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drawings/drawing10.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3.xml" ContentType="application/vnd.openxmlformats-officedocument.drawingml.chartshapes+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u201433\Objective\Director\Cache\erdm.scotland.gov.uk 8443 uA1432\A27932939\"/>
    </mc:Choice>
  </mc:AlternateContent>
  <bookViews>
    <workbookView xWindow="0" yWindow="0" windowWidth="18765" windowHeight="6165" tabRatio="841"/>
  </bookViews>
  <sheets>
    <sheet name="Contents" sheetId="17" r:id="rId1"/>
    <sheet name="Notes" sheetId="22" r:id="rId2"/>
    <sheet name="Table 1 - NHS 24" sheetId="6" r:id="rId3"/>
    <sheet name="Chart 1 - NHS 24" sheetId="15" r:id="rId4"/>
    <sheet name="Table 2 - Hospital Care" sheetId="1" r:id="rId5"/>
    <sheet name="Chart 2 - Hospital Confirmed" sheetId="26" r:id="rId6"/>
    <sheet name="Chart 3 - Hospital Care (ICU)" sheetId="27" r:id="rId7"/>
    <sheet name="Table 3 - Ambulance" sheetId="8" r:id="rId8"/>
    <sheet name="Chart 4 - Ambulance attendances" sheetId="11" r:id="rId9"/>
    <sheet name="Chart 5 - Ambulance to hospital" sheetId="20" r:id="rId10"/>
    <sheet name="Table 4 - Delayed Discharges" sheetId="7" r:id="rId11"/>
    <sheet name="Chart 6 - Delayed Discharges" sheetId="12" r:id="rId12"/>
    <sheet name="Table 5 - Testing" sheetId="9" r:id="rId13"/>
    <sheet name="Chart 7a - People Tested" sheetId="13" r:id="rId14"/>
    <sheet name="Chart 7b - Number of Tests" sheetId="33" r:id="rId15"/>
    <sheet name="Chart 7c - Daily Positive Cases" sheetId="35" r:id="rId16"/>
    <sheet name="Table 6 - Workforce" sheetId="10" r:id="rId17"/>
    <sheet name="Chart 8 - Workforce" sheetId="14" r:id="rId18"/>
    <sheet name="Table 7a - Care Homes" sheetId="28" r:id="rId19"/>
    <sheet name="Table 7b - Care Home Workforce" sheetId="31" r:id="rId20"/>
    <sheet name="Chart 9 - Care Homes" sheetId="34" r:id="rId21"/>
    <sheet name="Table 8 - Deaths" sheetId="29" r:id="rId22"/>
    <sheet name="Chart 10 - Deaths" sheetId="30" r:id="rId23"/>
  </sheets>
  <definedNames>
    <definedName name="Confirmed" localSheetId="6">OFFSET('Chart 3 - Hospital Care (ICU)'!$C$2,0,0,COUNTA('Chart 3 - Hospital Care (ICU)'!$C:$C) - 1)</definedName>
    <definedName name="ConfirmedHosp" localSheetId="5">OFFSET('Chart 2 - Hospital Confirmed'!$B$2,0,0,COUNTA('Chart 2 - Hospital Confirmed'!$B:$B)-1)</definedName>
    <definedName name="Date" localSheetId="6">OFFSET('Chart 3 - Hospital Care (ICU)'!$A$2,0,0,COUNTA('Chart 3 - Hospital Care (ICU)'!$A:$A) - 1)</definedName>
    <definedName name="DateHosp" localSheetId="5">OFFSET('Chart 2 - Hospital Confirmed'!$A$2,0,0,COUNTA('Chart 2 - Hospital Confirmed'!$A:$A)-1)</definedName>
    <definedName name="Suspected" localSheetId="6">OFFSET('Chart 3 - Hospital Care (ICU)'!$D$2,0,0,COUNTA('Chart 3 - Hospital Care (ICU)'!$D:$D) - 1)</definedName>
    <definedName name="SuspectedHosp" localSheetId="5">OFFSET('Chart 2 - Hospital Confirmed'!#REF!,0,0,COUNTA('Chart 2 - Hospital Confirmed'!#REF!)-1)</definedName>
    <definedName name="Unknown" localSheetId="6">OFFSET('Chart 3 - Hospital Care (ICU)'!$E$2,0,0,COUNTA('Chart 3 - Hospital Care (ICU)'!$E:$E)-1)</definedName>
    <definedName name="UnknownHosp" localSheetId="5">OFFSET('Chart 2 - Hospital Confirmed'!#REF!,0,0,COUNTA('Chart 2 - Hospital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8" i="10" l="1"/>
  <c r="E90" i="10" l="1"/>
  <c r="E91" i="10"/>
  <c r="I123" i="9" l="1"/>
  <c r="E83" i="10" l="1"/>
  <c r="E84" i="10"/>
  <c r="E77" i="10" l="1"/>
  <c r="E68" i="10" l="1"/>
  <c r="E69" i="10"/>
  <c r="E70" i="10"/>
  <c r="A9" i="31" l="1"/>
  <c r="A3" i="7" l="1"/>
  <c r="A79" i="7" l="1"/>
  <c r="A83" i="7"/>
  <c r="A84" i="7"/>
  <c r="A80" i="7"/>
  <c r="A81" i="7"/>
  <c r="A82" i="7"/>
  <c r="A66" i="7"/>
  <c r="A70" i="7"/>
  <c r="A74" i="7"/>
  <c r="A78" i="7"/>
  <c r="A86" i="7"/>
  <c r="A90" i="7"/>
  <c r="A94" i="7"/>
  <c r="A98" i="7"/>
  <c r="A102" i="7"/>
  <c r="A106" i="7"/>
  <c r="A110" i="7"/>
  <c r="A114" i="7"/>
  <c r="A118" i="7"/>
  <c r="A122" i="7"/>
  <c r="A126" i="7"/>
  <c r="A130" i="7"/>
  <c r="A134" i="7"/>
  <c r="A138" i="7"/>
  <c r="A142" i="7"/>
  <c r="A146" i="7"/>
  <c r="A150" i="7"/>
  <c r="A154" i="7"/>
  <c r="A158" i="7"/>
  <c r="A162" i="7"/>
  <c r="A166" i="7"/>
  <c r="A170" i="7"/>
  <c r="A174" i="7"/>
  <c r="A178" i="7"/>
  <c r="A182" i="7"/>
  <c r="A186" i="7"/>
  <c r="A190" i="7"/>
  <c r="A194" i="7"/>
  <c r="A198" i="7"/>
  <c r="A173" i="7"/>
  <c r="A193" i="7"/>
  <c r="A67" i="7"/>
  <c r="A71" i="7"/>
  <c r="A75" i="7"/>
  <c r="A87" i="7"/>
  <c r="A91" i="7"/>
  <c r="A95" i="7"/>
  <c r="A99" i="7"/>
  <c r="A103" i="7"/>
  <c r="A107" i="7"/>
  <c r="A111" i="7"/>
  <c r="A115" i="7"/>
  <c r="A119" i="7"/>
  <c r="A123" i="7"/>
  <c r="A127" i="7"/>
  <c r="A131" i="7"/>
  <c r="A135" i="7"/>
  <c r="A139" i="7"/>
  <c r="A143" i="7"/>
  <c r="A147" i="7"/>
  <c r="A151" i="7"/>
  <c r="A155" i="7"/>
  <c r="A159" i="7"/>
  <c r="A163" i="7"/>
  <c r="A167" i="7"/>
  <c r="A171" i="7"/>
  <c r="A175" i="7"/>
  <c r="A179" i="7"/>
  <c r="A183" i="7"/>
  <c r="A187" i="7"/>
  <c r="A191" i="7"/>
  <c r="A195" i="7"/>
  <c r="A199" i="7"/>
  <c r="A188" i="7"/>
  <c r="A196" i="7"/>
  <c r="A73" i="7"/>
  <c r="A77" i="7"/>
  <c r="A85" i="7"/>
  <c r="A93" i="7"/>
  <c r="A101" i="7"/>
  <c r="A109" i="7"/>
  <c r="A117" i="7"/>
  <c r="A125" i="7"/>
  <c r="A133" i="7"/>
  <c r="A141" i="7"/>
  <c r="A149" i="7"/>
  <c r="A157" i="7"/>
  <c r="A165" i="7"/>
  <c r="A181" i="7"/>
  <c r="A189" i="7"/>
  <c r="A68" i="7"/>
  <c r="A72" i="7"/>
  <c r="A76" i="7"/>
  <c r="A88" i="7"/>
  <c r="A92" i="7"/>
  <c r="A96" i="7"/>
  <c r="A100" i="7"/>
  <c r="A104" i="7"/>
  <c r="A108" i="7"/>
  <c r="A112" i="7"/>
  <c r="A116" i="7"/>
  <c r="A120" i="7"/>
  <c r="A124" i="7"/>
  <c r="A128" i="7"/>
  <c r="A132" i="7"/>
  <c r="A136" i="7"/>
  <c r="A140" i="7"/>
  <c r="A144" i="7"/>
  <c r="A148" i="7"/>
  <c r="A152" i="7"/>
  <c r="A156" i="7"/>
  <c r="A160" i="7"/>
  <c r="A164" i="7"/>
  <c r="A168" i="7"/>
  <c r="A172" i="7"/>
  <c r="A176" i="7"/>
  <c r="A180" i="7"/>
  <c r="A184" i="7"/>
  <c r="A192" i="7"/>
  <c r="A200" i="7"/>
  <c r="A69" i="7"/>
  <c r="A89" i="7"/>
  <c r="A97" i="7"/>
  <c r="A105" i="7"/>
  <c r="A113" i="7"/>
  <c r="A121" i="7"/>
  <c r="A129" i="7"/>
  <c r="A137" i="7"/>
  <c r="A145" i="7"/>
  <c r="A153" i="7"/>
  <c r="A161" i="7"/>
  <c r="A169" i="7"/>
  <c r="A177" i="7"/>
  <c r="A185" i="7"/>
  <c r="A197"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4" i="7"/>
  <c r="E63" i="10" l="1"/>
  <c r="A8" i="31" l="1"/>
  <c r="A1" i="8" l="1"/>
  <c r="A110" i="8" s="1"/>
  <c r="A4" i="8" l="1"/>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E55" i="10"/>
  <c r="E54" i="10" l="1"/>
  <c r="F7" i="31" l="1"/>
  <c r="F6" i="31"/>
  <c r="F5" i="31"/>
  <c r="F4" i="31"/>
  <c r="F3" i="31"/>
  <c r="E49" i="10" l="1"/>
  <c r="E46" i="10" l="1"/>
  <c r="E45" i="10"/>
  <c r="E44" i="10"/>
  <c r="E43" i="10"/>
  <c r="E42" i="10"/>
  <c r="E41" i="10"/>
  <c r="E40" i="10"/>
  <c r="E38" i="10"/>
  <c r="E37" i="10"/>
  <c r="E36" i="10"/>
  <c r="E39" i="10" l="1"/>
  <c r="E35" i="10"/>
  <c r="E28" i="10"/>
  <c r="E24" i="10"/>
  <c r="E4" i="10"/>
  <c r="E5" i="10"/>
  <c r="E6" i="10"/>
  <c r="E7" i="10"/>
  <c r="E8" i="10"/>
  <c r="E9" i="10"/>
  <c r="E10" i="10"/>
  <c r="E11" i="10"/>
  <c r="E12" i="10"/>
  <c r="E13" i="10"/>
  <c r="E14" i="10"/>
  <c r="E15" i="10"/>
  <c r="E16" i="10"/>
  <c r="E17" i="10"/>
  <c r="E18" i="10"/>
  <c r="E19" i="10"/>
  <c r="E20" i="10"/>
  <c r="E21" i="10"/>
  <c r="E3" i="10"/>
  <c r="D9" i="27"/>
  <c r="C9" i="27"/>
  <c r="D8" i="27"/>
  <c r="C8" i="27"/>
  <c r="D7" i="27"/>
  <c r="C7" i="27"/>
  <c r="D6" i="27"/>
  <c r="C6" i="27"/>
  <c r="D5" i="27"/>
  <c r="C5" i="27"/>
  <c r="D4" i="27"/>
  <c r="C4" i="27"/>
  <c r="D3" i="27"/>
  <c r="C3" i="27"/>
  <c r="A3" i="27"/>
  <c r="A4" i="27"/>
  <c r="A5" i="27"/>
  <c r="A6" i="27"/>
  <c r="A7" i="27"/>
  <c r="A8" i="27"/>
  <c r="A9" i="27"/>
  <c r="A10" i="27"/>
  <c r="A11" i="27"/>
  <c r="A12" i="27"/>
  <c r="A13" i="27"/>
  <c r="A14" i="27"/>
  <c r="A15" i="27"/>
  <c r="A16" i="27"/>
  <c r="A17" i="27"/>
  <c r="A18" i="27"/>
  <c r="A19" i="27"/>
  <c r="A20" i="27"/>
  <c r="D2" i="27"/>
  <c r="C2" i="27"/>
  <c r="A3" i="26"/>
  <c r="A4" i="26" s="1"/>
  <c r="A5" i="26" s="1"/>
  <c r="A6" i="26" s="1"/>
  <c r="A7" i="26" s="1"/>
  <c r="A8" i="26" s="1"/>
  <c r="A9" i="26" s="1"/>
  <c r="A10" i="26" s="1"/>
  <c r="A11" i="26" s="1"/>
  <c r="A12" i="26" s="1"/>
</calcChain>
</file>

<file path=xl/sharedStrings.xml><?xml version="1.0" encoding="utf-8"?>
<sst xmlns="http://schemas.openxmlformats.org/spreadsheetml/2006/main" count="191" uniqueCount="113">
  <si>
    <t>Date</t>
  </si>
  <si>
    <t>Confirmed</t>
  </si>
  <si>
    <t>Suspected</t>
  </si>
  <si>
    <t>Total</t>
  </si>
  <si>
    <t>(i) COVID-19 patients in ICU
 or combined ICU/HDU</t>
  </si>
  <si>
    <t>Trends in number of people in ICU with confirmed or suspected COVID-19</t>
  </si>
  <si>
    <t>The data in the chart is a snapshot of the number of people in ICUs across Scotland with suspected or confirmed COVID-19 (not the number of people admitted to ICU each day).  The breakdown of confirmed or suspected was not collected before 26th March.</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</si>
  <si>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</si>
  <si>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</si>
  <si>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</si>
  <si>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</si>
  <si>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</si>
  <si>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</si>
  <si>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</si>
  <si>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</si>
  <si>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</si>
  <si>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</si>
  <si>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</si>
  <si>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</si>
  <si>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</si>
  <si>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</si>
  <si>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</si>
  <si>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</si>
  <si>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</si>
  <si>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</si>
  <si>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</si>
  <si>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</si>
  <si>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</si>
  <si>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</si>
  <si>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</si>
  <si>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</si>
  <si>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</si>
  <si>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</si>
  <si>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</si>
  <si>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</si>
  <si>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Trends in number delayed discharges in Scotland</t>
  </si>
  <si>
    <t>Chart 4 - Ambulance attendances</t>
  </si>
  <si>
    <t>Chart 5 - Ambulance to hospital</t>
  </si>
  <si>
    <t>Chart 8 - Workforce</t>
  </si>
  <si>
    <t>Numbers of people in hospital and in ICU with confirmed or suspected COVID-19</t>
  </si>
  <si>
    <t>Data tables</t>
  </si>
  <si>
    <t>Trends in total ambulance attendances and attendances where COVID-19 suspected</t>
  </si>
  <si>
    <t>Trend in number of people taken to hospital by ambulance where COVID-19 suspected</t>
  </si>
  <si>
    <t>Numbers of ambulance attendances (total and COVID-19 suspected) and number of people taken to hospital with suspected COVID-19</t>
  </si>
  <si>
    <t>Number of people delayed in hospital</t>
  </si>
  <si>
    <t>Numbers of NHS workforce reporting as absent due to a range of reasons related to Covid-19</t>
  </si>
  <si>
    <t>Number of care homes where suspected COVID-19 has been reported to date</t>
  </si>
  <si>
    <t>Trends in numbers of NHS workforce reporting as absent due to a range of reasons related to Covid-19</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</si>
  <si>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</si>
  <si>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</si>
  <si>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</si>
  <si>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</si>
  <si>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</si>
  <si>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</si>
  <si>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r>
      <rPr>
        <b/>
        <u/>
        <sz val="11"/>
        <color theme="1"/>
        <rFont val="Calibri"/>
        <family val="2"/>
        <scheme val="minor"/>
      </rPr>
      <t>Confirmed</t>
    </r>
    <r>
      <rPr>
        <b/>
        <sz val="11"/>
        <color theme="1"/>
        <rFont val="Calibri"/>
        <family val="2"/>
        <scheme val="minor"/>
      </rPr>
      <t xml:space="preserve"> C19 patients in hospital</t>
    </r>
  </si>
  <si>
    <t>Confirmed or suspected</t>
  </si>
  <si>
    <r>
      <rPr>
        <b/>
        <u/>
        <sz val="11"/>
        <color theme="1"/>
        <rFont val="Calibri"/>
        <family val="2"/>
        <scheme val="minor"/>
      </rPr>
      <t>Total</t>
    </r>
    <r>
      <rPr>
        <b/>
        <sz val="11"/>
        <color theme="1"/>
        <rFont val="Calibri"/>
        <family val="2"/>
        <scheme val="minor"/>
      </rPr>
      <t xml:space="preserve"> C19 patients in ICU</t>
    </r>
  </si>
  <si>
    <r>
      <rPr>
        <b/>
        <u/>
        <sz val="11"/>
        <color theme="1"/>
        <rFont val="Calibri"/>
        <family val="2"/>
        <scheme val="minor"/>
      </rPr>
      <t>Confirmed</t>
    </r>
    <r>
      <rPr>
        <b/>
        <sz val="11"/>
        <color theme="1"/>
        <rFont val="Calibri"/>
        <family val="2"/>
        <scheme val="minor"/>
      </rPr>
      <t xml:space="preserve"> C19 patients in ICU</t>
    </r>
  </si>
  <si>
    <r>
      <rPr>
        <b/>
        <u/>
        <sz val="11"/>
        <color theme="1"/>
        <rFont val="Calibri"/>
        <family val="2"/>
        <scheme val="minor"/>
      </rPr>
      <t>Suspected</t>
    </r>
    <r>
      <rPr>
        <b/>
        <sz val="11"/>
        <color theme="1"/>
        <rFont val="Calibri"/>
        <family val="2"/>
        <scheme val="minor"/>
      </rPr>
      <t xml:space="preserve"> C19 patients in ICU</t>
    </r>
  </si>
  <si>
    <t>* Data for 04/03/2020 represents the Baseline (weekly return)</t>
  </si>
  <si>
    <t>Numbers of calls to NHS 111 and the coronavirus helpline</t>
  </si>
  <si>
    <t>Trends in number of calls to NHS 111 and the coronavirus helpline</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</si>
  <si>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</si>
  <si>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</si>
  <si>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</si>
  <si>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</si>
  <si>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</si>
  <si>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</si>
  <si>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</si>
  <si>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</si>
  <si>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</si>
  <si>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</si>
  <si>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</si>
  <si>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</si>
  <si>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</si>
  <si>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</si>
  <si>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</si>
  <si>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</si>
  <si>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</si>
  <si>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</si>
  <si>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https://www.gov.scot/news/new-process-for-reporting-covid-19-deaths/</t>
  </si>
  <si>
    <t xml:space="preserve">The data in the chart is a snapshot of the number of people in hospital across Scotland with confirmed COVID-19 (not the number of people admitted to hospital each day). </t>
  </si>
  <si>
    <t>Chart 2 - Hospital Confirmed</t>
  </si>
  <si>
    <t>Trends in number of people in hospital with confirmed COVID-19</t>
  </si>
  <si>
    <t>Daily</t>
  </si>
  <si>
    <t>Cumulative</t>
  </si>
  <si>
    <t>(i) Cumulative people tested for COVID-19</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</si>
  <si>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</si>
  <si>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</si>
  <si>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</si>
  <si>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</si>
  <si>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</si>
  <si>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</si>
  <si>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</si>
  <si>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7a - Cumulative number of adult care homes notifying the Care Inspectorate of a suspected COVID-19 case and the cumulative number of suspected COVID-19 cases</t>
  </si>
  <si>
    <t>Table 7a -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</si>
  <si>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</si>
  <si>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</si>
  <si>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</si>
  <si>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</si>
  <si>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</si>
  <si>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Table 5 - Number of people tested and total number of tests carried out for COVID-19 in Scotland</t>
  </si>
  <si>
    <t xml:space="preserve">Numbers of people tested to date, numbers with positive and negative results, and numbers of tests carried out </t>
  </si>
  <si>
    <t>Daily Number of Suspected Covid-19 Cases in Scottish Adult Care Homes</t>
  </si>
  <si>
    <t>Chart 10 - Deaths</t>
  </si>
  <si>
    <t>Chart 9 - Care Homes</t>
  </si>
  <si>
    <t>(ii) Daily people found positive</t>
  </si>
  <si>
    <t>(iii) Total number of COVID-19 tests carried out by NHS Labs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</si>
  <si>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</si>
  <si>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</si>
  <si>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</si>
  <si>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</si>
  <si>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(iv) Total number of COVID-19 tests through UK Gov testing programme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</si>
</sst>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3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sz val="10"/>
      <color rgb="FF000000"/>
      <name val="Segoe UI"/>
      <family val="2"/>
    </font>
    <font>
      <b/>
      <sz val="11"/>
      <color theme="0"/>
      <name val="Calibri"/>
      <family val="2"/>
      <scheme val="minor"/>
    </font>
    <font>
      <b/>
      <sz val="11"/>
      <color theme="1"/>
      <name val="Calibri"/>
      <family val="2"/>
      <scheme val="minor"/>
    </font>
    <font>
      <sz val="12"/>
      <color rgb="FF333333"/>
      <name val="Helvetica Neue"/>
      <charset val="1"/>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sz val="11"/>
      <color rgb="FFFF0000"/>
      <name val="Calibri"/>
      <family val="2"/>
      <scheme val="minor"/>
    </font>
    <font>
      <b/>
      <u/>
      <sz val="11"/>
      <color theme="1"/>
      <name val="Calibri"/>
      <family val="2"/>
      <scheme val="minor"/>
    </font>
    <font>
      <b/>
      <sz val="11"/>
      <color rgb="FFFF0000"/>
      <name val="Calibri"/>
      <family val="2"/>
      <scheme val="minor"/>
    </font>
    <font>
      <u/>
      <sz val="11"/>
      <color theme="10"/>
      <name val="Calibri"/>
      <family val="2"/>
      <scheme val="minor"/>
    </font>
    <font>
      <b/>
      <sz val="14"/>
      <color theme="1"/>
      <name val="Arial"/>
      <family val="2"/>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s>
  <fills count="5">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s>
  <borders count="1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2" fillId="0" borderId="0"/>
    <xf numFmtId="0" fontId="5" fillId="0" borderId="0" applyNumberFormat="0" applyFill="0" applyBorder="0" applyAlignment="0" applyProtection="0"/>
    <xf numFmtId="0" fontId="19" fillId="0" borderId="0" applyNumberForma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164" fontId="22" fillId="0" borderId="0" applyFont="0" applyFill="0" applyBorder="0" applyAlignment="0" applyProtection="0"/>
    <xf numFmtId="9" fontId="22" fillId="0" borderId="0" applyFont="0" applyFill="0" applyBorder="0" applyAlignment="0" applyProtection="0"/>
    <xf numFmtId="0" fontId="26" fillId="0" borderId="0"/>
  </cellStyleXfs>
  <cellXfs count="241">
    <xf numFmtId="0" fontId="0" fillId="0" borderId="0" xfId="0"/>
    <xf numFmtId="0" fontId="1" fillId="0" borderId="0" xfId="0" applyFont="1"/>
    <xf numFmtId="0" fontId="2" fillId="0" borderId="0" xfId="0" applyFont="1"/>
    <xf numFmtId="0" fontId="3" fillId="0" borderId="4" xfId="0" applyFont="1" applyBorder="1" applyAlignment="1">
      <alignment horizontal="right" vertical="center"/>
    </xf>
    <xf numFmtId="0" fontId="3" fillId="0" borderId="1" xfId="0" applyFont="1" applyBorder="1" applyAlignment="1">
      <alignment horizontal="right" vertical="center"/>
    </xf>
    <xf numFmtId="0" fontId="3" fillId="0" borderId="2" xfId="0" applyFont="1" applyBorder="1" applyAlignment="1">
      <alignment horizontal="right" vertical="center" wrapText="1"/>
    </xf>
    <xf numFmtId="0" fontId="3" fillId="0" borderId="1" xfId="0" applyFont="1" applyBorder="1" applyAlignment="1">
      <alignment horizontal="right" vertical="center" wrapText="1"/>
    </xf>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5" xfId="0" applyNumberFormat="1" applyFont="1" applyBorder="1" applyAlignment="1">
      <alignment horizontal="right" vertical="center"/>
    </xf>
    <xf numFmtId="3" fontId="4" fillId="0" borderId="6" xfId="0" applyNumberFormat="1" applyFont="1" applyBorder="1" applyAlignment="1">
      <alignment horizontal="right" vertical="center"/>
    </xf>
    <xf numFmtId="3" fontId="4" fillId="0" borderId="8" xfId="0" applyNumberFormat="1" applyFont="1" applyBorder="1" applyAlignment="1">
      <alignment horizontal="right" vertical="center"/>
    </xf>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10" fillId="0" borderId="0" xfId="0" applyFont="1" applyAlignment="1">
      <alignment horizontal="right" wrapText="1"/>
    </xf>
    <xf numFmtId="0" fontId="10" fillId="0" borderId="4" xfId="0" applyFont="1" applyBorder="1" applyAlignment="1">
      <alignment horizontal="right" wrapText="1"/>
    </xf>
    <xf numFmtId="0" fontId="8" fillId="3" borderId="12" xfId="0" applyFont="1" applyFill="1" applyBorder="1"/>
    <xf numFmtId="0" fontId="8" fillId="3" borderId="11" xfId="0" applyFont="1" applyFill="1" applyBorder="1"/>
    <xf numFmtId="0" fontId="0" fillId="4" borderId="3" xfId="0" applyFill="1" applyBorder="1"/>
    <xf numFmtId="0" fontId="9"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165" fontId="4" fillId="0" borderId="9" xfId="0" applyNumberFormat="1" applyFont="1" applyBorder="1" applyAlignment="1">
      <alignment horizontal="right" vertical="center"/>
    </xf>
    <xf numFmtId="165" fontId="4" fillId="0" borderId="10" xfId="0" applyNumberFormat="1" applyFont="1" applyBorder="1" applyAlignment="1">
      <alignment horizontal="right" vertical="center"/>
    </xf>
    <xf numFmtId="165" fontId="4" fillId="0" borderId="3" xfId="0" applyNumberFormat="1" applyFont="1" applyBorder="1" applyAlignment="1">
      <alignment horizontal="right" vertical="center"/>
    </xf>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11" fillId="0" borderId="0" xfId="0" applyFont="1"/>
    <xf numFmtId="0" fontId="0" fillId="0" borderId="0" xfId="0" applyBorder="1"/>
    <xf numFmtId="0" fontId="6" fillId="2" borderId="0" xfId="0" applyFont="1" applyFill="1"/>
    <xf numFmtId="0" fontId="3" fillId="0" borderId="3" xfId="0" applyFont="1" applyBorder="1" applyAlignment="1">
      <alignment horizontal="center" vertical="center"/>
    </xf>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wrapText="1"/>
    </xf>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3" fillId="0" borderId="0" xfId="0" applyFont="1"/>
    <xf numFmtId="0" fontId="14" fillId="0" borderId="0" xfId="0" applyFont="1"/>
    <xf numFmtId="0" fontId="15" fillId="0" borderId="0" xfId="0" applyFont="1"/>
    <xf numFmtId="14" fontId="4" fillId="0" borderId="0" xfId="0" applyNumberFormat="1" applyFont="1" applyBorder="1" applyAlignment="1">
      <alignment horizontal="right" vertical="center"/>
    </xf>
    <xf numFmtId="0" fontId="9" fillId="0" borderId="0" xfId="0" applyFont="1" applyAlignment="1">
      <alignment vertical="center" wrapText="1"/>
    </xf>
    <xf numFmtId="0" fontId="9" fillId="0" borderId="0" xfId="0" applyFont="1" applyAlignment="1">
      <alignment wrapText="1"/>
    </xf>
    <xf numFmtId="0" fontId="0" fillId="0" borderId="0" xfId="0" applyAlignment="1">
      <alignment wrapText="1"/>
    </xf>
    <xf numFmtId="0" fontId="0" fillId="0" borderId="0" xfId="0" applyFill="1" applyAlignment="1">
      <alignment wrapText="1"/>
    </xf>
    <xf numFmtId="14" fontId="0" fillId="0" borderId="0" xfId="0" applyNumberFormat="1"/>
    <xf numFmtId="0" fontId="16" fillId="0" borderId="0" xfId="0" applyFont="1"/>
    <xf numFmtId="0" fontId="16" fillId="0" borderId="0" xfId="0" applyFont="1" applyFill="1"/>
    <xf numFmtId="0" fontId="0" fillId="0" borderId="0" xfId="0" applyFill="1"/>
    <xf numFmtId="0" fontId="18" fillId="0" borderId="0" xfId="0" applyFont="1"/>
    <xf numFmtId="0" fontId="12" fillId="0" borderId="0" xfId="0" applyFont="1" applyBorder="1" applyAlignment="1">
      <alignment horizontal="center" vertical="center"/>
    </xf>
    <xf numFmtId="0" fontId="1" fillId="0" borderId="4" xfId="0" applyFont="1" applyBorder="1" applyAlignment="1">
      <alignment horizontal="right" wrapText="1"/>
    </xf>
    <xf numFmtId="0" fontId="20" fillId="0" borderId="0" xfId="0" applyFont="1" applyAlignment="1">
      <alignment vertical="center"/>
    </xf>
    <xf numFmtId="0" fontId="19" fillId="0" borderId="0" xfId="3"/>
    <xf numFmtId="3" fontId="2" fillId="0" borderId="8" xfId="0" applyNumberFormat="1" applyFont="1" applyBorder="1"/>
    <xf numFmtId="3" fontId="2" fillId="0" borderId="0" xfId="0" applyNumberFormat="1" applyFont="1"/>
    <xf numFmtId="165" fontId="21" fillId="0" borderId="3" xfId="0" applyNumberFormat="1" applyFont="1" applyBorder="1" applyAlignment="1">
      <alignment horizontal="right" vertical="center"/>
    </xf>
    <xf numFmtId="0" fontId="0" fillId="0" borderId="0" xfId="0" applyNumberFormat="1" applyBorder="1"/>
    <xf numFmtId="3" fontId="12"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4" fontId="2" fillId="0" borderId="0" xfId="0" applyNumberFormat="1" applyFont="1" applyBorder="1"/>
    <xf numFmtId="0" fontId="2" fillId="0" borderId="0" xfId="0" applyFont="1" applyAlignment="1">
      <alignment horizontal="right"/>
    </xf>
    <xf numFmtId="166" fontId="4" fillId="0" borderId="5" xfId="4" applyNumberFormat="1" applyFont="1" applyBorder="1" applyAlignment="1">
      <alignment horizontal="right" vertical="center"/>
    </xf>
    <xf numFmtId="166" fontId="4" fillId="0" borderId="6" xfId="4" applyNumberFormat="1" applyFont="1" applyBorder="1" applyAlignment="1">
      <alignment horizontal="right" vertical="center"/>
    </xf>
    <xf numFmtId="166" fontId="4" fillId="0" borderId="7" xfId="4" applyNumberFormat="1" applyFont="1" applyBorder="1" applyAlignment="1">
      <alignment horizontal="right" vertical="center"/>
    </xf>
    <xf numFmtId="166" fontId="4" fillId="0" borderId="0" xfId="4" applyNumberFormat="1" applyFont="1" applyAlignment="1">
      <alignment horizontal="right" vertical="center"/>
    </xf>
    <xf numFmtId="166" fontId="4" fillId="0" borderId="8" xfId="4" applyNumberFormat="1" applyFont="1" applyBorder="1" applyAlignment="1">
      <alignment horizontal="right" vertical="center"/>
    </xf>
    <xf numFmtId="166" fontId="4" fillId="0" borderId="0" xfId="4" applyNumberFormat="1" applyFont="1" applyBorder="1" applyAlignment="1">
      <alignment horizontal="right" vertical="center"/>
    </xf>
    <xf numFmtId="166" fontId="4" fillId="0" borderId="3" xfId="4" applyNumberFormat="1" applyFont="1" applyBorder="1" applyAlignment="1">
      <alignment horizontal="right" vertical="center"/>
    </xf>
    <xf numFmtId="166" fontId="4" fillId="0" borderId="0" xfId="4" applyNumberFormat="1" applyFont="1" applyAlignment="1">
      <alignment vertical="center"/>
    </xf>
    <xf numFmtId="166" fontId="4" fillId="0" borderId="0" xfId="4" applyNumberFormat="1" applyFont="1" applyBorder="1" applyAlignment="1">
      <alignmen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4" fillId="0" borderId="0" xfId="4" applyNumberFormat="1" applyFont="1" applyFill="1" applyBorder="1" applyAlignment="1">
      <alignment horizontal="right" vertical="center"/>
    </xf>
    <xf numFmtId="166" fontId="4" fillId="0" borderId="8" xfId="4" applyNumberFormat="1" applyFont="1" applyFill="1" applyBorder="1" applyAlignment="1">
      <alignment horizontal="right" vertical="center"/>
    </xf>
    <xf numFmtId="166" fontId="2" fillId="0" borderId="8" xfId="4" applyNumberFormat="1" applyFont="1" applyBorder="1" applyAlignment="1">
      <alignment horizontal="center"/>
    </xf>
    <xf numFmtId="166" fontId="2" fillId="0" borderId="0" xfId="4" applyNumberFormat="1" applyFont="1" applyBorder="1" applyAlignment="1">
      <alignment horizontal="center"/>
    </xf>
    <xf numFmtId="166" fontId="2" fillId="0" borderId="0" xfId="4" applyNumberFormat="1" applyFont="1" applyFill="1" applyBorder="1"/>
    <xf numFmtId="0" fontId="3" fillId="0" borderId="2" xfId="0" applyFont="1" applyBorder="1" applyAlignment="1">
      <alignment horizontal="center"/>
    </xf>
    <xf numFmtId="0" fontId="1" fillId="0" borderId="10" xfId="0" applyFont="1" applyBorder="1" applyAlignment="1">
      <alignment horizontal="right" wrapText="1"/>
    </xf>
    <xf numFmtId="0" fontId="1" fillId="0" borderId="8" xfId="0" applyFont="1" applyBorder="1" applyAlignment="1">
      <alignment horizontal="right" wrapText="1"/>
    </xf>
    <xf numFmtId="9" fontId="4" fillId="0" borderId="8" xfId="0" applyNumberFormat="1" applyFont="1" applyBorder="1" applyAlignment="1">
      <alignment horizontal="right" vertical="center"/>
    </xf>
    <xf numFmtId="167" fontId="2" fillId="0" borderId="8" xfId="5" applyNumberFormat="1" applyFont="1" applyBorder="1"/>
    <xf numFmtId="9" fontId="4" fillId="0" borderId="10" xfId="0" applyNumberFormat="1" applyFont="1" applyBorder="1" applyAlignment="1">
      <alignment horizontal="right" vertical="center"/>
    </xf>
    <xf numFmtId="9" fontId="2" fillId="0" borderId="8" xfId="0" applyNumberFormat="1" applyFont="1" applyBorder="1"/>
    <xf numFmtId="9" fontId="2" fillId="0" borderId="8" xfId="0" applyNumberFormat="1" applyFont="1" applyBorder="1" applyAlignment="1">
      <alignment horizontal="right"/>
    </xf>
    <xf numFmtId="167" fontId="2" fillId="0" borderId="8" xfId="5" applyNumberFormat="1" applyFont="1" applyBorder="1" applyAlignment="1">
      <alignment horizontal="right"/>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9" fillId="2" borderId="0" xfId="0" applyFont="1" applyFill="1"/>
    <xf numFmtId="0" fontId="5" fillId="2" borderId="8" xfId="2" applyFill="1" applyBorder="1" applyAlignment="1">
      <alignment vertical="center"/>
    </xf>
    <xf numFmtId="0" fontId="2" fillId="2" borderId="13" xfId="0" applyFont="1" applyFill="1" applyBorder="1" applyAlignment="1">
      <alignment horizontal="left" vertical="center"/>
    </xf>
    <xf numFmtId="0" fontId="5" fillId="2" borderId="0" xfId="2" applyFill="1"/>
    <xf numFmtId="9" fontId="2" fillId="0" borderId="0" xfId="0" applyNumberFormat="1" applyFont="1" applyBorder="1" applyAlignment="1">
      <alignment horizontal="right"/>
    </xf>
    <xf numFmtId="167" fontId="2" fillId="0" borderId="0" xfId="5" applyNumberFormat="1" applyFont="1" applyBorder="1" applyAlignment="1">
      <alignment horizontal="right"/>
    </xf>
    <xf numFmtId="9" fontId="2" fillId="0" borderId="10" xfId="0" applyNumberFormat="1" applyFont="1" applyBorder="1" applyAlignment="1">
      <alignment horizontal="right"/>
    </xf>
    <xf numFmtId="167" fontId="2" fillId="0" borderId="10" xfId="5" applyNumberFormat="1" applyFont="1" applyBorder="1" applyAlignment="1">
      <alignment horizontal="right"/>
    </xf>
    <xf numFmtId="166" fontId="4" fillId="0" borderId="3" xfId="4" applyNumberFormat="1" applyFont="1" applyFill="1" applyBorder="1" applyAlignment="1">
      <alignment horizontal="right" vertical="center"/>
    </xf>
    <xf numFmtId="3" fontId="2" fillId="2" borderId="10" xfId="0" applyNumberFormat="1" applyFont="1" applyFill="1" applyBorder="1"/>
    <xf numFmtId="0" fontId="5" fillId="0" borderId="13" xfId="2" applyBorder="1" applyAlignment="1">
      <alignment vertical="center"/>
    </xf>
    <xf numFmtId="3" fontId="21" fillId="0" borderId="8" xfId="0" applyNumberFormat="1" applyFont="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11" fillId="2" borderId="0" xfId="0" applyFont="1" applyFill="1"/>
    <xf numFmtId="167" fontId="2" fillId="0" borderId="8" xfId="5" applyNumberFormat="1" applyFont="1" applyFill="1" applyBorder="1" applyAlignment="1">
      <alignment horizontal="right"/>
    </xf>
    <xf numFmtId="0" fontId="2" fillId="0" borderId="0" xfId="0" applyFont="1" applyBorder="1" applyAlignment="1">
      <alignment horizontal="right"/>
    </xf>
    <xf numFmtId="166" fontId="0" fillId="0" borderId="0" xfId="0" applyNumberFormat="1"/>
    <xf numFmtId="3" fontId="2" fillId="0" borderId="0" xfId="0" applyNumberFormat="1" applyFont="1" applyFill="1" applyBorder="1"/>
    <xf numFmtId="166" fontId="2" fillId="0" borderId="3" xfId="4" applyNumberFormat="1" applyFont="1" applyFill="1" applyBorder="1"/>
    <xf numFmtId="0" fontId="2" fillId="0" borderId="0" xfId="0" applyFont="1" applyFill="1" applyBorder="1" applyAlignment="1">
      <alignment horizontal="right"/>
    </xf>
    <xf numFmtId="9" fontId="2" fillId="0" borderId="8" xfId="0" applyNumberFormat="1" applyFont="1" applyFill="1" applyBorder="1" applyAlignment="1">
      <alignment horizontal="right"/>
    </xf>
    <xf numFmtId="167" fontId="2" fillId="0" borderId="10" xfId="5" applyNumberFormat="1" applyFont="1" applyFill="1" applyBorder="1" applyAlignment="1">
      <alignment horizontal="right"/>
    </xf>
    <xf numFmtId="167" fontId="2" fillId="0" borderId="10" xfId="0" applyNumberFormat="1" applyFont="1" applyBorder="1"/>
    <xf numFmtId="167" fontId="2" fillId="0" borderId="0" xfId="0" applyNumberFormat="1" applyFont="1"/>
    <xf numFmtId="166" fontId="2" fillId="0" borderId="0" xfId="4" applyNumberFormat="1" applyFont="1"/>
    <xf numFmtId="166" fontId="2" fillId="0" borderId="8" xfId="4" applyNumberFormat="1" applyFont="1" applyFill="1" applyBorder="1"/>
    <xf numFmtId="9" fontId="2" fillId="0" borderId="0" xfId="0" applyNumberFormat="1" applyFont="1" applyBorder="1"/>
    <xf numFmtId="167" fontId="2" fillId="0" borderId="0" xfId="0" applyNumberFormat="1" applyFont="1" applyBorder="1"/>
    <xf numFmtId="0" fontId="2" fillId="0" borderId="10" xfId="0" applyFont="1" applyBorder="1"/>
    <xf numFmtId="9" fontId="2" fillId="0" borderId="10" xfId="0" applyNumberFormat="1" applyFont="1" applyBorder="1"/>
    <xf numFmtId="9" fontId="2" fillId="0" borderId="0" xfId="0" applyNumberFormat="1" applyFont="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3" fontId="23" fillId="0" borderId="0" xfId="0" applyNumberFormat="1" applyFont="1"/>
    <xf numFmtId="0" fontId="24" fillId="0" borderId="0" xfId="0" applyFont="1" applyAlignment="1">
      <alignment horizontal="right" wrapText="1"/>
    </xf>
    <xf numFmtId="0" fontId="25" fillId="0" borderId="0" xfId="0" applyFont="1"/>
    <xf numFmtId="14" fontId="4" fillId="0" borderId="7" xfId="0" applyNumberFormat="1" applyFont="1" applyBorder="1" applyAlignment="1">
      <alignment horizontal="right" vertical="center"/>
    </xf>
    <xf numFmtId="169" fontId="2" fillId="0" borderId="0" xfId="0" applyNumberFormat="1" applyFont="1"/>
    <xf numFmtId="169" fontId="2" fillId="0" borderId="0" xfId="0" applyNumberFormat="1" applyFont="1" applyBorder="1"/>
    <xf numFmtId="0" fontId="1" fillId="0" borderId="0" xfId="0" applyFont="1" applyBorder="1" applyAlignment="1">
      <alignment horizontal="center" vertical="center" wrapText="1"/>
    </xf>
    <xf numFmtId="167" fontId="2" fillId="0" borderId="8" xfId="4" applyNumberFormat="1" applyFont="1" applyBorder="1"/>
    <xf numFmtId="167" fontId="2" fillId="0" borderId="3" xfId="4" applyNumberFormat="1" applyFont="1" applyBorder="1"/>
    <xf numFmtId="167" fontId="2" fillId="0" borderId="0"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24" fillId="0" borderId="4" xfId="7" applyNumberFormat="1" applyFont="1" applyBorder="1" applyAlignment="1">
      <alignment horizontal="right" wrapText="1"/>
    </xf>
    <xf numFmtId="168" fontId="23" fillId="0" borderId="0" xfId="7" applyNumberFormat="1" applyFont="1"/>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166" fontId="2" fillId="0" borderId="0" xfId="0" applyNumberFormat="1" applyFont="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23" fillId="0" borderId="0" xfId="0" applyFont="1"/>
    <xf numFmtId="0" fontId="2" fillId="0" borderId="0" xfId="0" applyFont="1" applyFill="1" applyBorder="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66" fontId="2" fillId="0" borderId="2" xfId="4" applyNumberFormat="1" applyFont="1" applyBorder="1"/>
    <xf numFmtId="3" fontId="2" fillId="0" borderId="8" xfId="0" applyNumberFormat="1" applyFont="1" applyFill="1" applyBorder="1"/>
    <xf numFmtId="166" fontId="2" fillId="0" borderId="10" xfId="4" applyNumberFormat="1" applyFont="1" applyBorder="1"/>
    <xf numFmtId="14" fontId="21" fillId="0" borderId="0" xfId="0" applyNumberFormat="1" applyFont="1"/>
    <xf numFmtId="166" fontId="21" fillId="0" borderId="0" xfId="4" applyNumberFormat="1" applyFont="1"/>
    <xf numFmtId="166" fontId="21" fillId="0" borderId="3" xfId="4" applyNumberFormat="1" applyFont="1" applyFill="1" applyBorder="1"/>
    <xf numFmtId="9" fontId="4" fillId="0" borderId="3" xfId="0" applyNumberFormat="1" applyFont="1" applyBorder="1" applyAlignment="1">
      <alignment horizontal="right" vertical="center"/>
    </xf>
    <xf numFmtId="9" fontId="4" fillId="0" borderId="0"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9" fontId="2" fillId="0" borderId="3" xfId="0" applyNumberFormat="1" applyFont="1" applyFill="1" applyBorder="1" applyAlignment="1">
      <alignment horizontal="right"/>
    </xf>
    <xf numFmtId="0" fontId="28" fillId="0" borderId="4" xfId="0" applyFont="1" applyBorder="1" applyAlignment="1">
      <alignment horizontal="right" wrapText="1"/>
    </xf>
    <xf numFmtId="9" fontId="29" fillId="0" borderId="8" xfId="0" applyNumberFormat="1" applyFont="1" applyBorder="1" applyAlignment="1">
      <alignment horizontal="right" vertical="center"/>
    </xf>
    <xf numFmtId="9" fontId="29" fillId="0" borderId="8" xfId="0" applyNumberFormat="1" applyFont="1" applyBorder="1" applyAlignment="1">
      <alignment horizontal="right"/>
    </xf>
    <xf numFmtId="1" fontId="29" fillId="0" borderId="8" xfId="0" applyNumberFormat="1" applyFont="1" applyBorder="1" applyAlignment="1">
      <alignment horizontal="right"/>
    </xf>
    <xf numFmtId="9" fontId="29" fillId="0" borderId="10" xfId="0" applyNumberFormat="1" applyFont="1" applyBorder="1" applyAlignment="1">
      <alignment horizontal="right"/>
    </xf>
    <xf numFmtId="1" fontId="29" fillId="0" borderId="8" xfId="0" applyNumberFormat="1" applyFont="1" applyFill="1" applyBorder="1" applyAlignment="1">
      <alignment horizontal="right"/>
    </xf>
    <xf numFmtId="1" fontId="29" fillId="0" borderId="10" xfId="0" applyNumberFormat="1" applyFont="1" applyFill="1" applyBorder="1" applyAlignment="1">
      <alignment horizontal="right"/>
    </xf>
    <xf numFmtId="9" fontId="29" fillId="0" borderId="10" xfId="0" applyNumberFormat="1" applyFont="1" applyFill="1" applyBorder="1" applyAlignment="1">
      <alignment horizontal="right"/>
    </xf>
    <xf numFmtId="0" fontId="29" fillId="0" borderId="8" xfId="0" applyFont="1" applyBorder="1" applyAlignment="1">
      <alignment horizontal="right"/>
    </xf>
    <xf numFmtId="0" fontId="29" fillId="0" borderId="10" xfId="0" applyFont="1" applyBorder="1"/>
    <xf numFmtId="9" fontId="29" fillId="0" borderId="10" xfId="0" applyNumberFormat="1" applyFont="1" applyBorder="1"/>
    <xf numFmtId="0" fontId="29" fillId="0" borderId="3" xfId="0" applyFont="1" applyBorder="1"/>
    <xf numFmtId="0" fontId="3" fillId="0" borderId="3" xfId="0" applyFont="1" applyBorder="1" applyAlignment="1">
      <alignment horizontal="center"/>
    </xf>
    <xf numFmtId="0" fontId="1" fillId="0" borderId="9" xfId="0" applyFont="1" applyBorder="1" applyAlignment="1">
      <alignment horizontal="right" wrapText="1"/>
    </xf>
    <xf numFmtId="166" fontId="2" fillId="0" borderId="4" xfId="4" applyNumberFormat="1" applyFont="1" applyBorder="1"/>
    <xf numFmtId="166" fontId="2" fillId="0" borderId="2" xfId="4" applyNumberFormat="1" applyFont="1" applyFill="1" applyBorder="1"/>
    <xf numFmtId="14" fontId="2" fillId="2" borderId="0" xfId="0" applyNumberFormat="1" applyFont="1" applyFill="1" applyBorder="1"/>
    <xf numFmtId="3" fontId="2" fillId="2" borderId="3" xfId="0" applyNumberFormat="1" applyFont="1" applyFill="1" applyBorder="1"/>
    <xf numFmtId="0" fontId="1" fillId="0" borderId="0" xfId="0" applyFont="1" applyBorder="1" applyAlignment="1">
      <alignment horizontal="center" wrapText="1"/>
    </xf>
    <xf numFmtId="0" fontId="1" fillId="0" borderId="0" xfId="0" applyFont="1" applyBorder="1" applyAlignment="1">
      <alignment horizontal="center"/>
    </xf>
    <xf numFmtId="0" fontId="1" fillId="0" borderId="3" xfId="0" applyFont="1" applyBorder="1" applyAlignment="1">
      <alignment horizontal="center"/>
    </xf>
    <xf numFmtId="0" fontId="1" fillId="0" borderId="0" xfId="0" applyFont="1" applyBorder="1" applyAlignment="1">
      <alignment horizontal="center" vertical="center" wrapText="1"/>
    </xf>
    <xf numFmtId="0" fontId="3" fillId="0" borderId="3" xfId="0" applyFont="1" applyBorder="1" applyAlignment="1">
      <alignment horizontal="center" vertical="center"/>
    </xf>
    <xf numFmtId="0" fontId="3" fillId="0" borderId="2" xfId="0" applyFont="1" applyBorder="1" applyAlignment="1">
      <alignment horizontal="center" vertical="center"/>
    </xf>
    <xf numFmtId="0" fontId="0" fillId="2" borderId="0" xfId="0" applyFill="1" applyAlignment="1">
      <alignment horizontal="left" wrapText="1"/>
    </xf>
    <xf numFmtId="0" fontId="7" fillId="2" borderId="0" xfId="0" applyFont="1" applyFill="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8" xfId="0" applyFont="1" applyBorder="1" applyAlignment="1">
      <alignment horizontal="center" wrapText="1"/>
    </xf>
    <xf numFmtId="0" fontId="27" fillId="0" borderId="14" xfId="0" applyFont="1" applyBorder="1" applyAlignment="1">
      <alignment horizontal="center" wrapText="1"/>
    </xf>
    <xf numFmtId="0" fontId="27" fillId="0" borderId="15" xfId="0" applyFont="1" applyBorder="1" applyAlignment="1">
      <alignment horizontal="center" wrapText="1"/>
    </xf>
    <xf numFmtId="0" fontId="27" fillId="0" borderId="12" xfId="0" applyFont="1" applyBorder="1" applyAlignment="1">
      <alignment horizontal="center" wrapText="1"/>
    </xf>
  </cellXfs>
  <cellStyles count="9">
    <cellStyle name="Comma" xfId="4" builtinId="3"/>
    <cellStyle name="Comma 2" xfId="5"/>
    <cellStyle name="Comma 3" xfId="6"/>
    <cellStyle name="Hyperlink" xfId="2" builtinId="8"/>
    <cellStyle name="Hyperlink 2" xfId="3"/>
    <cellStyle name="Normal" xfId="0" builtinId="0"/>
    <cellStyle name="Normal 2" xfId="1"/>
    <cellStyle name="Normal 3" xfId="8"/>
    <cellStyle name="Percent" xfId="7" builtinId="5"/>
  </cellStyles>
  <dxfs count="0"/>
  <tableStyles count="0" defaultTableStyle="TableStyleMedium2" defaultPivotStyle="PivotStyleLight16"/>
  <colors>
    <mruColors>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sharedStrings" Target="sharedStrings.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styles" Target="styles.xml" Id="rId25"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theme" Target="theme/theme1.xml" Id="rId24"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calcChain" Target="calcChain.xml" Id="rId27" /><Relationship Type="http://schemas.openxmlformats.org/officeDocument/2006/relationships/customXml" Target="/customXML/item2.xml" Id="R4c5441f1bd1a4847"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'Table 1 - NHS 24'!$A$4:$A$125</c:f>
              <c:numCache>
                <c:formatCode>dd/mm/yy;@</c:formatCode>
                <c:ptCount val="122"/>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numCache>
            </c:numRef>
          </c:cat>
          <c:val>
            <c:numRef>
              <c:f>'Table 1 - NHS 24'!$B$4:$B$125</c:f>
              <c:numCache>
                <c:formatCode>#,##0</c:formatCode>
                <c:ptCount val="122"/>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accent1">
                  <a:lumMod val="60000"/>
                  <a:lumOff val="40000"/>
                </a:schemeClr>
              </a:solidFill>
              <a:round/>
            </a:ln>
            <a:effectLst/>
          </c:spPr>
          <c:marker>
            <c:symbol val="circle"/>
            <c:size val="7"/>
            <c:spPr>
              <a:solidFill>
                <a:schemeClr val="accent1">
                  <a:lumMod val="60000"/>
                  <a:lumOff val="40000"/>
                </a:schemeClr>
              </a:solidFill>
              <a:ln w="9525">
                <a:solidFill>
                  <a:schemeClr val="accent1">
                    <a:lumMod val="60000"/>
                    <a:lumOff val="40000"/>
                  </a:schemeClr>
                </a:solidFill>
              </a:ln>
              <a:effectLst/>
            </c:spPr>
          </c:marker>
          <c:cat>
            <c:numRef>
              <c:f>'Table 1 - NHS 24'!$A$4:$A$125</c:f>
              <c:numCache>
                <c:formatCode>dd/mm/yy;@</c:formatCode>
                <c:ptCount val="122"/>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numCache>
            </c:numRef>
          </c:cat>
          <c:val>
            <c:numRef>
              <c:f>'Table 1 - NHS 24'!$C$4:$C$125</c:f>
              <c:numCache>
                <c:formatCode>#,##0</c:formatCode>
                <c:ptCount val="122"/>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7"/>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GB" sz="1600" b="1"/>
              <a:t>Number of</a:t>
            </a:r>
            <a:r>
              <a:rPr lang="en-GB" sz="1600" b="1" baseline="0"/>
              <a:t> NHS staff </a:t>
            </a:r>
            <a:r>
              <a:rPr lang="en-GB" sz="1600" b="1"/>
              <a:t>reporting as absent due to Covid-19</a:t>
            </a:r>
          </a:p>
        </c:rich>
      </c:tx>
      <c:layout>
        <c:manualLayout>
          <c:xMode val="edge"/>
          <c:yMode val="edge"/>
          <c:x val="1.5738854541592608E-2"/>
          <c:y val="2.2138677606233694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1296324347066229E-2"/>
          <c:y val="0.10512555729053168"/>
          <c:w val="0.92695378138260376"/>
          <c:h val="0.67079268125609914"/>
        </c:manualLayout>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numRef>
              <c:f>'Table 6 - Workforce'!$A$3:$A$109</c:f>
              <c:numCache>
                <c:formatCode>m/d/yyyy</c:formatCode>
                <c:ptCount val="10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numCache>
            </c:numRef>
          </c:cat>
          <c:val>
            <c:numRef>
              <c:f>'Table 6 - Workforce'!$B$3:$B$109</c:f>
              <c:numCache>
                <c:formatCode>#,##0</c:formatCode>
                <c:ptCount val="107"/>
                <c:pt idx="0">
                  <c:v>4354</c:v>
                </c:pt>
                <c:pt idx="1">
                  <c:v>4378</c:v>
                </c:pt>
                <c:pt idx="2">
                  <c:v>4403</c:v>
                </c:pt>
                <c:pt idx="3">
                  <c:v>4227</c:v>
                </c:pt>
                <c:pt idx="4">
                  <c:v>4192</c:v>
                </c:pt>
                <c:pt idx="5">
                  <c:v>3138</c:v>
                </c:pt>
                <c:pt idx="6">
                  <c:v>3342</c:v>
                </c:pt>
                <c:pt idx="7">
                  <c:v>3777</c:v>
                </c:pt>
                <c:pt idx="8">
                  <c:v>3601</c:v>
                </c:pt>
                <c:pt idx="9">
                  <c:v>3448</c:v>
                </c:pt>
                <c:pt idx="10">
                  <c:v>3397</c:v>
                </c:pt>
                <c:pt idx="11">
                  <c:v>3387</c:v>
                </c:pt>
                <c:pt idx="12">
                  <c:v>2980</c:v>
                </c:pt>
                <c:pt idx="13">
                  <c:v>3209</c:v>
                </c:pt>
                <c:pt idx="14">
                  <c:v>3321</c:v>
                </c:pt>
                <c:pt idx="15">
                  <c:v>3453</c:v>
                </c:pt>
                <c:pt idx="16">
                  <c:v>3740</c:v>
                </c:pt>
                <c:pt idx="17">
                  <c:v>3363</c:v>
                </c:pt>
                <c:pt idx="18">
                  <c:v>3425</c:v>
                </c:pt>
                <c:pt idx="19">
                  <c:v>3253</c:v>
                </c:pt>
                <c:pt idx="20">
                  <c:v>3348</c:v>
                </c:pt>
                <c:pt idx="21">
                  <c:v>3434</c:v>
                </c:pt>
                <c:pt idx="22">
                  <c:v>3496</c:v>
                </c:pt>
                <c:pt idx="23">
                  <c:v>3530</c:v>
                </c:pt>
                <c:pt idx="24">
                  <c:v>3185</c:v>
                </c:pt>
                <c:pt idx="25">
                  <c:v>3202</c:v>
                </c:pt>
                <c:pt idx="26">
                  <c:v>3217</c:v>
                </c:pt>
                <c:pt idx="27">
                  <c:v>3263</c:v>
                </c:pt>
                <c:pt idx="28">
                  <c:v>3346</c:v>
                </c:pt>
                <c:pt idx="29">
                  <c:v>3455</c:v>
                </c:pt>
                <c:pt idx="30">
                  <c:v>3427</c:v>
                </c:pt>
                <c:pt idx="31">
                  <c:v>3238</c:v>
                </c:pt>
                <c:pt idx="32">
                  <c:v>3281</c:v>
                </c:pt>
                <c:pt idx="33">
                  <c:v>2690</c:v>
                </c:pt>
                <c:pt idx="34">
                  <c:v>2867</c:v>
                </c:pt>
                <c:pt idx="35">
                  <c:v>2985</c:v>
                </c:pt>
                <c:pt idx="36">
                  <c:v>3096</c:v>
                </c:pt>
                <c:pt idx="37">
                  <c:v>3072</c:v>
                </c:pt>
                <c:pt idx="38">
                  <c:v>3035</c:v>
                </c:pt>
                <c:pt idx="39">
                  <c:v>3066</c:v>
                </c:pt>
                <c:pt idx="40">
                  <c:v>2876</c:v>
                </c:pt>
                <c:pt idx="41">
                  <c:v>2824</c:v>
                </c:pt>
                <c:pt idx="42">
                  <c:v>2981</c:v>
                </c:pt>
                <c:pt idx="43">
                  <c:v>3080</c:v>
                </c:pt>
                <c:pt idx="44">
                  <c:v>3152</c:v>
                </c:pt>
                <c:pt idx="45">
                  <c:v>2988</c:v>
                </c:pt>
                <c:pt idx="46">
                  <c:v>3066</c:v>
                </c:pt>
                <c:pt idx="47">
                  <c:v>2854</c:v>
                </c:pt>
                <c:pt idx="48">
                  <c:v>2936</c:v>
                </c:pt>
                <c:pt idx="49">
                  <c:v>2956</c:v>
                </c:pt>
                <c:pt idx="50">
                  <c:v>2998</c:v>
                </c:pt>
                <c:pt idx="51">
                  <c:v>3016</c:v>
                </c:pt>
                <c:pt idx="52">
                  <c:v>2907</c:v>
                </c:pt>
                <c:pt idx="53">
                  <c:v>2932</c:v>
                </c:pt>
                <c:pt idx="54">
                  <c:v>2669</c:v>
                </c:pt>
                <c:pt idx="55">
                  <c:v>2735</c:v>
                </c:pt>
                <c:pt idx="56">
                  <c:v>2751</c:v>
                </c:pt>
                <c:pt idx="57">
                  <c:v>2808</c:v>
                </c:pt>
                <c:pt idx="58">
                  <c:v>2864</c:v>
                </c:pt>
                <c:pt idx="59">
                  <c:v>2784</c:v>
                </c:pt>
                <c:pt idx="60">
                  <c:v>2788</c:v>
                </c:pt>
                <c:pt idx="61">
                  <c:v>2241</c:v>
                </c:pt>
                <c:pt idx="62">
                  <c:v>2298</c:v>
                </c:pt>
                <c:pt idx="63">
                  <c:v>2366</c:v>
                </c:pt>
                <c:pt idx="64">
                  <c:v>2455</c:v>
                </c:pt>
                <c:pt idx="65">
                  <c:v>2526</c:v>
                </c:pt>
                <c:pt idx="66">
                  <c:v>2476</c:v>
                </c:pt>
                <c:pt idx="67">
                  <c:v>2486</c:v>
                </c:pt>
                <c:pt idx="68">
                  <c:v>2262</c:v>
                </c:pt>
                <c:pt idx="69">
                  <c:v>2300</c:v>
                </c:pt>
                <c:pt idx="70">
                  <c:v>2326</c:v>
                </c:pt>
                <c:pt idx="71">
                  <c:v>2368</c:v>
                </c:pt>
                <c:pt idx="72">
                  <c:v>2413</c:v>
                </c:pt>
                <c:pt idx="73">
                  <c:v>2345</c:v>
                </c:pt>
                <c:pt idx="74">
                  <c:v>2393</c:v>
                </c:pt>
                <c:pt idx="75">
                  <c:v>2127</c:v>
                </c:pt>
                <c:pt idx="76">
                  <c:v>2134</c:v>
                </c:pt>
                <c:pt idx="77">
                  <c:v>2162</c:v>
                </c:pt>
                <c:pt idx="78">
                  <c:v>2194</c:v>
                </c:pt>
                <c:pt idx="79">
                  <c:v>2247</c:v>
                </c:pt>
                <c:pt idx="80">
                  <c:v>2225</c:v>
                </c:pt>
                <c:pt idx="81">
                  <c:v>2225</c:v>
                </c:pt>
                <c:pt idx="82">
                  <c:v>2096</c:v>
                </c:pt>
                <c:pt idx="83">
                  <c:v>2137</c:v>
                </c:pt>
                <c:pt idx="84">
                  <c:v>2181</c:v>
                </c:pt>
                <c:pt idx="85">
                  <c:v>2213</c:v>
                </c:pt>
                <c:pt idx="86">
                  <c:v>2264</c:v>
                </c:pt>
                <c:pt idx="87">
                  <c:v>2269</c:v>
                </c:pt>
                <c:pt idx="88">
                  <c:v>2250</c:v>
                </c:pt>
                <c:pt idx="89">
                  <c:v>1987</c:v>
                </c:pt>
                <c:pt idx="90">
                  <c:v>2047</c:v>
                </c:pt>
                <c:pt idx="91">
                  <c:v>2037</c:v>
                </c:pt>
                <c:pt idx="92">
                  <c:v>2089</c:v>
                </c:pt>
                <c:pt idx="93">
                  <c:v>2103</c:v>
                </c:pt>
                <c:pt idx="94">
                  <c:v>2073</c:v>
                </c:pt>
                <c:pt idx="95">
                  <c:v>2086</c:v>
                </c:pt>
                <c:pt idx="96">
                  <c:v>1768</c:v>
                </c:pt>
                <c:pt idx="97">
                  <c:v>1784</c:v>
                </c:pt>
                <c:pt idx="98">
                  <c:v>1813</c:v>
                </c:pt>
                <c:pt idx="99">
                  <c:v>1862</c:v>
                </c:pt>
                <c:pt idx="100">
                  <c:v>1923</c:v>
                </c:pt>
                <c:pt idx="101">
                  <c:v>1892</c:v>
                </c:pt>
                <c:pt idx="102">
                  <c:v>1912</c:v>
                </c:pt>
                <c:pt idx="103">
                  <c:v>1727</c:v>
                </c:pt>
                <c:pt idx="104">
                  <c:v>1790</c:v>
                </c:pt>
                <c:pt idx="105">
                  <c:v>1810</c:v>
                </c:pt>
                <c:pt idx="106">
                  <c:v>1855</c:v>
                </c:pt>
              </c:numCache>
            </c:numRef>
          </c:val>
          <c:extLst>
            <c:ext xmlns:c16="http://schemas.microsoft.com/office/drawing/2014/chart" uri="{C3380CC4-5D6E-409C-BE32-E72D297353CC}">
              <c16:uniqueId val="{00000000-9B8C-417B-8A71-AFFA10F66595}"/>
            </c:ext>
          </c:extLst>
        </c:ser>
        <c:ser>
          <c:idx val="1"/>
          <c:order val="1"/>
          <c:tx>
            <c:strRef>
              <c:f>'Table 6 - Workforce'!$C$2</c:f>
              <c:strCache>
                <c:ptCount val="1"/>
                <c:pt idx="0">
                  <c:v>Medical and dental staff absences</c:v>
                </c:pt>
              </c:strCache>
            </c:strRef>
          </c:tx>
          <c:spPr>
            <a:solidFill>
              <a:schemeClr val="accent1">
                <a:lumMod val="60000"/>
                <a:lumOff val="40000"/>
              </a:schemeClr>
            </a:solidFill>
            <a:ln>
              <a:noFill/>
            </a:ln>
            <a:effectLst/>
          </c:spPr>
          <c:invertIfNegative val="0"/>
          <c:cat>
            <c:numRef>
              <c:f>'Table 6 - Workforce'!$A$3:$A$109</c:f>
              <c:numCache>
                <c:formatCode>m/d/yyyy</c:formatCode>
                <c:ptCount val="10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numCache>
            </c:numRef>
          </c:cat>
          <c:val>
            <c:numRef>
              <c:f>'Table 6 - Workforce'!$C$3:$C$109</c:f>
              <c:numCache>
                <c:formatCode>#,##0</c:formatCode>
                <c:ptCount val="107"/>
                <c:pt idx="0">
                  <c:v>467</c:v>
                </c:pt>
                <c:pt idx="1">
                  <c:v>435</c:v>
                </c:pt>
                <c:pt idx="2">
                  <c:v>399</c:v>
                </c:pt>
                <c:pt idx="3">
                  <c:v>365</c:v>
                </c:pt>
                <c:pt idx="4">
                  <c:v>342</c:v>
                </c:pt>
                <c:pt idx="5">
                  <c:v>264</c:v>
                </c:pt>
                <c:pt idx="6">
                  <c:v>252</c:v>
                </c:pt>
                <c:pt idx="7">
                  <c:v>287</c:v>
                </c:pt>
                <c:pt idx="8">
                  <c:v>269</c:v>
                </c:pt>
                <c:pt idx="9">
                  <c:v>243</c:v>
                </c:pt>
                <c:pt idx="10">
                  <c:v>233</c:v>
                </c:pt>
                <c:pt idx="11">
                  <c:v>229</c:v>
                </c:pt>
                <c:pt idx="12">
                  <c:v>195</c:v>
                </c:pt>
                <c:pt idx="13">
                  <c:v>219</c:v>
                </c:pt>
                <c:pt idx="14">
                  <c:v>213</c:v>
                </c:pt>
                <c:pt idx="15">
                  <c:v>227</c:v>
                </c:pt>
                <c:pt idx="16">
                  <c:v>245</c:v>
                </c:pt>
                <c:pt idx="17" formatCode="General">
                  <c:v>220</c:v>
                </c:pt>
                <c:pt idx="18" formatCode="General">
                  <c:v>215</c:v>
                </c:pt>
                <c:pt idx="19" formatCode="General">
                  <c:v>217</c:v>
                </c:pt>
                <c:pt idx="20" formatCode="General">
                  <c:v>237</c:v>
                </c:pt>
                <c:pt idx="21">
                  <c:v>233</c:v>
                </c:pt>
                <c:pt idx="22" formatCode="General">
                  <c:v>237</c:v>
                </c:pt>
                <c:pt idx="23" formatCode="General">
                  <c:v>233</c:v>
                </c:pt>
                <c:pt idx="24" formatCode="General">
                  <c:v>212</c:v>
                </c:pt>
                <c:pt idx="25" formatCode="General">
                  <c:v>210</c:v>
                </c:pt>
                <c:pt idx="26" formatCode="General">
                  <c:v>193</c:v>
                </c:pt>
                <c:pt idx="27" formatCode="General">
                  <c:v>210</c:v>
                </c:pt>
                <c:pt idx="28" formatCode="General">
                  <c:v>221</c:v>
                </c:pt>
                <c:pt idx="29" formatCode="General">
                  <c:v>235</c:v>
                </c:pt>
                <c:pt idx="30" formatCode="General">
                  <c:v>206</c:v>
                </c:pt>
                <c:pt idx="31" formatCode="General">
                  <c:v>187</c:v>
                </c:pt>
                <c:pt idx="32" formatCode="General">
                  <c:v>186</c:v>
                </c:pt>
                <c:pt idx="33" formatCode="General">
                  <c:v>181</c:v>
                </c:pt>
                <c:pt idx="34" formatCode="General">
                  <c:v>196</c:v>
                </c:pt>
                <c:pt idx="35" formatCode="General">
                  <c:v>209</c:v>
                </c:pt>
                <c:pt idx="36" formatCode="General">
                  <c:v>198</c:v>
                </c:pt>
                <c:pt idx="37" formatCode="General">
                  <c:v>189</c:v>
                </c:pt>
                <c:pt idx="38" formatCode="General">
                  <c:v>176</c:v>
                </c:pt>
                <c:pt idx="39" formatCode="General">
                  <c:v>173</c:v>
                </c:pt>
                <c:pt idx="40" formatCode="General">
                  <c:v>182</c:v>
                </c:pt>
                <c:pt idx="41" formatCode="General">
                  <c:v>172</c:v>
                </c:pt>
                <c:pt idx="42" formatCode="General">
                  <c:v>186</c:v>
                </c:pt>
                <c:pt idx="43" formatCode="General">
                  <c:v>187</c:v>
                </c:pt>
                <c:pt idx="44" formatCode="General">
                  <c:v>185</c:v>
                </c:pt>
                <c:pt idx="45" formatCode="General">
                  <c:v>174</c:v>
                </c:pt>
                <c:pt idx="46" formatCode="General">
                  <c:v>175</c:v>
                </c:pt>
                <c:pt idx="47" formatCode="General">
                  <c:v>174</c:v>
                </c:pt>
                <c:pt idx="48" formatCode="General">
                  <c:v>186</c:v>
                </c:pt>
                <c:pt idx="49" formatCode="General">
                  <c:v>185</c:v>
                </c:pt>
                <c:pt idx="50" formatCode="General">
                  <c:v>177</c:v>
                </c:pt>
                <c:pt idx="51" formatCode="General">
                  <c:v>179</c:v>
                </c:pt>
                <c:pt idx="52" formatCode="General">
                  <c:v>171</c:v>
                </c:pt>
                <c:pt idx="53" formatCode="General">
                  <c:v>168</c:v>
                </c:pt>
                <c:pt idx="54" formatCode="General">
                  <c:v>149</c:v>
                </c:pt>
                <c:pt idx="55" formatCode="General">
                  <c:v>149</c:v>
                </c:pt>
                <c:pt idx="56" formatCode="General">
                  <c:v>147</c:v>
                </c:pt>
                <c:pt idx="57">
                  <c:v>145</c:v>
                </c:pt>
                <c:pt idx="58">
                  <c:v>141</c:v>
                </c:pt>
                <c:pt idx="59">
                  <c:v>131</c:v>
                </c:pt>
                <c:pt idx="60">
                  <c:v>129</c:v>
                </c:pt>
                <c:pt idx="61">
                  <c:v>106</c:v>
                </c:pt>
                <c:pt idx="62">
                  <c:v>108</c:v>
                </c:pt>
                <c:pt idx="63">
                  <c:v>116</c:v>
                </c:pt>
                <c:pt idx="64">
                  <c:v>124</c:v>
                </c:pt>
                <c:pt idx="65">
                  <c:v>136</c:v>
                </c:pt>
                <c:pt idx="66">
                  <c:v>124</c:v>
                </c:pt>
                <c:pt idx="67">
                  <c:v>123</c:v>
                </c:pt>
                <c:pt idx="68">
                  <c:v>121</c:v>
                </c:pt>
                <c:pt idx="69">
                  <c:v>120</c:v>
                </c:pt>
                <c:pt idx="70">
                  <c:v>124</c:v>
                </c:pt>
                <c:pt idx="71">
                  <c:v>125</c:v>
                </c:pt>
                <c:pt idx="72">
                  <c:v>124</c:v>
                </c:pt>
                <c:pt idx="73">
                  <c:v>109</c:v>
                </c:pt>
                <c:pt idx="74">
                  <c:v>109</c:v>
                </c:pt>
                <c:pt idx="75">
                  <c:v>102</c:v>
                </c:pt>
                <c:pt idx="76">
                  <c:v>104</c:v>
                </c:pt>
                <c:pt idx="77">
                  <c:v>107</c:v>
                </c:pt>
                <c:pt idx="78">
                  <c:v>109</c:v>
                </c:pt>
                <c:pt idx="79">
                  <c:v>109</c:v>
                </c:pt>
                <c:pt idx="80">
                  <c:v>101</c:v>
                </c:pt>
                <c:pt idx="81">
                  <c:v>100</c:v>
                </c:pt>
                <c:pt idx="82">
                  <c:v>92</c:v>
                </c:pt>
                <c:pt idx="83">
                  <c:v>98</c:v>
                </c:pt>
                <c:pt idx="84">
                  <c:v>104</c:v>
                </c:pt>
                <c:pt idx="85">
                  <c:v>105</c:v>
                </c:pt>
                <c:pt idx="86">
                  <c:v>97</c:v>
                </c:pt>
                <c:pt idx="87">
                  <c:v>87</c:v>
                </c:pt>
                <c:pt idx="88">
                  <c:v>85</c:v>
                </c:pt>
                <c:pt idx="89">
                  <c:v>85</c:v>
                </c:pt>
                <c:pt idx="90">
                  <c:v>84</c:v>
                </c:pt>
                <c:pt idx="91">
                  <c:v>71</c:v>
                </c:pt>
                <c:pt idx="92">
                  <c:v>71</c:v>
                </c:pt>
                <c:pt idx="93">
                  <c:v>71</c:v>
                </c:pt>
                <c:pt idx="94">
                  <c:v>69</c:v>
                </c:pt>
                <c:pt idx="95">
                  <c:v>69</c:v>
                </c:pt>
                <c:pt idx="96">
                  <c:v>67</c:v>
                </c:pt>
                <c:pt idx="97">
                  <c:v>63</c:v>
                </c:pt>
                <c:pt idx="98">
                  <c:v>64</c:v>
                </c:pt>
                <c:pt idx="99">
                  <c:v>65</c:v>
                </c:pt>
                <c:pt idx="100">
                  <c:v>67</c:v>
                </c:pt>
                <c:pt idx="101">
                  <c:v>66</c:v>
                </c:pt>
                <c:pt idx="102">
                  <c:v>66</c:v>
                </c:pt>
                <c:pt idx="103">
                  <c:v>72</c:v>
                </c:pt>
                <c:pt idx="104">
                  <c:v>73</c:v>
                </c:pt>
                <c:pt idx="105">
                  <c:v>77</c:v>
                </c:pt>
                <c:pt idx="106">
                  <c:v>74</c:v>
                </c:pt>
              </c:numCache>
            </c:numRef>
          </c:val>
          <c:extLst>
            <c:ext xmlns:c16="http://schemas.microsoft.com/office/drawing/2014/chart" uri="{C3380CC4-5D6E-409C-BE32-E72D297353CC}">
              <c16:uniqueId val="{00000001-9B8C-417B-8A71-AFFA10F66595}"/>
            </c:ext>
          </c:extLst>
        </c:ser>
        <c:ser>
          <c:idx val="2"/>
          <c:order val="2"/>
          <c:tx>
            <c:strRef>
              <c:f>'Table 6 - Workforce'!$D$2</c:f>
              <c:strCache>
                <c:ptCount val="1"/>
                <c:pt idx="0">
                  <c:v>Other staff absences</c:v>
                </c:pt>
              </c:strCache>
            </c:strRef>
          </c:tx>
          <c:spPr>
            <a:solidFill>
              <a:schemeClr val="accent1">
                <a:lumMod val="75000"/>
              </a:schemeClr>
            </a:solidFill>
            <a:ln>
              <a:noFill/>
            </a:ln>
            <a:effectLst/>
          </c:spPr>
          <c:invertIfNegative val="0"/>
          <c:cat>
            <c:numRef>
              <c:f>'Table 6 - Workforce'!$A$3:$A$109</c:f>
              <c:numCache>
                <c:formatCode>m/d/yyyy</c:formatCode>
                <c:ptCount val="107"/>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numCache>
            </c:numRef>
          </c:cat>
          <c:val>
            <c:numRef>
              <c:f>'Table 6 - Workforce'!$D$3:$D$109</c:f>
              <c:numCache>
                <c:formatCode>#,##0</c:formatCode>
                <c:ptCount val="107"/>
                <c:pt idx="0">
                  <c:v>4898</c:v>
                </c:pt>
                <c:pt idx="1">
                  <c:v>5578</c:v>
                </c:pt>
                <c:pt idx="2">
                  <c:v>5699</c:v>
                </c:pt>
                <c:pt idx="3">
                  <c:v>5170</c:v>
                </c:pt>
                <c:pt idx="4">
                  <c:v>5117</c:v>
                </c:pt>
                <c:pt idx="5">
                  <c:v>4045</c:v>
                </c:pt>
                <c:pt idx="6">
                  <c:v>4315</c:v>
                </c:pt>
                <c:pt idx="7">
                  <c:v>4699</c:v>
                </c:pt>
                <c:pt idx="8">
                  <c:v>4493</c:v>
                </c:pt>
                <c:pt idx="9">
                  <c:v>3967</c:v>
                </c:pt>
                <c:pt idx="10">
                  <c:v>3776</c:v>
                </c:pt>
                <c:pt idx="11">
                  <c:v>3696</c:v>
                </c:pt>
                <c:pt idx="12">
                  <c:v>3155</c:v>
                </c:pt>
                <c:pt idx="13">
                  <c:v>3665</c:v>
                </c:pt>
                <c:pt idx="14">
                  <c:v>3801</c:v>
                </c:pt>
                <c:pt idx="15">
                  <c:v>3972</c:v>
                </c:pt>
                <c:pt idx="16">
                  <c:v>3946</c:v>
                </c:pt>
                <c:pt idx="17">
                  <c:v>3759</c:v>
                </c:pt>
                <c:pt idx="18">
                  <c:v>3870</c:v>
                </c:pt>
                <c:pt idx="19">
                  <c:v>3501</c:v>
                </c:pt>
                <c:pt idx="20">
                  <c:v>3625</c:v>
                </c:pt>
                <c:pt idx="21">
                  <c:v>3680</c:v>
                </c:pt>
                <c:pt idx="22">
                  <c:v>3834</c:v>
                </c:pt>
                <c:pt idx="23">
                  <c:v>3913</c:v>
                </c:pt>
                <c:pt idx="24">
                  <c:v>3665</c:v>
                </c:pt>
                <c:pt idx="25">
                  <c:v>3792</c:v>
                </c:pt>
                <c:pt idx="26">
                  <c:v>3364</c:v>
                </c:pt>
                <c:pt idx="27">
                  <c:v>3540</c:v>
                </c:pt>
                <c:pt idx="28">
                  <c:v>3636</c:v>
                </c:pt>
                <c:pt idx="29">
                  <c:v>3778</c:v>
                </c:pt>
                <c:pt idx="30">
                  <c:v>3575</c:v>
                </c:pt>
                <c:pt idx="31">
                  <c:v>3155</c:v>
                </c:pt>
                <c:pt idx="32">
                  <c:v>3141</c:v>
                </c:pt>
                <c:pt idx="33">
                  <c:v>2589</c:v>
                </c:pt>
                <c:pt idx="34">
                  <c:v>2965</c:v>
                </c:pt>
                <c:pt idx="35">
                  <c:v>3117</c:v>
                </c:pt>
                <c:pt idx="36">
                  <c:v>3233</c:v>
                </c:pt>
                <c:pt idx="37">
                  <c:v>3180</c:v>
                </c:pt>
                <c:pt idx="38">
                  <c:v>3013</c:v>
                </c:pt>
                <c:pt idx="39">
                  <c:v>2988</c:v>
                </c:pt>
                <c:pt idx="40">
                  <c:v>2904</c:v>
                </c:pt>
                <c:pt idx="41">
                  <c:v>2939</c:v>
                </c:pt>
                <c:pt idx="42">
                  <c:v>3120</c:v>
                </c:pt>
                <c:pt idx="43">
                  <c:v>3211</c:v>
                </c:pt>
                <c:pt idx="44">
                  <c:v>3283</c:v>
                </c:pt>
                <c:pt idx="45">
                  <c:v>3071</c:v>
                </c:pt>
                <c:pt idx="46">
                  <c:v>3116</c:v>
                </c:pt>
                <c:pt idx="47">
                  <c:v>3024</c:v>
                </c:pt>
                <c:pt idx="48">
                  <c:v>3126</c:v>
                </c:pt>
                <c:pt idx="49">
                  <c:v>3177</c:v>
                </c:pt>
                <c:pt idx="50">
                  <c:v>3224</c:v>
                </c:pt>
                <c:pt idx="51">
                  <c:v>3216</c:v>
                </c:pt>
                <c:pt idx="52">
                  <c:v>2978</c:v>
                </c:pt>
                <c:pt idx="53">
                  <c:v>2987</c:v>
                </c:pt>
                <c:pt idx="54">
                  <c:v>2899</c:v>
                </c:pt>
                <c:pt idx="55">
                  <c:v>2989</c:v>
                </c:pt>
                <c:pt idx="56">
                  <c:v>3029</c:v>
                </c:pt>
                <c:pt idx="57">
                  <c:v>3094</c:v>
                </c:pt>
                <c:pt idx="58">
                  <c:v>3108</c:v>
                </c:pt>
                <c:pt idx="59">
                  <c:v>2827</c:v>
                </c:pt>
                <c:pt idx="60">
                  <c:v>2822</c:v>
                </c:pt>
                <c:pt idx="61">
                  <c:v>2216</c:v>
                </c:pt>
                <c:pt idx="62">
                  <c:v>2378</c:v>
                </c:pt>
                <c:pt idx="63">
                  <c:v>2466</c:v>
                </c:pt>
                <c:pt idx="64">
                  <c:v>2628</c:v>
                </c:pt>
                <c:pt idx="65">
                  <c:v>2655</c:v>
                </c:pt>
                <c:pt idx="66">
                  <c:v>2464</c:v>
                </c:pt>
                <c:pt idx="67">
                  <c:v>2463</c:v>
                </c:pt>
                <c:pt idx="68">
                  <c:v>2336</c:v>
                </c:pt>
                <c:pt idx="69">
                  <c:v>2483</c:v>
                </c:pt>
                <c:pt idx="70">
                  <c:v>2546</c:v>
                </c:pt>
                <c:pt idx="71">
                  <c:v>2629</c:v>
                </c:pt>
                <c:pt idx="72">
                  <c:v>2656</c:v>
                </c:pt>
                <c:pt idx="73">
                  <c:v>2411</c:v>
                </c:pt>
                <c:pt idx="74">
                  <c:v>2437</c:v>
                </c:pt>
                <c:pt idx="75">
                  <c:v>2232</c:v>
                </c:pt>
                <c:pt idx="76">
                  <c:v>2344</c:v>
                </c:pt>
                <c:pt idx="77">
                  <c:v>2388</c:v>
                </c:pt>
                <c:pt idx="78">
                  <c:v>2424</c:v>
                </c:pt>
                <c:pt idx="79">
                  <c:v>2453</c:v>
                </c:pt>
                <c:pt idx="80">
                  <c:v>2284</c:v>
                </c:pt>
                <c:pt idx="81">
                  <c:v>2273</c:v>
                </c:pt>
                <c:pt idx="82">
                  <c:v>2121</c:v>
                </c:pt>
                <c:pt idx="83">
                  <c:v>2194</c:v>
                </c:pt>
                <c:pt idx="84">
                  <c:v>2260</c:v>
                </c:pt>
                <c:pt idx="85">
                  <c:v>2288</c:v>
                </c:pt>
                <c:pt idx="86">
                  <c:v>2353</c:v>
                </c:pt>
                <c:pt idx="87">
                  <c:v>2182</c:v>
                </c:pt>
                <c:pt idx="88">
                  <c:v>2169</c:v>
                </c:pt>
                <c:pt idx="89">
                  <c:v>1989</c:v>
                </c:pt>
                <c:pt idx="90">
                  <c:v>2062</c:v>
                </c:pt>
                <c:pt idx="91">
                  <c:v>1998</c:v>
                </c:pt>
                <c:pt idx="92">
                  <c:v>2075</c:v>
                </c:pt>
                <c:pt idx="93">
                  <c:v>2129</c:v>
                </c:pt>
                <c:pt idx="94">
                  <c:v>1967</c:v>
                </c:pt>
                <c:pt idx="95">
                  <c:v>1982</c:v>
                </c:pt>
                <c:pt idx="96">
                  <c:v>1769</c:v>
                </c:pt>
                <c:pt idx="97">
                  <c:v>1886</c:v>
                </c:pt>
                <c:pt idx="98">
                  <c:v>1951</c:v>
                </c:pt>
                <c:pt idx="99">
                  <c:v>2072</c:v>
                </c:pt>
                <c:pt idx="100">
                  <c:v>2092</c:v>
                </c:pt>
                <c:pt idx="101">
                  <c:v>2092</c:v>
                </c:pt>
                <c:pt idx="102">
                  <c:v>1804</c:v>
                </c:pt>
                <c:pt idx="103">
                  <c:v>1979</c:v>
                </c:pt>
                <c:pt idx="104">
                  <c:v>2071</c:v>
                </c:pt>
                <c:pt idx="105">
                  <c:v>2128</c:v>
                </c:pt>
                <c:pt idx="106">
                  <c:v>2142</c:v>
                </c:pt>
              </c:numCache>
            </c:numRef>
          </c:val>
          <c:extLst>
            <c:ext xmlns:c16="http://schemas.microsoft.com/office/drawing/2014/chart" uri="{C3380CC4-5D6E-409C-BE32-E72D297353CC}">
              <c16:uniqueId val="{00000002-9B8C-417B-8A71-AFFA10F66595}"/>
            </c:ext>
          </c:extLst>
        </c:ser>
        <c:dLbls>
          <c:showLegendKey val="0"/>
          <c:showVal val="0"/>
          <c:showCatName val="0"/>
          <c:showSerName val="0"/>
          <c:showPercent val="0"/>
          <c:showBubbleSize val="0"/>
        </c:dLbls>
        <c:gapWidth val="150"/>
        <c:overlap val="100"/>
        <c:axId val="813541848"/>
        <c:axId val="813544472"/>
      </c:barChart>
      <c:dateAx>
        <c:axId val="813541848"/>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4472"/>
        <c:crosses val="autoZero"/>
        <c:auto val="1"/>
        <c:lblOffset val="100"/>
        <c:baseTimeUnit val="days"/>
        <c:majorUnit val="7"/>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13541848"/>
        <c:crossesAt val="43922"/>
        <c:crossBetween val="midCat"/>
      </c:valAx>
      <c:spPr>
        <a:noFill/>
        <a:ln>
          <a:noFill/>
        </a:ln>
        <a:effectLst/>
      </c:spPr>
    </c:plotArea>
    <c:legend>
      <c:legendPos val="b"/>
      <c:layout>
        <c:manualLayout>
          <c:xMode val="edge"/>
          <c:yMode val="edge"/>
          <c:x val="0.70149569590514482"/>
          <c:y val="9.3327553843711053E-2"/>
          <c:w val="0.27745764733953704"/>
          <c:h val="0.1950093738282714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effectLst/>
              </a:rPr>
              <a:t>Daily number of new suspected Covid-19 cases reported in Scottish adult care homes</a:t>
            </a:r>
            <a:endParaRPr lang="en-GB" sz="1400" b="1">
              <a:effectLst/>
            </a:endParaRPr>
          </a:p>
          <a:p>
            <a:pPr algn="l">
              <a:defRPr sz="1800"/>
            </a:pPr>
            <a:r>
              <a:rPr lang="en-GB" sz="1200" b="0" i="1" baseline="0">
                <a:effectLst/>
              </a:rPr>
              <a:t>Source: Care Inspectorate</a:t>
            </a:r>
            <a:endParaRPr lang="en-GB" sz="1200" b="0">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204356828576505"/>
        </c:manualLayout>
      </c:layout>
      <c:barChart>
        <c:barDir val="col"/>
        <c:grouping val="clustered"/>
        <c:varyColors val="0"/>
        <c:ser>
          <c:idx val="0"/>
          <c:order val="0"/>
          <c:spPr>
            <a:solidFill>
              <a:schemeClr val="accent1"/>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7a - Care Homes'!$A$5:$A$101</c:f>
              <c:numCache>
                <c:formatCode>dd/mm/yy;@</c:formatCode>
                <c:ptCount val="97"/>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numCache>
            </c:numRef>
          </c:cat>
          <c:val>
            <c:numRef>
              <c:f>'Table 7a - Care Homes'!$L$5:$L$101</c:f>
              <c:numCache>
                <c:formatCode>_-* #,##0_-;\-* #,##0_-;_-* "-"??_-;_-@_-</c:formatCode>
                <c:ptCount val="97"/>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numCache>
            </c:numRef>
          </c:val>
          <c:extLst>
            <c:ext xmlns:c16="http://schemas.microsoft.com/office/drawing/2014/chart" uri="{C3380CC4-5D6E-409C-BE32-E72D297353CC}">
              <c16:uniqueId val="{00000000-6950-45ED-89A8-60C55D7693C9}"/>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2488"/>
        <c:crosses val="autoZero"/>
        <c:auto val="1"/>
        <c:lblOffset val="100"/>
        <c:baseTimeUnit val="days"/>
        <c:majorUnit val="6"/>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1">
                <a:lumMod val="50000"/>
              </a:schemeClr>
            </a:solidFill>
            <a:ln>
              <a:solidFill>
                <a:schemeClr val="accent1">
                  <a:lumMod val="50000"/>
                </a:schemeClr>
              </a:solidFill>
            </a:ln>
            <a:effectLst/>
          </c:spPr>
          <c:invertIfNegative val="0"/>
          <c:cat>
            <c:numRef>
              <c:f>'Chart 2 - Hospital Confirmed'!DateHosp</c:f>
              <c:numCache>
                <c:formatCode>m/d/yyyy</c:formatCode>
                <c:ptCount val="11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numCache>
            </c:numRef>
          </c:cat>
          <c:val>
            <c:numRef>
              <c:f>'Chart 2 - Hospital Confirmed'!ConfirmedHosp</c:f>
              <c:numCache>
                <c:formatCode>General</c:formatCode>
                <c:ptCount val="11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7916387409571394E-2"/>
          <c:y val="0.11732850877361278"/>
          <c:w val="0.8995215216844259"/>
          <c:h val="0.75551454082905178"/>
        </c:manualLayout>
      </c:layout>
      <c:barChart>
        <c:barDir val="col"/>
        <c:grouping val="stacked"/>
        <c:varyColors val="0"/>
        <c:ser>
          <c:idx val="1"/>
          <c:order val="0"/>
          <c:tx>
            <c:v>Confirmed</c:v>
          </c:tx>
          <c:spPr>
            <a:solidFill>
              <a:schemeClr val="accent1">
                <a:lumMod val="50000"/>
              </a:schemeClr>
            </a:solidFill>
            <a:ln>
              <a:solidFill>
                <a:schemeClr val="accent1">
                  <a:lumMod val="50000"/>
                </a:schemeClr>
              </a:solidFill>
            </a:ln>
            <a:effectLst/>
          </c:spPr>
          <c:invertIfNegative val="0"/>
          <c:cat>
            <c:numRef>
              <c:f>'Chart 3 - Hospital Care (ICU)'!Date</c:f>
              <c:numCache>
                <c:formatCode>m/d/yyyy</c:formatCode>
                <c:ptCount val="12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numCache>
            </c:numRef>
          </c:cat>
          <c:val>
            <c:numRef>
              <c:f>'Chart 3 - Hospital Care (ICU)'!Confirmed</c:f>
              <c:numCache>
                <c:formatCode>General</c:formatCode>
                <c:ptCount val="12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numCache>
            </c:numRef>
          </c:val>
          <c:extLst>
            <c:ext xmlns:c16="http://schemas.microsoft.com/office/drawing/2014/chart" uri="{C3380CC4-5D6E-409C-BE32-E72D297353CC}">
              <c16:uniqueId val="{00000000-0F4D-4E7F-BFB0-5BC19D9A2BB7}"/>
            </c:ext>
          </c:extLst>
        </c:ser>
        <c:ser>
          <c:idx val="2"/>
          <c:order val="1"/>
          <c:tx>
            <c:v>Suspected</c:v>
          </c:tx>
          <c:spPr>
            <a:solidFill>
              <a:schemeClr val="accent1">
                <a:lumMod val="40000"/>
                <a:lumOff val="60000"/>
              </a:schemeClr>
            </a:solidFill>
            <a:ln>
              <a:solidFill>
                <a:schemeClr val="accent1">
                  <a:lumMod val="40000"/>
                  <a:lumOff val="60000"/>
                </a:schemeClr>
              </a:solidFill>
            </a:ln>
            <a:effectLst/>
          </c:spPr>
          <c:invertIfNegative val="0"/>
          <c:cat>
            <c:numRef>
              <c:f>'Chart 3 - Hospital Care (ICU)'!Date</c:f>
              <c:numCache>
                <c:formatCode>m/d/yyyy</c:formatCode>
                <c:ptCount val="12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numCache>
            </c:numRef>
          </c:cat>
          <c:val>
            <c:numRef>
              <c:f>'Chart 3 - Hospital Care (ICU)'!Suspected</c:f>
              <c:numCache>
                <c:formatCode>General</c:formatCode>
                <c:ptCount val="122"/>
                <c:pt idx="0">
                  <c:v>#N/A</c:v>
                </c:pt>
                <c:pt idx="1">
                  <c:v>#N/A</c:v>
                </c:pt>
                <c:pt idx="2">
                  <c:v>#N/A</c:v>
                </c:pt>
                <c:pt idx="3">
                  <c:v>#N/A</c:v>
                </c:pt>
                <c:pt idx="4">
                  <c:v>#N/A</c:v>
                </c:pt>
                <c:pt idx="5">
                  <c:v>#N/A</c:v>
                </c:pt>
                <c:pt idx="6">
                  <c:v>#N/A</c:v>
                </c:pt>
                <c:pt idx="7">
                  <c:v>#N/A</c:v>
                </c:pt>
                <c:pt idx="8">
                  <c:v>4</c:v>
                </c:pt>
                <c:pt idx="9">
                  <c:v>10</c:v>
                </c:pt>
                <c:pt idx="10">
                  <c:v>7</c:v>
                </c:pt>
                <c:pt idx="11">
                  <c:v>10</c:v>
                </c:pt>
                <c:pt idx="12">
                  <c:v>14</c:v>
                </c:pt>
                <c:pt idx="13">
                  <c:v>12</c:v>
                </c:pt>
                <c:pt idx="14">
                  <c:v>10</c:v>
                </c:pt>
                <c:pt idx="15">
                  <c:v>18</c:v>
                </c:pt>
                <c:pt idx="16">
                  <c:v>9</c:v>
                </c:pt>
                <c:pt idx="17">
                  <c:v>8</c:v>
                </c:pt>
                <c:pt idx="18">
                  <c:v>14</c:v>
                </c:pt>
                <c:pt idx="19">
                  <c:v>9</c:v>
                </c:pt>
                <c:pt idx="20">
                  <c:v>14</c:v>
                </c:pt>
                <c:pt idx="21">
                  <c:v>17</c:v>
                </c:pt>
                <c:pt idx="22">
                  <c:v>12</c:v>
                </c:pt>
                <c:pt idx="23">
                  <c:v>10</c:v>
                </c:pt>
                <c:pt idx="24">
                  <c:v>10</c:v>
                </c:pt>
                <c:pt idx="25">
                  <c:v>13</c:v>
                </c:pt>
                <c:pt idx="26">
                  <c:v>8</c:v>
                </c:pt>
                <c:pt idx="27">
                  <c:v>4</c:v>
                </c:pt>
                <c:pt idx="28">
                  <c:v>4</c:v>
                </c:pt>
                <c:pt idx="29">
                  <c:v>5</c:v>
                </c:pt>
                <c:pt idx="30">
                  <c:v>5</c:v>
                </c:pt>
                <c:pt idx="31">
                  <c:v>4</c:v>
                </c:pt>
                <c:pt idx="32">
                  <c:v>4</c:v>
                </c:pt>
                <c:pt idx="33">
                  <c:v>2</c:v>
                </c:pt>
                <c:pt idx="34">
                  <c:v>7</c:v>
                </c:pt>
                <c:pt idx="35">
                  <c:v>8</c:v>
                </c:pt>
                <c:pt idx="36">
                  <c:v>12</c:v>
                </c:pt>
                <c:pt idx="37">
                  <c:v>5</c:v>
                </c:pt>
                <c:pt idx="38">
                  <c:v>9</c:v>
                </c:pt>
                <c:pt idx="39">
                  <c:v>7</c:v>
                </c:pt>
                <c:pt idx="40">
                  <c:v>13</c:v>
                </c:pt>
                <c:pt idx="41">
                  <c:v>12</c:v>
                </c:pt>
                <c:pt idx="42">
                  <c:v>11</c:v>
                </c:pt>
                <c:pt idx="43">
                  <c:v>8</c:v>
                </c:pt>
                <c:pt idx="44">
                  <c:v>10</c:v>
                </c:pt>
                <c:pt idx="45">
                  <c:v>11</c:v>
                </c:pt>
                <c:pt idx="46">
                  <c:v>8</c:v>
                </c:pt>
                <c:pt idx="47">
                  <c:v>8</c:v>
                </c:pt>
                <c:pt idx="48">
                  <c:v>14</c:v>
                </c:pt>
                <c:pt idx="49">
                  <c:v>10</c:v>
                </c:pt>
                <c:pt idx="50">
                  <c:v>7</c:v>
                </c:pt>
                <c:pt idx="51">
                  <c:v>9</c:v>
                </c:pt>
                <c:pt idx="52">
                  <c:v>17</c:v>
                </c:pt>
                <c:pt idx="53">
                  <c:v>7</c:v>
                </c:pt>
                <c:pt idx="54">
                  <c:v>8</c:v>
                </c:pt>
                <c:pt idx="55">
                  <c:v>12</c:v>
                </c:pt>
                <c:pt idx="56">
                  <c:v>2</c:v>
                </c:pt>
                <c:pt idx="57">
                  <c:v>10</c:v>
                </c:pt>
                <c:pt idx="58">
                  <c:v>18</c:v>
                </c:pt>
                <c:pt idx="59">
                  <c:v>10</c:v>
                </c:pt>
                <c:pt idx="60">
                  <c:v>13</c:v>
                </c:pt>
                <c:pt idx="61">
                  <c:v>17</c:v>
                </c:pt>
                <c:pt idx="62">
                  <c:v>12</c:v>
                </c:pt>
                <c:pt idx="63">
                  <c:v>9</c:v>
                </c:pt>
                <c:pt idx="64">
                  <c:v>8</c:v>
                </c:pt>
                <c:pt idx="65">
                  <c:v>12</c:v>
                </c:pt>
                <c:pt idx="66">
                  <c:v>14</c:v>
                </c:pt>
                <c:pt idx="67">
                  <c:v>11</c:v>
                </c:pt>
                <c:pt idx="68">
                  <c:v>11</c:v>
                </c:pt>
                <c:pt idx="69">
                  <c:v>8</c:v>
                </c:pt>
                <c:pt idx="70">
                  <c:v>10</c:v>
                </c:pt>
                <c:pt idx="71">
                  <c:v>11</c:v>
                </c:pt>
                <c:pt idx="72">
                  <c:v>15</c:v>
                </c:pt>
                <c:pt idx="73">
                  <c:v>8</c:v>
                </c:pt>
                <c:pt idx="74">
                  <c:v>7</c:v>
                </c:pt>
                <c:pt idx="75">
                  <c:v>7</c:v>
                </c:pt>
                <c:pt idx="76">
                  <c:v>14</c:v>
                </c:pt>
                <c:pt idx="77">
                  <c:v>14</c:v>
                </c:pt>
                <c:pt idx="78">
                  <c:v>10</c:v>
                </c:pt>
                <c:pt idx="79">
                  <c:v>7</c:v>
                </c:pt>
                <c:pt idx="80">
                  <c:v>4</c:v>
                </c:pt>
                <c:pt idx="81">
                  <c:v>9</c:v>
                </c:pt>
                <c:pt idx="82">
                  <c:v>8</c:v>
                </c:pt>
                <c:pt idx="83">
                  <c:v>6</c:v>
                </c:pt>
                <c:pt idx="84">
                  <c:v>3</c:v>
                </c:pt>
                <c:pt idx="85">
                  <c:v>6</c:v>
                </c:pt>
                <c:pt idx="86">
                  <c:v>8</c:v>
                </c:pt>
                <c:pt idx="87">
                  <c:v>7</c:v>
                </c:pt>
                <c:pt idx="88">
                  <c:v>4</c:v>
                </c:pt>
                <c:pt idx="89">
                  <c:v>6</c:v>
                </c:pt>
                <c:pt idx="90">
                  <c:v>8</c:v>
                </c:pt>
                <c:pt idx="91">
                  <c:v>11</c:v>
                </c:pt>
                <c:pt idx="92">
                  <c:v>12</c:v>
                </c:pt>
                <c:pt idx="93">
                  <c:v>8</c:v>
                </c:pt>
                <c:pt idx="94">
                  <c:v>5</c:v>
                </c:pt>
                <c:pt idx="95">
                  <c:v>7</c:v>
                </c:pt>
                <c:pt idx="96">
                  <c:v>6</c:v>
                </c:pt>
                <c:pt idx="97">
                  <c:v>14</c:v>
                </c:pt>
                <c:pt idx="98">
                  <c:v>15</c:v>
                </c:pt>
                <c:pt idx="99">
                  <c:v>11</c:v>
                </c:pt>
                <c:pt idx="100">
                  <c:v>12</c:v>
                </c:pt>
                <c:pt idx="101">
                  <c:v>11</c:v>
                </c:pt>
                <c:pt idx="102">
                  <c:v>8</c:v>
                </c:pt>
                <c:pt idx="103">
                  <c:v>5</c:v>
                </c:pt>
                <c:pt idx="104">
                  <c:v>14</c:v>
                </c:pt>
                <c:pt idx="105">
                  <c:v>12</c:v>
                </c:pt>
                <c:pt idx="106">
                  <c:v>5</c:v>
                </c:pt>
                <c:pt idx="107">
                  <c:v>7</c:v>
                </c:pt>
                <c:pt idx="108">
                  <c:v>15</c:v>
                </c:pt>
                <c:pt idx="109">
                  <c:v>7</c:v>
                </c:pt>
                <c:pt idx="110">
                  <c:v>4</c:v>
                </c:pt>
                <c:pt idx="111">
                  <c:v>4</c:v>
                </c:pt>
                <c:pt idx="112">
                  <c:v>8</c:v>
                </c:pt>
                <c:pt idx="113">
                  <c:v>6</c:v>
                </c:pt>
                <c:pt idx="114">
                  <c:v>8</c:v>
                </c:pt>
                <c:pt idx="115">
                  <c:v>3</c:v>
                </c:pt>
                <c:pt idx="116">
                  <c:v>3</c:v>
                </c:pt>
                <c:pt idx="117">
                  <c:v>3</c:v>
                </c:pt>
                <c:pt idx="118">
                  <c:v>10</c:v>
                </c:pt>
                <c:pt idx="119">
                  <c:v>4</c:v>
                </c:pt>
                <c:pt idx="120">
                  <c:v>3</c:v>
                </c:pt>
                <c:pt idx="121">
                  <c:v>6</c:v>
                </c:pt>
              </c:numCache>
            </c:numRef>
          </c:val>
          <c:extLst>
            <c:ext xmlns:c16="http://schemas.microsoft.com/office/drawing/2014/chart" uri="{C3380CC4-5D6E-409C-BE32-E72D297353CC}">
              <c16:uniqueId val="{00000001-0F4D-4E7F-BFB0-5BC19D9A2BB7}"/>
            </c:ext>
          </c:extLst>
        </c:ser>
        <c:ser>
          <c:idx val="3"/>
          <c:order val="2"/>
          <c:tx>
            <c:strRef>
              <c:f>'Chart 3 - Hospital Care (ICU)'!$E$1</c:f>
              <c:strCache>
                <c:ptCount val="1"/>
                <c:pt idx="0">
                  <c:v>Confirmed or suspected</c:v>
                </c:pt>
              </c:strCache>
            </c:strRef>
          </c:tx>
          <c:spPr>
            <a:solidFill>
              <a:schemeClr val="accent1"/>
            </a:solidFill>
            <a:ln>
              <a:solidFill>
                <a:schemeClr val="accent1"/>
              </a:solidFill>
            </a:ln>
            <a:effectLst/>
          </c:spPr>
          <c:invertIfNegative val="0"/>
          <c:cat>
            <c:numRef>
              <c:f>'Chart 3 - Hospital Care (ICU)'!Date</c:f>
              <c:numCache>
                <c:formatCode>m/d/yyyy</c:formatCode>
                <c:ptCount val="12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numCache>
            </c:numRef>
          </c:cat>
          <c:val>
            <c:numRef>
              <c:f>'Chart 3 - Hospital Care (ICU)'!Unknown</c:f>
              <c:numCache>
                <c:formatCode>General</c:formatCode>
                <c:ptCount val="122"/>
                <c:pt idx="0">
                  <c:v>6</c:v>
                </c:pt>
                <c:pt idx="1">
                  <c:v>11</c:v>
                </c:pt>
                <c:pt idx="2">
                  <c:v>16</c:v>
                </c:pt>
                <c:pt idx="3">
                  <c:v>20</c:v>
                </c:pt>
                <c:pt idx="4">
                  <c:v>23</c:v>
                </c:pt>
                <c:pt idx="5">
                  <c:v>30</c:v>
                </c:pt>
                <c:pt idx="6">
                  <c:v>42</c:v>
                </c:pt>
                <c:pt idx="7">
                  <c:v>52</c:v>
                </c:pt>
                <c:pt idx="8">
                  <c:v>11</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numCache>
            </c:numRef>
          </c:val>
          <c:extLst>
            <c:ext xmlns:c16="http://schemas.microsoft.com/office/drawing/2014/chart" uri="{C3380CC4-5D6E-409C-BE32-E72D297353CC}">
              <c16:uniqueId val="{00000002-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r>
                  <a:rPr lang="en-GB" sz="1400" b="1">
                    <a:solidFill>
                      <a:sysClr val="windowText" lastClr="000000"/>
                    </a:solidFill>
                  </a:rPr>
                  <a:t>Number</a:t>
                </a:r>
                <a:r>
                  <a:rPr lang="en-GB" sz="1400" b="1" baseline="0">
                    <a:solidFill>
                      <a:sysClr val="windowText" lastClr="000000"/>
                    </a:solidFill>
                  </a:rPr>
                  <a:t> of patients</a:t>
                </a:r>
                <a:endParaRPr lang="en-GB" sz="1400" b="1">
                  <a:solidFill>
                    <a:sysClr val="windowText" lastClr="000000"/>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671632560"/>
        <c:crosses val="autoZero"/>
        <c:crossBetween val="between"/>
      </c:valAx>
      <c:spPr>
        <a:noFill/>
        <a:ln>
          <a:noFill/>
        </a:ln>
        <a:effectLst/>
      </c:spPr>
    </c:plotArea>
    <c:legend>
      <c:legendPos val="b"/>
      <c:layout>
        <c:manualLayout>
          <c:xMode val="edge"/>
          <c:yMode val="edge"/>
          <c:x val="0.71751191719386032"/>
          <c:y val="0.12881727939342544"/>
          <c:w val="0.26021492099940291"/>
          <c:h val="0.18517180622184112"/>
        </c:manualLayout>
      </c:layout>
      <c:overlay val="0"/>
      <c:spPr>
        <a:solidFill>
          <a:schemeClr val="bg1"/>
        </a:solid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tx2">
                  <a:lumMod val="75000"/>
                </a:schemeClr>
              </a:solidFill>
              <a:round/>
            </a:ln>
            <a:effectLst/>
          </c:spPr>
          <c:marker>
            <c:symbol val="circle"/>
            <c:size val="5"/>
            <c:spPr>
              <a:solidFill>
                <a:schemeClr val="tx2">
                  <a:lumMod val="75000"/>
                </a:schemeClr>
              </a:solidFill>
              <a:ln w="9525">
                <a:solidFill>
                  <a:schemeClr val="tx2">
                    <a:lumMod val="75000"/>
                  </a:schemeClr>
                </a:solidFill>
              </a:ln>
              <a:effectLst/>
            </c:spPr>
          </c:marker>
          <c:cat>
            <c:strRef>
              <c:f>'Table 3 - Ambulance'!$A$4:$A$124</c:f>
              <c:strCache>
                <c:ptCount val="121"/>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0">
                  <c:v>16/07/20</c:v>
                </c:pt>
              </c:strCache>
            </c:strRef>
          </c:cat>
          <c:val>
            <c:numRef>
              <c:f>'Table 3 - Ambulance'!$C$4:$C$124</c:f>
              <c:numCache>
                <c:formatCode>#,##0</c:formatCode>
                <c:ptCount val="121"/>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1635</c:v>
                </c:pt>
                <c:pt idx="120">
                  <c:v>1778</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'Table 3 - Ambulance'!$A$4:$A$124</c:f>
              <c:strCache>
                <c:ptCount val="121"/>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0">
                  <c:v>16/07/20</c:v>
                </c:pt>
              </c:strCache>
            </c:strRef>
          </c:cat>
          <c:val>
            <c:numRef>
              <c:f>'Table 3 - Ambulance'!$D$4:$D$124</c:f>
              <c:numCache>
                <c:formatCode>#,##0</c:formatCode>
                <c:ptCount val="121"/>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 3 - Ambulance'!$A$4:$A$124</c:f>
              <c:strCache>
                <c:ptCount val="121"/>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0">
                  <c:v>16/07/20</c:v>
                </c:pt>
              </c:strCache>
            </c:strRef>
          </c:cat>
          <c:val>
            <c:numRef>
              <c:f>'Table 3 - Ambulance'!$E$4:$E$124</c:f>
              <c:numCache>
                <c:formatCode>#,##0</c:formatCode>
                <c:ptCount val="121"/>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159</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Discharges'!$A$4:$A$98</c:f>
              <c:strCache>
                <c:ptCount val="95"/>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4">
                  <c:v>16/07/2020</c:v>
                </c:pt>
              </c:strCache>
            </c:strRef>
          </c:cat>
          <c:val>
            <c:numRef>
              <c:f>'Table 4 - Delayed Discharges'!$C$4:$C$98</c:f>
              <c:numCache>
                <c:formatCode>#,##0</c:formatCode>
                <c:ptCount val="9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formatCode="General">
                  <c:v>616</c:v>
                </c:pt>
                <c:pt idx="30" formatCode="General">
                  <c:v>628</c:v>
                </c:pt>
                <c:pt idx="31" formatCode="General">
                  <c:v>619</c:v>
                </c:pt>
                <c:pt idx="32" formatCode="General">
                  <c:v>587</c:v>
                </c:pt>
                <c:pt idx="33" formatCode="General">
                  <c:v>610</c:v>
                </c:pt>
                <c:pt idx="34" formatCode="General">
                  <c:v>600</c:v>
                </c:pt>
                <c:pt idx="35" formatCode="General">
                  <c:v>582</c:v>
                </c:pt>
                <c:pt idx="36" formatCode="General">
                  <c:v>580</c:v>
                </c:pt>
                <c:pt idx="37" formatCode="General">
                  <c:v>591</c:v>
                </c:pt>
                <c:pt idx="38" formatCode="General">
                  <c:v>597</c:v>
                </c:pt>
                <c:pt idx="39" formatCode="General">
                  <c:v>593</c:v>
                </c:pt>
                <c:pt idx="40" formatCode="General">
                  <c:v>607</c:v>
                </c:pt>
                <c:pt idx="41" formatCode="General">
                  <c:v>600</c:v>
                </c:pt>
                <c:pt idx="42" formatCode="General">
                  <c:v>607</c:v>
                </c:pt>
                <c:pt idx="43" formatCode="General">
                  <c:v>613</c:v>
                </c:pt>
                <c:pt idx="44" formatCode="General">
                  <c:v>608</c:v>
                </c:pt>
                <c:pt idx="45" formatCode="General">
                  <c:v>632</c:v>
                </c:pt>
                <c:pt idx="46" formatCode="General">
                  <c:v>610</c:v>
                </c:pt>
                <c:pt idx="47" formatCode="General">
                  <c:v>632</c:v>
                </c:pt>
                <c:pt idx="48" formatCode="General">
                  <c:v>630</c:v>
                </c:pt>
                <c:pt idx="49" formatCode="General">
                  <c:v>638</c:v>
                </c:pt>
                <c:pt idx="50" formatCode="General">
                  <c:v>662</c:v>
                </c:pt>
                <c:pt idx="51" formatCode="General">
                  <c:v>647</c:v>
                </c:pt>
                <c:pt idx="52" formatCode="General">
                  <c:v>653</c:v>
                </c:pt>
                <c:pt idx="53" formatCode="General">
                  <c:v>659</c:v>
                </c:pt>
                <c:pt idx="54" formatCode="General">
                  <c:v>680</c:v>
                </c:pt>
                <c:pt idx="55" formatCode="General">
                  <c:v>697</c:v>
                </c:pt>
                <c:pt idx="56" formatCode="General">
                  <c:v>704</c:v>
                </c:pt>
                <c:pt idx="57" formatCode="General">
                  <c:v>700</c:v>
                </c:pt>
                <c:pt idx="58" formatCode="General">
                  <c:v>703</c:v>
                </c:pt>
                <c:pt idx="59" formatCode="General">
                  <c:v>723</c:v>
                </c:pt>
                <c:pt idx="60" formatCode="General">
                  <c:v>738</c:v>
                </c:pt>
                <c:pt idx="61" formatCode="General">
                  <c:v>738</c:v>
                </c:pt>
                <c:pt idx="62" formatCode="General">
                  <c:v>730</c:v>
                </c:pt>
                <c:pt idx="63" formatCode="General">
                  <c:v>759</c:v>
                </c:pt>
                <c:pt idx="64" formatCode="General">
                  <c:v>769</c:v>
                </c:pt>
                <c:pt idx="65" formatCode="General">
                  <c:v>774</c:v>
                </c:pt>
                <c:pt idx="66" formatCode="General">
                  <c:v>768</c:v>
                </c:pt>
                <c:pt idx="67" formatCode="General">
                  <c:v>737</c:v>
                </c:pt>
                <c:pt idx="68" formatCode="General">
                  <c:v>747</c:v>
                </c:pt>
                <c:pt idx="69" formatCode="General">
                  <c:v>748</c:v>
                </c:pt>
                <c:pt idx="70" formatCode="General">
                  <c:v>766</c:v>
                </c:pt>
                <c:pt idx="71" formatCode="General">
                  <c:v>739</c:v>
                </c:pt>
                <c:pt idx="72" formatCode="General">
                  <c:v>745</c:v>
                </c:pt>
                <c:pt idx="73" formatCode="General">
                  <c:v>754</c:v>
                </c:pt>
                <c:pt idx="74" formatCode="General">
                  <c:v>770</c:v>
                </c:pt>
                <c:pt idx="75" formatCode="General">
                  <c:v>777</c:v>
                </c:pt>
                <c:pt idx="76" formatCode="General">
                  <c:v>784</c:v>
                </c:pt>
                <c:pt idx="77" formatCode="General">
                  <c:v>765</c:v>
                </c:pt>
                <c:pt idx="78" formatCode="General">
                  <c:v>772</c:v>
                </c:pt>
                <c:pt idx="79" formatCode="General">
                  <c:v>776</c:v>
                </c:pt>
                <c:pt idx="80" formatCode="General">
                  <c:v>792</c:v>
                </c:pt>
                <c:pt idx="81" formatCode="General">
                  <c:v>793</c:v>
                </c:pt>
                <c:pt idx="82" formatCode="General">
                  <c:v>773</c:v>
                </c:pt>
                <c:pt idx="83" formatCode="General">
                  <c:v>795</c:v>
                </c:pt>
                <c:pt idx="84" formatCode="General">
                  <c:v>825</c:v>
                </c:pt>
                <c:pt idx="85" formatCode="General">
                  <c:v>833</c:v>
                </c:pt>
                <c:pt idx="86" formatCode="General">
                  <c:v>831</c:v>
                </c:pt>
                <c:pt idx="87" formatCode="General">
                  <c:v>834</c:v>
                </c:pt>
                <c:pt idx="88" formatCode="General">
                  <c:v>841</c:v>
                </c:pt>
                <c:pt idx="89" formatCode="General">
                  <c:v>855</c:v>
                </c:pt>
                <c:pt idx="90" formatCode="General">
                  <c:v>855</c:v>
                </c:pt>
                <c:pt idx="91" formatCode="General">
                  <c:v>833</c:v>
                </c:pt>
                <c:pt idx="92" formatCode="General">
                  <c:v>853</c:v>
                </c:pt>
                <c:pt idx="93" formatCode="General">
                  <c:v>856</c:v>
                </c:pt>
                <c:pt idx="94" formatCode="General">
                  <c:v>860</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6.460481099656358E-2"/>
                  <c:y val="-0.19185492115552327"/>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39733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majorUnit val="2"/>
        <c:major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numCache>
            </c:numRef>
          </c:cat>
          <c:val>
            <c:numRef>
              <c:f>'Table 5 - Testing'!$G$35:$G$999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numCache>
            </c:numRef>
          </c:val>
          <c:extLst>
            <c:ext xmlns:c16="http://schemas.microsoft.com/office/drawing/2014/chart" uri="{C3380CC4-5D6E-409C-BE32-E72D297353CC}">
              <c16:uniqueId val="{00000000-204D-4ECF-BF2B-C3EB5F6F96FB}"/>
            </c:ext>
          </c:extLst>
        </c:ser>
        <c:ser>
          <c:idx val="1"/>
          <c:order val="1"/>
          <c:tx>
            <c:v>Regional Testing Centres</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numCache>
            </c:numRef>
          </c:cat>
          <c:val>
            <c:numRef>
              <c:f>'Table 5 - Testing'!$I$35:$I$999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353242</xdr:colOff>
      <xdr:row>73</xdr:row>
      <xdr:rowOff>136985</xdr:rowOff>
    </xdr:from>
    <xdr:to>
      <xdr:col>10</xdr:col>
      <xdr:colOff>461672</xdr:colOff>
      <xdr:row>84</xdr:row>
      <xdr:rowOff>113024</xdr:rowOff>
    </xdr:to>
    <xdr:sp macro="" textlink="">
      <xdr:nvSpPr>
        <xdr:cNvPr id="2" name="TextBox 1"/>
        <xdr:cNvSpPr txBox="1"/>
      </xdr:nvSpPr>
      <xdr:spPr>
        <a:xfrm>
          <a:off x="2776825" y="14191652"/>
          <a:ext cx="3791430" cy="2071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12</xdr:col>
      <xdr:colOff>577969</xdr:colOff>
      <xdr:row>26</xdr:row>
      <xdr:rowOff>94890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9</xdr:col>
      <xdr:colOff>541866</xdr:colOff>
      <xdr:row>4</xdr:row>
      <xdr:rowOff>169333</xdr:rowOff>
    </xdr:from>
    <xdr:to>
      <xdr:col>18</xdr:col>
      <xdr:colOff>476249</xdr:colOff>
      <xdr:row>59</xdr:row>
      <xdr:rowOff>127000</xdr:rowOff>
    </xdr:to>
    <xdr:sp macro="" textlink="">
      <xdr:nvSpPr>
        <xdr:cNvPr id="3" name="TextBox 2"/>
        <xdr:cNvSpPr txBox="1"/>
      </xdr:nvSpPr>
      <xdr:spPr>
        <a:xfrm>
          <a:off x="9992783" y="1280583"/>
          <a:ext cx="5458883" cy="104351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changed to account for the UKG data so the total of the daily numbers is 2,275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endParaRPr lang="en-GB">
            <a:effectLst/>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r>
            <a:rPr lang="en-GB" sz="1100" baseline="0">
              <a:solidFill>
                <a:schemeClr val="dk1"/>
              </a:solidFill>
              <a:effectLst/>
              <a:latin typeface="+mn-lt"/>
              <a:ea typeface="+mn-ea"/>
              <a:cs typeface="+mn-cs"/>
            </a:rPr>
            <a:t>15/7/20 was revised from 2,985 to 2,984 on 16/7/20</a:t>
          </a: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xdr:txBody>
    </xdr:sp>
    <xdr:clientData/>
  </xdr:twoCellAnchor>
  <xdr:oneCellAnchor>
    <xdr:from>
      <xdr:col>9</xdr:col>
      <xdr:colOff>211665</xdr:colOff>
      <xdr:row>108</xdr:row>
      <xdr:rowOff>169334</xdr:rowOff>
    </xdr:from>
    <xdr:ext cx="3439585" cy="2042583"/>
    <xdr:sp macro="" textlink="">
      <xdr:nvSpPr>
        <xdr:cNvPr id="4" name="TextBox 3"/>
        <xdr:cNvSpPr txBox="1"/>
      </xdr:nvSpPr>
      <xdr:spPr>
        <a:xfrm>
          <a:off x="9662582" y="21092584"/>
          <a:ext cx="3439585" cy="204258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15 June, (i) and (ii) include people</a:t>
          </a:r>
          <a:r>
            <a:rPr lang="en-GB" sz="1100" baseline="0">
              <a:solidFill>
                <a:schemeClr val="tx1"/>
              </a:solidFill>
              <a:effectLst/>
              <a:latin typeface="+mn-lt"/>
              <a:ea typeface="+mn-ea"/>
              <a:cs typeface="+mn-cs"/>
            </a:rPr>
            <a:t> tested</a:t>
          </a:r>
          <a:r>
            <a:rPr lang="en-GB" sz="1100">
              <a:solidFill>
                <a:schemeClr val="tx1"/>
              </a:solidFill>
              <a:effectLst/>
              <a:latin typeface="+mn-lt"/>
              <a:ea typeface="+mn-ea"/>
              <a:cs typeface="+mn-cs"/>
            </a:rPr>
            <a:t> through the UK Government (UKG) testing programme</a:t>
          </a:r>
          <a:r>
            <a:rPr lang="en-GB" sz="1100" baseline="0">
              <a:solidFill>
                <a:schemeClr val="tx1"/>
              </a:solidFill>
              <a:effectLst/>
              <a:latin typeface="+mn-lt"/>
              <a:ea typeface="+mn-ea"/>
              <a:cs typeface="+mn-cs"/>
            </a:rPr>
            <a:t> (Regional Testing Centres, Mobile Testing Units and home testing kits). Prior to 15 June the figures show people tested through NHS labs only.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mn-lt"/>
              <a:ea typeface="+mn-ea"/>
              <a:cs typeface="+mn-cs"/>
            </a:rPr>
            <a:t>For more information see notes above.</a:t>
          </a:r>
        </a:p>
      </xdr:txBody>
    </xdr:sp>
    <xdr:clientData/>
  </xdr:oneCellAnchor>
  <xdr:oneCellAnchor>
    <xdr:from>
      <xdr:col>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As of 8 July, (iv) includes numbers of home tests and</a:t>
          </a:r>
          <a:r>
            <a:rPr lang="en-GB" sz="1100" baseline="0">
              <a:solidFill>
                <a:schemeClr val="tx1"/>
              </a:solidFill>
              <a:effectLst/>
              <a:latin typeface="+mn-lt"/>
              <a:ea typeface="+mn-ea"/>
              <a:cs typeface="+mn-cs"/>
            </a:rPr>
            <a:t> other tests through the social care portal that were not previously available</a:t>
          </a:r>
          <a:r>
            <a:rPr lang="en-GB" sz="1100">
              <a:solidFill>
                <a:schemeClr val="tx1"/>
              </a:solidFill>
              <a:effectLst/>
              <a:latin typeface="+mn-lt"/>
              <a:ea typeface="+mn-ea"/>
              <a:cs typeface="+mn-cs"/>
            </a:rPr>
            <a:t> from the UK Government (UKG) testing programme</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For more information see notes above.</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1</xdr:col>
      <xdr:colOff>295275</xdr:colOff>
      <xdr:row>1</xdr:row>
      <xdr:rowOff>9524</xdr:rowOff>
    </xdr:from>
    <xdr:to>
      <xdr:col>17</xdr:col>
      <xdr:colOff>542925</xdr:colOff>
      <xdr:row>32</xdr:row>
      <xdr:rowOff>95249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274320</xdr:colOff>
      <xdr:row>0</xdr:row>
      <xdr:rowOff>60960</xdr:rowOff>
    </xdr:from>
    <xdr:to>
      <xdr:col>14</xdr:col>
      <xdr:colOff>579120</xdr:colOff>
      <xdr:row>26</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7620</xdr:colOff>
      <xdr:row>3</xdr:row>
      <xdr:rowOff>180974</xdr:rowOff>
    </xdr:from>
    <xdr:to>
      <xdr:col>13</xdr:col>
      <xdr:colOff>114300</xdr:colOff>
      <xdr:row>8</xdr:row>
      <xdr:rowOff>95250</xdr:rowOff>
    </xdr:to>
    <xdr:sp macro="" textlink="">
      <xdr:nvSpPr>
        <xdr:cNvPr id="3" name="TextBox 2"/>
        <xdr:cNvSpPr txBox="1"/>
      </xdr:nvSpPr>
      <xdr:spPr>
        <a:xfrm>
          <a:off x="6713220" y="752474"/>
          <a:ext cx="1325880" cy="86677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266699</xdr:colOff>
      <xdr:row>0</xdr:row>
      <xdr:rowOff>76199</xdr:rowOff>
    </xdr:from>
    <xdr:to>
      <xdr:col>13</xdr:col>
      <xdr:colOff>333374</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10584</xdr:rowOff>
    </xdr:to>
    <xdr:sp macro="" textlink="">
      <xdr:nvSpPr>
        <xdr:cNvPr id="2" name="TextBox 1"/>
        <xdr:cNvSpPr txBox="1"/>
      </xdr:nvSpPr>
      <xdr:spPr>
        <a:xfrm>
          <a:off x="5249334" y="1619250"/>
          <a:ext cx="4826000" cy="42439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days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28576</xdr:colOff>
      <xdr:row>1</xdr:row>
      <xdr:rowOff>152400</xdr:rowOff>
    </xdr:from>
    <xdr:to>
      <xdr:col>17</xdr:col>
      <xdr:colOff>238126</xdr:colOff>
      <xdr:row>27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122</xdr:row>
      <xdr:rowOff>105834</xdr:rowOff>
    </xdr:to>
    <xdr:sp macro="" textlink="">
      <xdr:nvSpPr>
        <xdr:cNvPr id="2" name="TextBox 1"/>
        <xdr:cNvSpPr txBox="1"/>
      </xdr:nvSpPr>
      <xdr:spPr>
        <a:xfrm>
          <a:off x="3882887" y="21710212"/>
          <a:ext cx="4134290" cy="18271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latin typeface="Arial" panose="020B0604020202020204" pitchFamily="34" charset="0"/>
              <a:cs typeface="Arial" panose="020B0604020202020204" pitchFamily="34" charset="0"/>
            </a:rPr>
            <a:t>Notes</a:t>
          </a:r>
        </a:p>
        <a:p>
          <a:endParaRPr lang="en-GB" sz="1100" b="0" i="1" baseline="0">
            <a:latin typeface="Arial" panose="020B0604020202020204" pitchFamily="34" charset="0"/>
            <a:cs typeface="Arial" panose="020B0604020202020204" pitchFamily="34" charset="0"/>
          </a:endParaRPr>
        </a:p>
        <a:p>
          <a:r>
            <a:rPr lang="en-GB" sz="1100" b="0" baseline="0">
              <a:solidFill>
                <a:schemeClr val="dk1"/>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The</a:t>
          </a:r>
          <a:r>
            <a:rPr lang="en-GB" sz="1100" baseline="0">
              <a:solidFill>
                <a:schemeClr val="dk1"/>
              </a:solidFill>
              <a:effectLst/>
              <a:latin typeface="Arial" panose="020B0604020202020204" pitchFamily="34" charset="0"/>
              <a:ea typeface="+mn-ea"/>
              <a:cs typeface="Arial" panose="020B0604020202020204" pitchFamily="34" charset="0"/>
            </a:rPr>
            <a:t> public are asked to call </a:t>
          </a:r>
          <a:r>
            <a:rPr lang="en-GB" sz="1100">
              <a:solidFill>
                <a:schemeClr val="dk1"/>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dk1"/>
              </a:solidFill>
              <a:effectLst/>
              <a:latin typeface="Arial" panose="020B0604020202020204" pitchFamily="34" charset="0"/>
              <a:ea typeface="+mn-ea"/>
              <a:cs typeface="Arial" panose="020B0604020202020204" pitchFamily="34" charset="0"/>
            </a:rPr>
            <a:t>and</a:t>
          </a:r>
          <a:r>
            <a:rPr lang="en-GB" sz="1100">
              <a:solidFill>
                <a:schemeClr val="dk1"/>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13</xdr:col>
      <xdr:colOff>66620</xdr:colOff>
      <xdr:row>46</xdr:row>
      <xdr:rowOff>165605</xdr:rowOff>
    </xdr:from>
    <xdr:to>
      <xdr:col>23</xdr:col>
      <xdr:colOff>609558</xdr:colOff>
      <xdr:row>96</xdr:row>
      <xdr:rowOff>96320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13333" y="9904650"/>
          <a:ext cx="6643219" cy="95627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1F497D"/>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Two key metrics are used;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Cumulative figures</a:t>
          </a:r>
          <a:r>
            <a:rPr lang="en-GB" sz="1100">
              <a:solidFill>
                <a:srgbClr val="000000"/>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Care homes with current suspected case figures.</a:t>
          </a:r>
          <a:r>
            <a:rPr lang="en-GB" sz="1100">
              <a:solidFill>
                <a:srgbClr val="000000"/>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effectLst/>
            <a:latin typeface="Times New Roman" panose="02020603050405020304" pitchFamily="18" charset="0"/>
            <a:ea typeface="Calibri" panose="020F0502020204030204" pitchFamily="34" charset="0"/>
          </a:endParaRPr>
        </a:p>
        <a:p>
          <a:pPr>
            <a:spcAft>
              <a:spcPts val="0"/>
            </a:spcAft>
          </a:pP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r>
            <a:rPr lang="en-GB" sz="1100" u="sng">
              <a:solidFill>
                <a:srgbClr val="000000"/>
              </a:solidFill>
              <a:effectLst/>
              <a:latin typeface="Arial" panose="020B0604020202020204" pitchFamily="34" charset="0"/>
              <a:ea typeface="Calibri" panose="020F0502020204030204" pitchFamily="34" charset="0"/>
            </a:rPr>
            <a:t>Revisions:</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15/04/20 - previously shown as 470 but revised on 17/04/20 to 444</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18/04/20 - previously shown as 459 but revised on 20/04/20 to 462</a:t>
          </a:r>
          <a:endParaRPr lang="en-GB" sz="1200">
            <a:effectLst/>
            <a:latin typeface="Times New Roman" panose="02020603050405020304" pitchFamily="18" charset="0"/>
            <a:ea typeface="Calibri" panose="020F0502020204030204" pitchFamily="34" charset="0"/>
          </a:endParaRPr>
        </a:p>
        <a:p>
          <a:pPr>
            <a:spcAft>
              <a:spcPts val="0"/>
            </a:spcAft>
          </a:pPr>
          <a:endParaRPr lang="en-GB" sz="1100">
            <a:solidFill>
              <a:srgbClr val="000000"/>
            </a:solidFill>
            <a:effectLst/>
            <a:latin typeface="Arial" panose="020B0604020202020204" pitchFamily="34"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effectLst/>
            <a:latin typeface="Times New Roman" panose="02020603050405020304" pitchFamily="18" charset="0"/>
            <a:ea typeface="Calibri" panose="020F0502020204030204" pitchFamily="34"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232833</xdr:colOff>
      <xdr:row>2</xdr:row>
      <xdr:rowOff>116418</xdr:rowOff>
    </xdr:from>
    <xdr:to>
      <xdr:col>15</xdr:col>
      <xdr:colOff>148167</xdr:colOff>
      <xdr:row>18</xdr:row>
      <xdr:rowOff>179916</xdr:rowOff>
    </xdr:to>
    <xdr:sp macro="" textlink="">
      <xdr:nvSpPr>
        <xdr:cNvPr id="2" name="TextBox 1"/>
        <xdr:cNvSpPr txBox="1"/>
      </xdr:nvSpPr>
      <xdr:spPr>
        <a:xfrm>
          <a:off x="7387166" y="1883835"/>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mn-lt"/>
              <a:ea typeface="+mn-ea"/>
              <a:cs typeface="+mn-cs"/>
            </a:rPr>
            <a:t>This data is reported by care homes to the Care Inspectorate on a weekly basis, via a survey made available each Tuesday, from 21 April 2020.</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covers all staff recorded as absent on the system, irrespective of whether they were due to be at work on that particular day.</a:t>
          </a:r>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r>
            <a:rPr lang="en-GB" sz="1100" b="0" i="0">
              <a:solidFill>
                <a:schemeClr val="dk1"/>
              </a:solidFill>
              <a:effectLst/>
              <a:latin typeface="+mn-lt"/>
              <a:ea typeface="+mn-ea"/>
              <a:cs typeface="+mn-cs"/>
            </a:rPr>
            <a:t>The absence figures for NHS staff and care home staff are calculated in different ways and caution should be exercised in making comparisons.</a:t>
          </a:r>
        </a:p>
        <a:p>
          <a:endParaRPr lang="en-GB" sz="1100" b="0" i="0" baseline="0">
            <a:solidFill>
              <a:schemeClr val="dk1"/>
            </a:solidFill>
            <a:effectLst/>
            <a:latin typeface="+mn-lt"/>
            <a:ea typeface="+mn-ea"/>
            <a:cs typeface="+mn-cs"/>
          </a:endParaRPr>
        </a:p>
        <a:p>
          <a:r>
            <a:rPr lang="en-GB" sz="1100" b="0" i="0" baseline="0">
              <a:solidFill>
                <a:schemeClr val="dk1"/>
              </a:solidFill>
              <a:effectLst/>
              <a:latin typeface="+mn-lt"/>
              <a:ea typeface="+mn-ea"/>
              <a:cs typeface="+mn-cs"/>
            </a:rPr>
            <a:t>* The number of care homes submitting a return and associated response rate have been revised for the week 19/05/2020 from 940 (87%) to 879 (81%).</a:t>
          </a:r>
          <a:endParaRPr lang="en-GB" sz="1100" baseline="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392222</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24.xml><?xml version="1.0" encoding="utf-8"?>
<xdr:wsDr xmlns:xdr="http://schemas.openxmlformats.org/drawingml/2006/spreadsheetDrawing" xmlns:a="http://schemas.openxmlformats.org/drawingml/2006/main">
  <xdr:twoCellAnchor>
    <xdr:from>
      <xdr:col>3</xdr:col>
      <xdr:colOff>193677</xdr:colOff>
      <xdr:row>1</xdr:row>
      <xdr:rowOff>60324</xdr:rowOff>
    </xdr:from>
    <xdr:to>
      <xdr:col>9</xdr:col>
      <xdr:colOff>371475</xdr:colOff>
      <xdr:row>26</xdr:row>
      <xdr:rowOff>76200</xdr:rowOff>
    </xdr:to>
    <xdr:sp macro="" textlink="">
      <xdr:nvSpPr>
        <xdr:cNvPr id="2" name="TextBox 1"/>
        <xdr:cNvSpPr txBox="1"/>
      </xdr:nvSpPr>
      <xdr:spPr>
        <a:xfrm>
          <a:off x="3489327" y="250824"/>
          <a:ext cx="3549648" cy="508317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Health Protection Scotland (HPS). This is a cumulative total of deaths since the start of the pandemic in Scotland.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It includes deaths which have been registered with National Records of Scotland (NRS)</a:t>
          </a:r>
          <a:r>
            <a:rPr lang="en-GB" sz="1100" baseline="0">
              <a:solidFill>
                <a:schemeClr val="dk1"/>
              </a:solidFill>
              <a:effectLst/>
              <a:latin typeface="+mn-lt"/>
              <a:ea typeface="+mn-ea"/>
              <a:cs typeface="+mn-cs"/>
            </a:rPr>
            <a:t> where</a:t>
          </a:r>
          <a:r>
            <a:rPr lang="en-GB" sz="1100">
              <a:solidFill>
                <a:schemeClr val="dk1"/>
              </a:solidFill>
              <a:effectLst/>
              <a:latin typeface="+mn-lt"/>
              <a:ea typeface="+mn-ea"/>
              <a:cs typeface="+mn-cs"/>
            </a:rPr>
            <a:t> a laboratory confirmed report of COVID-19 in the 28 days prior to death exists.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 daily total is simply an update</a:t>
          </a:r>
          <a:r>
            <a:rPr lang="en-GB" sz="1100" baseline="0">
              <a:solidFill>
                <a:schemeClr val="dk1"/>
              </a:solidFill>
              <a:effectLst/>
              <a:latin typeface="+mn-lt"/>
              <a:ea typeface="+mn-ea"/>
              <a:cs typeface="+mn-cs"/>
            </a:rPr>
            <a:t> of the data described above/previously, using the latest daily information recieved from NRS to check where a laboratory positive report for COVID-19 exists. </a:t>
          </a:r>
          <a:r>
            <a:rPr lang="en-GB" sz="1100">
              <a:solidFill>
                <a:schemeClr val="dk1"/>
              </a:solidFill>
              <a:effectLst/>
              <a:latin typeface="+mn-lt"/>
              <a:ea typeface="+mn-ea"/>
              <a:cs typeface="+mn-cs"/>
            </a:rPr>
            <a:t>These data include all deaths in individuals with laboratory confirmed COVID-19 in Scotland and therefore includes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The figures for 30th March and 1st April shown here were updated to reflect the new approach as described via the link below and so differ from the numbers reported  on the SG website at the time  (60 and 76 respectively).</a:t>
          </a:r>
          <a:endParaRPr lang="en-GB">
            <a:effectLst/>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209550</xdr:colOff>
      <xdr:row>29</xdr:row>
      <xdr:rowOff>123825</xdr:rowOff>
    </xdr:from>
    <xdr:to>
      <xdr:col>9</xdr:col>
      <xdr:colOff>390525</xdr:colOff>
      <xdr:row>35</xdr:row>
      <xdr:rowOff>133350</xdr:rowOff>
    </xdr:to>
    <xdr:sp macro="" textlink="">
      <xdr:nvSpPr>
        <xdr:cNvPr id="3" name="TextBox 2"/>
        <xdr:cNvSpPr txBox="1"/>
      </xdr:nvSpPr>
      <xdr:spPr>
        <a:xfrm>
          <a:off x="3514725" y="5953125"/>
          <a:ext cx="3609975" cy="1152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weekly report of all deaths where COVID-19 is mentioend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120650</xdr:colOff>
      <xdr:row>0</xdr:row>
      <xdr:rowOff>158750</xdr:rowOff>
    </xdr:from>
    <xdr:to>
      <xdr:col>12</xdr:col>
      <xdr:colOff>419100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137583</xdr:colOff>
      <xdr:row>12</xdr:row>
      <xdr:rowOff>190497</xdr:rowOff>
    </xdr:from>
    <xdr:to>
      <xdr:col>19</xdr:col>
      <xdr:colOff>190500</xdr:colOff>
      <xdr:row>92</xdr:row>
      <xdr:rowOff>102305</xdr:rowOff>
    </xdr:to>
    <xdr:sp macro="" textlink="">
      <xdr:nvSpPr>
        <xdr:cNvPr id="2" name="TextBox 1"/>
        <xdr:cNvSpPr txBox="1"/>
      </xdr:nvSpPr>
      <xdr:spPr>
        <a:xfrm>
          <a:off x="5916083" y="2666997"/>
          <a:ext cx="7418917" cy="1515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1. The data</a:t>
          </a:r>
          <a:r>
            <a:rPr lang="en-GB" sz="1100" baseline="0">
              <a:solidFill>
                <a:schemeClr val="dk1"/>
              </a:solidFill>
              <a:effectLst/>
              <a:latin typeface="Arial" pitchFamily="34" charset="0"/>
              <a:ea typeface="+mn-ea"/>
              <a:cs typeface="Arial" pitchFamily="34" charset="0"/>
            </a:rPr>
            <a:t> in Table 2</a:t>
          </a:r>
          <a:r>
            <a:rPr lang="en-GB" sz="1100">
              <a:solidFill>
                <a:schemeClr val="dk1"/>
              </a:solidFill>
              <a:effectLst/>
              <a:latin typeface="Arial" pitchFamily="34" charset="0"/>
              <a:ea typeface="+mn-ea"/>
              <a:cs typeface="Arial" pitchFamily="34" charset="0"/>
            </a:rPr>
            <a:t> includes a snapshot of:</a:t>
          </a:r>
        </a:p>
        <a:p>
          <a:pPr lvl="0"/>
          <a:r>
            <a:rPr lang="en-GB" sz="1100">
              <a:solidFill>
                <a:schemeClr val="dk1"/>
              </a:solidFill>
              <a:effectLst/>
              <a:latin typeface="Arial" pitchFamily="34" charset="0"/>
              <a:ea typeface="+mn-ea"/>
              <a:cs typeface="Arial" pitchFamily="34" charset="0"/>
            </a:rPr>
            <a:t>(i) the</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dk1"/>
              </a:solidFill>
              <a:effectLst/>
              <a:latin typeface="Arial" pitchFamily="34" charset="0"/>
              <a:ea typeface="+mn-ea"/>
              <a:cs typeface="Arial" pitchFamily="34" charset="0"/>
            </a:rPr>
            <a:t> includes those in ICU. </a:t>
          </a:r>
          <a:r>
            <a:rPr lang="en-GB" sz="1100">
              <a:solidFill>
                <a:schemeClr val="dk1"/>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pPr lvl="0"/>
          <a:r>
            <a:rPr lang="en-GB" sz="1100">
              <a:solidFill>
                <a:schemeClr val="dk1"/>
              </a:solidFill>
              <a:effectLst/>
              <a:latin typeface="Arial" pitchFamily="34" charset="0"/>
              <a:ea typeface="+mn-ea"/>
              <a:cs typeface="Arial" pitchFamily="34" charset="0"/>
            </a:rPr>
            <a:t> </a:t>
          </a:r>
        </a:p>
        <a:p>
          <a:pPr lvl="0"/>
          <a:r>
            <a:rPr lang="en-GB" sz="1100">
              <a:solidFill>
                <a:schemeClr val="dk1"/>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dk1"/>
              </a:solidFill>
              <a:effectLst/>
              <a:latin typeface="+mn-lt"/>
              <a:ea typeface="+mn-ea"/>
              <a:cs typeface="+mn-cs"/>
            </a:rPr>
            <a:t>.</a:t>
          </a:r>
        </a:p>
        <a:p>
          <a:pPr lvl="0"/>
          <a:endParaRPr lang="en-GB" sz="1100" i="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dk1"/>
              </a:solidFill>
              <a:effectLst/>
              <a:latin typeface="Arial" pitchFamily="34" charset="0"/>
              <a:ea typeface="+mn-ea"/>
              <a:cs typeface="Arial" pitchFamily="34" charset="0"/>
            </a:rPr>
            <a:t>(iv)</a:t>
          </a:r>
          <a:r>
            <a:rPr lang="en-GB" sz="1100" baseline="0">
              <a:solidFill>
                <a:schemeClr val="dk1"/>
              </a:solidFill>
              <a:effectLst/>
              <a:latin typeface="+mn-lt"/>
              <a:ea typeface="+mn-ea"/>
              <a:cs typeface="+mn-cs"/>
            </a:rPr>
            <a:t> </a:t>
          </a:r>
          <a:r>
            <a:rPr lang="en-GB" sz="1100" baseline="0">
              <a:solidFill>
                <a:schemeClr val="dk1"/>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 Due to revisions on </a:t>
          </a:r>
          <a:r>
            <a:rPr lang="en-GB" sz="1100" baseline="0">
              <a:solidFill>
                <a:sysClr val="windowText" lastClr="000000"/>
              </a:solidFill>
              <a:effectLst/>
              <a:latin typeface="Arial" pitchFamily="34" charset="0"/>
              <a:ea typeface="+mn-ea"/>
              <a:cs typeface="Arial" pitchFamily="34" charset="0"/>
            </a:rPr>
            <a:t>the NHS Lothian data on the number of confirmed and supected COVID-19 patients in hospital and ICU between 17 June and 20 June inclusive, the total figures for Scotland have been revised </a:t>
          </a:r>
          <a:r>
            <a:rPr lang="en-GB" sz="1100" baseline="0">
              <a:solidFill>
                <a:schemeClr val="dk1"/>
              </a:solidFill>
              <a:effectLst/>
              <a:latin typeface="Arial" pitchFamily="34" charset="0"/>
              <a:ea typeface="+mn-ea"/>
              <a:cs typeface="Arial" pitchFamily="34" charset="0"/>
            </a:rPr>
            <a:t>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Suspected in Hospital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dk1"/>
              </a:solidFill>
              <a:effectLst/>
              <a:latin typeface="Arial" pitchFamily="34" charset="0"/>
              <a:ea typeface="+mn-ea"/>
              <a:cs typeface="Arial" pitchFamily="34" charset="0"/>
            </a:rPr>
            <a:t>Date</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Revised	</a:t>
          </a:r>
          <a:r>
            <a:rPr lang="en-GB" sz="1100" u="sng" baseline="0">
              <a:solidFill>
                <a:schemeClr val="dk1"/>
              </a:solidFill>
              <a:effectLst/>
              <a:latin typeface="Arial" pitchFamily="34" charset="0"/>
              <a:ea typeface="+mn-ea"/>
              <a:cs typeface="Arial" pitchFamily="34" charset="0"/>
            </a:rPr>
            <a:t>Original</a:t>
          </a:r>
          <a:r>
            <a:rPr lang="en-GB" sz="1100" baseline="0">
              <a:solidFill>
                <a:schemeClr val="dk1"/>
              </a:solidFill>
              <a:effectLst/>
              <a:latin typeface="Arial" pitchFamily="34" charset="0"/>
              <a:ea typeface="+mn-ea"/>
              <a:cs typeface="Arial" pitchFamily="34" charset="0"/>
            </a:rPr>
            <a:t>	</a:t>
          </a:r>
          <a:r>
            <a:rPr lang="en-GB" sz="1100" u="sng" baseline="0">
              <a:solidFill>
                <a:schemeClr val="dk1"/>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6. Other variations</a:t>
          </a:r>
          <a:r>
            <a:rPr lang="en-GB" sz="1100" baseline="0">
              <a:solidFill>
                <a:schemeClr val="dk1"/>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 No submission was received from NHS Dumfries and Galloway on 18/03/2020, 19/03/2020 or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itchFamily="34" charset="0"/>
              <a:ea typeface="+mn-ea"/>
              <a:cs typeface="Arial" pitchFamily="34" charset="0"/>
            </a:rPr>
            <a:t>(ii) On some occasions, </a:t>
          </a:r>
          <a:r>
            <a:rPr lang="en-GB" sz="1100">
              <a:solidFill>
                <a:schemeClr val="dk1"/>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(iii)</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(iv) </a:t>
          </a:r>
          <a:r>
            <a:rPr lang="en-GB" sz="1100" baseline="0">
              <a:solidFill>
                <a:schemeClr val="dk1"/>
              </a:solidFill>
              <a:effectLst/>
              <a:latin typeface="Arial" pitchFamily="34" charset="0"/>
              <a:ea typeface="+mn-ea"/>
              <a:cs typeface="Arial" pitchFamily="34" charset="0"/>
            </a:rPr>
            <a:t>Pa</a:t>
          </a:r>
          <a:r>
            <a:rPr lang="en-GB" sz="1100">
              <a:solidFill>
                <a:schemeClr val="dk1"/>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dk1"/>
              </a:solidFill>
              <a:effectLst/>
              <a:latin typeface="Arial" panose="020B0604020202020204" pitchFamily="34" charset="0"/>
              <a:ea typeface="+mn-ea"/>
              <a:cs typeface="Arial" panose="020B0604020202020204" pitchFamily="34" charset="0"/>
            </a:rPr>
            <a:t> for 04/07/20</a:t>
          </a:r>
          <a:r>
            <a:rPr lang="en-GB" sz="1100">
              <a:solidFill>
                <a:schemeClr val="dk1"/>
              </a:solidFill>
              <a:effectLst/>
              <a:latin typeface="Arial" panose="020B0604020202020204" pitchFamily="34" charset="0"/>
              <a:ea typeface="+mn-ea"/>
              <a:cs typeface="Arial" panose="020B0604020202020204" pitchFamily="34" charset="0"/>
            </a:rPr>
            <a:t>. Figures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dk1"/>
              </a:solidFill>
              <a:effectLst/>
              <a:latin typeface="Arial" pitchFamily="34" charset="0"/>
              <a:ea typeface="+mn-ea"/>
              <a:cs typeface="Arial" pitchFamily="34" charset="0"/>
            </a:rPr>
            <a:t> a</a:t>
          </a:r>
          <a:r>
            <a:rPr lang="en-GB" sz="1100">
              <a:solidFill>
                <a:schemeClr val="dk1"/>
              </a:solidFill>
              <a:effectLst/>
              <a:latin typeface="Arial" pitchFamily="34" charset="0"/>
              <a:ea typeface="+mn-ea"/>
              <a:cs typeface="Arial" pitchFamily="34" charset="0"/>
            </a:rPr>
            <a:t>nd ICU patients on 26 March with all Boards providing this breakdown from 27</a:t>
          </a:r>
          <a:r>
            <a:rPr lang="en-GB" sz="1100" baseline="0">
              <a:solidFill>
                <a:schemeClr val="dk1"/>
              </a:solidFill>
              <a:effectLst/>
              <a:latin typeface="Arial" pitchFamily="34" charset="0"/>
              <a:ea typeface="+mn-ea"/>
              <a:cs typeface="Arial" pitchFamily="34" charset="0"/>
            </a:rPr>
            <a:t> </a:t>
          </a:r>
          <a:r>
            <a:rPr lang="en-GB" sz="1100">
              <a:solidFill>
                <a:schemeClr val="dk1"/>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dk1"/>
              </a:solidFill>
              <a:effectLst/>
              <a:latin typeface="Arial" pitchFamily="34" charset="0"/>
              <a:ea typeface="+mn-ea"/>
              <a:cs typeface="Arial" pitchFamily="34" charset="0"/>
            </a:rPr>
            <a:t> which has led to a discontinuity in the data series for number of people in hospital</a:t>
          </a:r>
          <a:r>
            <a:rPr lang="en-GB" sz="1100">
              <a:solidFill>
                <a:schemeClr val="dk1"/>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dk1"/>
              </a:solidFill>
              <a:effectLst/>
              <a:latin typeface="Arial" pitchFamily="34" charset="0"/>
              <a:ea typeface="+mn-ea"/>
              <a:cs typeface="Arial" pitchFamily="34" charset="0"/>
            </a:rPr>
            <a:t> in hospital with</a:t>
          </a:r>
          <a:r>
            <a:rPr lang="en-GB" sz="1100">
              <a:solidFill>
                <a:schemeClr val="dk1"/>
              </a:solidFill>
              <a:effectLst/>
              <a:latin typeface="Arial" pitchFamily="34" charset="0"/>
              <a:ea typeface="+mn-ea"/>
              <a:cs typeface="Arial" pitchFamily="34" charset="0"/>
            </a:rPr>
            <a:t> COVID-19.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8. NHS Boards are currently validating their data to ensure that patients related to hospital onset COVID</a:t>
          </a:r>
          <a:r>
            <a:rPr lang="en-GB" sz="1100" baseline="0">
              <a:solidFill>
                <a:schemeClr val="dk1"/>
              </a:solidFill>
              <a:effectLst/>
              <a:latin typeface="Arial" pitchFamily="34" charset="0"/>
              <a:ea typeface="+mn-ea"/>
              <a:cs typeface="Arial" pitchFamily="34" charset="0"/>
            </a:rPr>
            <a:t>-19</a:t>
          </a:r>
          <a:r>
            <a:rPr lang="en-GB" sz="1100">
              <a:solidFill>
                <a:schemeClr val="dk1"/>
              </a:solidFill>
              <a:effectLst/>
              <a:latin typeface="Arial" pitchFamily="34" charset="0"/>
              <a:ea typeface="+mn-ea"/>
              <a:cs typeface="Arial" pitchFamily="34" charset="0"/>
            </a:rPr>
            <a:t> cease to be counted when the infection control measures are stepped down. NHS Fife have completed validation of their statistics on confirmed covid cases in hospital, NHS Fife had been including patients who had had a positive covid lab test but who were no longer clinically considered covid patients. Those patients are no longer included in statistics reported for Fife from 6 July.</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dk1"/>
            </a:solidFill>
            <a:effectLst/>
            <a:latin typeface="Arial" pitchFamily="34" charset="0"/>
            <a:ea typeface="+mn-ea"/>
            <a:cs typeface="Arial"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458941</xdr:colOff>
      <xdr:row>0</xdr:row>
      <xdr:rowOff>381000</xdr:rowOff>
    </xdr:from>
    <xdr:to>
      <xdr:col>22</xdr:col>
      <xdr:colOff>480017</xdr:colOff>
      <xdr:row>27</xdr:row>
      <xdr:rowOff>69300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confirmed COVID-19 patients in hospital</a:t>
          </a:r>
        </a:p>
      </cdr:txBody>
    </cdr:sp>
  </cdr:relSizeAnchor>
</c:userShapes>
</file>

<file path=xl/drawings/drawing7.xml><?xml version="1.0" encoding="utf-8"?>
<xdr:wsDr xmlns:xdr="http://schemas.openxmlformats.org/drawingml/2006/spreadsheetDrawing" xmlns:a="http://schemas.openxmlformats.org/drawingml/2006/main">
  <xdr:twoCellAnchor>
    <xdr:from>
      <xdr:col>6</xdr:col>
      <xdr:colOff>79897</xdr:colOff>
      <xdr:row>0</xdr:row>
      <xdr:rowOff>263900</xdr:rowOff>
    </xdr:from>
    <xdr:to>
      <xdr:col>25</xdr:col>
      <xdr:colOff>273656</xdr:colOff>
      <xdr:row>26</xdr:row>
      <xdr:rowOff>142120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ysClr val="windowText" lastClr="000000"/>
              </a:solidFill>
            </a:rPr>
            <a:t>Daily number of COVID-19 patients in ICU or combined ICU/HDU</a:t>
          </a:r>
        </a:p>
      </cdr:txBody>
    </cdr:sp>
  </cdr:relSizeAnchor>
</c:userShapes>
</file>

<file path=xl/drawings/drawing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119</xdr:row>
      <xdr:rowOff>95249</xdr:rowOff>
    </xdr:to>
    <xdr:sp macro="" textlink="">
      <xdr:nvSpPr>
        <xdr:cNvPr id="2" name="TextBox 1"/>
        <xdr:cNvSpPr txBox="1"/>
      </xdr:nvSpPr>
      <xdr:spPr>
        <a:xfrm>
          <a:off x="4760702" y="20734351"/>
          <a:ext cx="4051419" cy="23373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1" i="0">
            <a:solidFill>
              <a:schemeClr val="dk1"/>
            </a:solidFill>
            <a:latin typeface="Arial" panose="020B0604020202020204" pitchFamily="34" charset="0"/>
            <a:ea typeface="+mn-ea"/>
            <a:cs typeface="Arial" panose="020B0604020202020204" pitchFamily="34" charset="0"/>
          </a:endParaRPr>
        </a:p>
        <a:p>
          <a:r>
            <a:rPr lang="en-GB" sz="1100" b="0">
              <a:solidFill>
                <a:schemeClr val="dk1"/>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effectLst/>
            <a:latin typeface="Arial" panose="020B0604020202020204" pitchFamily="34" charset="0"/>
            <a:cs typeface="Arial" panose="020B0604020202020204" pitchFamily="34" charset="0"/>
          </a:endParaRP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dk1"/>
              </a:solidFill>
              <a:effectLst/>
              <a:latin typeface="Arial" panose="020B0604020202020204" pitchFamily="34" charset="0"/>
              <a:ea typeface="+mn-ea"/>
              <a:cs typeface="Arial" panose="020B0604020202020204" pitchFamily="34" charset="0"/>
            </a:rPr>
            <a:t> for the number of</a:t>
          </a:r>
          <a:r>
            <a:rPr lang="en-GB" sz="1100" b="0" i="0">
              <a:solidFill>
                <a:schemeClr val="dk1"/>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dk1"/>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dk1"/>
              </a:solidFill>
              <a:effectLst/>
              <a:latin typeface="Arial" panose="020B0604020202020204" pitchFamily="34" charset="0"/>
              <a:ea typeface="+mn-ea"/>
              <a:cs typeface="Arial" panose="020B0604020202020204" pitchFamily="34" charset="0"/>
            </a:rPr>
            <a:t> for</a:t>
          </a:r>
          <a:r>
            <a:rPr lang="en-GB" sz="1100" b="0" i="0" baseline="0">
              <a:solidFill>
                <a:schemeClr val="dk1"/>
              </a:solidFill>
              <a:effectLst/>
              <a:latin typeface="Arial" panose="020B0604020202020204" pitchFamily="34" charset="0"/>
              <a:ea typeface="+mn-ea"/>
              <a:cs typeface="Arial" panose="020B0604020202020204" pitchFamily="34" charset="0"/>
            </a:rPr>
            <a:t> 4-6</a:t>
          </a:r>
          <a:r>
            <a:rPr lang="en-GB" sz="1100" b="0" i="0">
              <a:solidFill>
                <a:schemeClr val="dk1"/>
              </a:solidFill>
              <a:effectLst/>
              <a:latin typeface="Arial" panose="020B0604020202020204" pitchFamily="34" charset="0"/>
              <a:ea typeface="+mn-ea"/>
              <a:cs typeface="Arial" panose="020B0604020202020204" pitchFamily="34" charset="0"/>
            </a:rPr>
            <a:t> July.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gov.scot/news/new-process-for-reporting-covid-19-deaths/" TargetMode="External"/><Relationship Id="rId1" Type="http://schemas.openxmlformats.org/officeDocument/2006/relationships/hyperlink" Target="https://www.nrscotland.gov.uk/covid19stats" TargetMode="External"/><Relationship Id="rId4" Type="http://schemas.openxmlformats.org/officeDocument/2006/relationships/drawing" Target="../drawings/drawing24.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27"/>
  <sheetViews>
    <sheetView tabSelected="1" workbookViewId="0"/>
  </sheetViews>
  <sheetFormatPr defaultColWidth="9.42578125" defaultRowHeight="15" x14ac:dyDescent="0.25"/>
  <cols>
    <col min="1" max="1" width="2" style="7" customWidth="1"/>
    <col min="2" max="2" width="29.42578125" style="7" customWidth="1"/>
    <col min="3" max="3" width="90.42578125" style="7" customWidth="1"/>
    <col min="4" max="16384" width="9.42578125" style="7"/>
  </cols>
  <sheetData>
    <row r="1" spans="2:3" ht="23.25" x14ac:dyDescent="0.35">
      <c r="B1" s="52" t="s">
        <v>49</v>
      </c>
    </row>
    <row r="2" spans="2:3" ht="9.75" customHeight="1" x14ac:dyDescent="0.25"/>
    <row r="3" spans="2:3" x14ac:dyDescent="0.25">
      <c r="B3" s="26" t="s">
        <v>21</v>
      </c>
      <c r="C3" s="25" t="s">
        <v>22</v>
      </c>
    </row>
    <row r="4" spans="2:3" ht="30.6" customHeight="1" x14ac:dyDescent="0.25">
      <c r="B4" s="29" t="s">
        <v>18</v>
      </c>
      <c r="C4" s="51" t="s">
        <v>48</v>
      </c>
    </row>
    <row r="5" spans="2:3" ht="15" customHeight="1" x14ac:dyDescent="0.25">
      <c r="B5" s="28" t="s">
        <v>40</v>
      </c>
      <c r="C5" s="27"/>
    </row>
    <row r="6" spans="2:3" ht="30.6" customHeight="1" x14ac:dyDescent="0.25">
      <c r="B6" s="30" t="s">
        <v>24</v>
      </c>
      <c r="C6" s="46" t="s">
        <v>60</v>
      </c>
    </row>
    <row r="7" spans="2:3" ht="30.6" customHeight="1" x14ac:dyDescent="0.25">
      <c r="B7" s="30" t="s">
        <v>25</v>
      </c>
      <c r="C7" s="46" t="s">
        <v>39</v>
      </c>
    </row>
    <row r="8" spans="2:3" ht="30.6" customHeight="1" x14ac:dyDescent="0.25">
      <c r="B8" s="30" t="s">
        <v>27</v>
      </c>
      <c r="C8" s="48" t="s">
        <v>43</v>
      </c>
    </row>
    <row r="9" spans="2:3" ht="30.6" customHeight="1" x14ac:dyDescent="0.25">
      <c r="B9" s="30" t="s">
        <v>78</v>
      </c>
      <c r="C9" s="46" t="s">
        <v>44</v>
      </c>
    </row>
    <row r="10" spans="2:3" ht="30.6" customHeight="1" x14ac:dyDescent="0.25">
      <c r="B10" s="30" t="s">
        <v>28</v>
      </c>
      <c r="C10" s="49" t="s">
        <v>102</v>
      </c>
    </row>
    <row r="11" spans="2:3" ht="30.6" customHeight="1" x14ac:dyDescent="0.25">
      <c r="B11" s="30" t="s">
        <v>29</v>
      </c>
      <c r="C11" s="46" t="s">
        <v>45</v>
      </c>
    </row>
    <row r="12" spans="2:3" ht="30.6" customHeight="1" x14ac:dyDescent="0.25">
      <c r="B12" s="30" t="s">
        <v>95</v>
      </c>
      <c r="C12" s="50" t="s">
        <v>46</v>
      </c>
    </row>
    <row r="13" spans="2:3" ht="30.6" customHeight="1" x14ac:dyDescent="0.25">
      <c r="B13" s="30" t="s">
        <v>96</v>
      </c>
      <c r="C13" s="46" t="s">
        <v>92</v>
      </c>
    </row>
    <row r="14" spans="2:3" ht="30.6" customHeight="1" x14ac:dyDescent="0.25">
      <c r="B14" s="30" t="s">
        <v>69</v>
      </c>
      <c r="C14" s="50" t="s">
        <v>70</v>
      </c>
    </row>
    <row r="15" spans="2:3" ht="15" customHeight="1" x14ac:dyDescent="0.25">
      <c r="B15" s="28" t="s">
        <v>30</v>
      </c>
      <c r="C15" s="47"/>
    </row>
    <row r="16" spans="2:3" ht="30.6" customHeight="1" x14ac:dyDescent="0.25">
      <c r="B16" s="30" t="s">
        <v>23</v>
      </c>
      <c r="C16" s="46" t="s">
        <v>61</v>
      </c>
    </row>
    <row r="17" spans="2:3" ht="30.6" customHeight="1" x14ac:dyDescent="0.25">
      <c r="B17" s="30" t="s">
        <v>82</v>
      </c>
      <c r="C17" s="46" t="s">
        <v>83</v>
      </c>
    </row>
    <row r="18" spans="2:3" ht="30.6" customHeight="1" x14ac:dyDescent="0.25">
      <c r="B18" s="30" t="s">
        <v>26</v>
      </c>
      <c r="C18" s="46" t="s">
        <v>5</v>
      </c>
    </row>
    <row r="19" spans="2:3" ht="30.6" customHeight="1" x14ac:dyDescent="0.25">
      <c r="B19" s="30" t="s">
        <v>36</v>
      </c>
      <c r="C19" s="49" t="s">
        <v>41</v>
      </c>
    </row>
    <row r="20" spans="2:3" ht="30.6" customHeight="1" x14ac:dyDescent="0.25">
      <c r="B20" s="30" t="s">
        <v>37</v>
      </c>
      <c r="C20" s="49" t="s">
        <v>42</v>
      </c>
    </row>
    <row r="21" spans="2:3" ht="30.6" customHeight="1" x14ac:dyDescent="0.25">
      <c r="B21" s="30" t="s">
        <v>79</v>
      </c>
      <c r="C21" s="46" t="s">
        <v>35</v>
      </c>
    </row>
    <row r="22" spans="2:3" ht="30.6" customHeight="1" x14ac:dyDescent="0.25">
      <c r="B22" s="30" t="s">
        <v>98</v>
      </c>
      <c r="C22" s="50" t="s">
        <v>99</v>
      </c>
    </row>
    <row r="23" spans="2:3" ht="30.6" customHeight="1" x14ac:dyDescent="0.25">
      <c r="B23" s="167" t="s">
        <v>97</v>
      </c>
      <c r="C23" s="50" t="s">
        <v>100</v>
      </c>
    </row>
    <row r="24" spans="2:3" ht="30.6" customHeight="1" x14ac:dyDescent="0.25">
      <c r="B24" s="185" t="s">
        <v>108</v>
      </c>
      <c r="C24" s="169" t="s">
        <v>109</v>
      </c>
    </row>
    <row r="25" spans="2:3" ht="30.6" customHeight="1" x14ac:dyDescent="0.25">
      <c r="B25" s="108" t="s">
        <v>38</v>
      </c>
      <c r="C25" s="46" t="s">
        <v>47</v>
      </c>
    </row>
    <row r="26" spans="2:3" ht="30.6" customHeight="1" x14ac:dyDescent="0.25">
      <c r="B26" s="30" t="s">
        <v>105</v>
      </c>
      <c r="C26" s="169" t="s">
        <v>103</v>
      </c>
    </row>
    <row r="27" spans="2:3" ht="30.6" customHeight="1" x14ac:dyDescent="0.25">
      <c r="B27" s="117" t="s">
        <v>104</v>
      </c>
      <c r="C27" s="109" t="s">
        <v>70</v>
      </c>
    </row>
  </sheetData>
  <hyperlinks>
    <hyperlink ref="B4" location="Notes!A1" display="Notes"/>
    <hyperlink ref="B6" location="'Table 1 - NHS 24'!A1" display="Table 1 - NHS 24"/>
    <hyperlink ref="B7" location="'Table 2 - Hospital Care'!A1" display="Table 2 - Hospital Care"/>
    <hyperlink ref="B8" location="'Table 3 - Ambulance'!A1" display="Table 3 - Ambulance"/>
    <hyperlink ref="B9" location="'Table 4 - Delayed Discharges'!A1" display="Table 4 - Delayed Discharges"/>
    <hyperlink ref="B10" location="'Table 5 - Testing'!A1" display="Table 5 - Testing"/>
    <hyperlink ref="B11" location="'Table 6 - Workforce'!A1" display="Table 6 - Workforce"/>
    <hyperlink ref="B16" location="'Chart 1 - NHS 24'!A1" display="Chart 1 - NHS 24"/>
    <hyperlink ref="B17" location="'Chart 2 - Hospital Care'!A1" display="Chart 2 - Hospital Care"/>
    <hyperlink ref="B18" location="'Chart 3 - Hospital Care (ICU)'!A1" display="Chart 3 - Hospital Care (ICU)"/>
    <hyperlink ref="B19" location="'Chart 4 - Ambulance attendances'!A1" display="Chart 4 - Ambulance attendances"/>
    <hyperlink ref="B21" location="'Chart 6 - Delayed Discharges'!A1" display="Chart 6 - Delayed Discharges"/>
    <hyperlink ref="B22" location="'Chart 7a - People Tested'!A1" display="Chart 7a - People Tested"/>
    <hyperlink ref="B25" location="'Chart 8 - Workforce'!A1" display="Chart 8 - Workforce"/>
    <hyperlink ref="B12" location="'Table 7a - Care Homes'!A1" display="Table 7a - Care Homes"/>
    <hyperlink ref="B20" location="'Chart 5 - Ambulance to hospital'!A1" display="Chart 5 - Ambulance to hospital"/>
    <hyperlink ref="B13" location="'Table 7b - Care Home Workforce'!A1" display="Table 7b - Care Home Workforce"/>
    <hyperlink ref="B14" location="'Table 8 - Deaths'!A1" display="Table 8 - Deaths"/>
    <hyperlink ref="B23" location="'Chart 7b - Number of Tests'!A1" display="Chart 7b - Number of Tests"/>
    <hyperlink ref="B27" location="'Chart 10 - Deaths'!A1" display="Chart 10 - Deaths"/>
    <hyperlink ref="B26" location="'Chart 9 - Care Homes'!A1" display="Chart 9 - Care Homes"/>
    <hyperlink ref="B24" location="'Chart 7c - Daily Positive Cases'!A1" display="Chart 7c - Daily Positive Case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39997558519241921"/>
  </sheetPr>
  <dimension ref="A1:P1"/>
  <sheetViews>
    <sheetView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00"/>
  <sheetViews>
    <sheetView showGridLines="0" zoomScale="90" zoomScaleNormal="90" workbookViewId="0">
      <pane xSplit="2" ySplit="3" topLeftCell="C91" activePane="bottomRight" state="frozen"/>
      <selection pane="topRight" activeCell="B1" sqref="B1"/>
      <selection pane="bottomLeft" activeCell="A4" sqref="A4"/>
      <selection pane="bottomRight" activeCell="B97" sqref="B97:B98"/>
    </sheetView>
  </sheetViews>
  <sheetFormatPr defaultRowHeight="15" x14ac:dyDescent="0.25"/>
  <cols>
    <col min="1" max="1" width="11.5703125" hidden="1" customWidth="1"/>
    <col min="2" max="2" width="13.42578125" customWidth="1"/>
    <col min="3" max="3" width="19.42578125" customWidth="1"/>
    <col min="4" max="4" width="3.42578125" customWidth="1"/>
  </cols>
  <sheetData>
    <row r="1" spans="1:15" x14ac:dyDescent="0.25">
      <c r="B1" s="1" t="s">
        <v>77</v>
      </c>
      <c r="C1" s="1"/>
      <c r="M1" s="31" t="s">
        <v>31</v>
      </c>
    </row>
    <row r="2" spans="1:15" x14ac:dyDescent="0.25">
      <c r="B2" s="2"/>
      <c r="C2" s="2"/>
    </row>
    <row r="3" spans="1:15" ht="26.25" x14ac:dyDescent="0.25">
      <c r="A3" s="186">
        <f>LOOKUP(2,1/($B:$B),$B:$B)</f>
        <v>44028</v>
      </c>
      <c r="B3" s="21" t="s">
        <v>0</v>
      </c>
      <c r="C3" s="66" t="s">
        <v>17</v>
      </c>
      <c r="D3" s="65"/>
    </row>
    <row r="4" spans="1:15" x14ac:dyDescent="0.25">
      <c r="A4" s="17">
        <f>IF(B4=$A$3,B4,IF(MOD(B4-$B$4,7)=0,B4,""))</f>
        <v>43894</v>
      </c>
      <c r="B4" s="17">
        <v>43894</v>
      </c>
      <c r="C4" s="69">
        <v>1612</v>
      </c>
      <c r="D4" s="73"/>
    </row>
    <row r="5" spans="1:15" x14ac:dyDescent="0.25">
      <c r="A5" s="18" t="str">
        <f t="shared" ref="A5:A68" si="0">IF(B5=$A$3,B5,IF(MOD(B5-$B$4,7)=0,B5,""))</f>
        <v/>
      </c>
      <c r="B5" s="18">
        <v>43899</v>
      </c>
      <c r="C5" s="69">
        <v>1533</v>
      </c>
      <c r="D5" s="73"/>
    </row>
    <row r="6" spans="1:15" x14ac:dyDescent="0.25">
      <c r="A6" s="18" t="str">
        <f t="shared" si="0"/>
        <v/>
      </c>
      <c r="B6" s="18">
        <v>43900</v>
      </c>
      <c r="C6" s="69">
        <v>1553</v>
      </c>
      <c r="D6" s="73"/>
    </row>
    <row r="7" spans="1:15" x14ac:dyDescent="0.25">
      <c r="A7" s="18">
        <f t="shared" si="0"/>
        <v>43901</v>
      </c>
      <c r="B7" s="18">
        <v>43901</v>
      </c>
      <c r="C7" s="69">
        <v>1502</v>
      </c>
      <c r="D7" s="73"/>
    </row>
    <row r="8" spans="1:15" x14ac:dyDescent="0.25">
      <c r="A8" s="18" t="str">
        <f t="shared" si="0"/>
        <v/>
      </c>
      <c r="B8" s="18">
        <v>43902</v>
      </c>
      <c r="C8" s="69">
        <v>1549</v>
      </c>
      <c r="D8" s="73"/>
    </row>
    <row r="9" spans="1:15" x14ac:dyDescent="0.25">
      <c r="A9" s="18" t="str">
        <f t="shared" si="0"/>
        <v/>
      </c>
      <c r="B9" s="18">
        <v>43903</v>
      </c>
      <c r="C9" s="69">
        <v>1528</v>
      </c>
      <c r="D9" s="73"/>
      <c r="F9" s="42"/>
    </row>
    <row r="10" spans="1:15" x14ac:dyDescent="0.25">
      <c r="A10" s="18" t="str">
        <f t="shared" si="0"/>
        <v/>
      </c>
      <c r="B10" s="18">
        <v>43906</v>
      </c>
      <c r="C10" s="69">
        <v>1492</v>
      </c>
      <c r="D10" s="73"/>
      <c r="E10" s="11"/>
    </row>
    <row r="11" spans="1:15" x14ac:dyDescent="0.25">
      <c r="A11" s="18" t="str">
        <f t="shared" si="0"/>
        <v/>
      </c>
      <c r="B11" s="18">
        <v>43907</v>
      </c>
      <c r="C11" s="69">
        <v>1487</v>
      </c>
      <c r="D11" s="73"/>
      <c r="E11" s="11"/>
    </row>
    <row r="12" spans="1:15" x14ac:dyDescent="0.25">
      <c r="A12" s="18">
        <f t="shared" si="0"/>
        <v>43908</v>
      </c>
      <c r="B12" s="18">
        <v>43908</v>
      </c>
      <c r="C12" s="69">
        <v>1483</v>
      </c>
      <c r="D12" s="73"/>
      <c r="E12" s="11"/>
      <c r="F12" s="11"/>
      <c r="G12" s="11"/>
      <c r="H12" s="11"/>
      <c r="I12" s="11"/>
      <c r="J12" s="12"/>
      <c r="K12" s="12"/>
      <c r="L12" s="12"/>
      <c r="M12" s="12"/>
      <c r="N12" s="12"/>
      <c r="O12" s="12"/>
    </row>
    <row r="13" spans="1:15" x14ac:dyDescent="0.25">
      <c r="A13" s="18" t="str">
        <f t="shared" si="0"/>
        <v/>
      </c>
      <c r="B13" s="18">
        <v>43909</v>
      </c>
      <c r="C13" s="69">
        <v>1411</v>
      </c>
      <c r="D13" s="73"/>
      <c r="E13" s="11"/>
      <c r="F13" s="11"/>
      <c r="G13" s="11"/>
      <c r="H13" s="11"/>
      <c r="I13" s="11"/>
      <c r="J13" s="12"/>
      <c r="K13" s="12"/>
      <c r="L13" s="12"/>
      <c r="M13" s="12"/>
      <c r="N13" s="12"/>
      <c r="O13" s="12"/>
    </row>
    <row r="14" spans="1:15" x14ac:dyDescent="0.25">
      <c r="A14" s="18" t="str">
        <f t="shared" si="0"/>
        <v/>
      </c>
      <c r="B14" s="18">
        <v>43910</v>
      </c>
      <c r="C14" s="69">
        <v>1358</v>
      </c>
      <c r="D14" s="73"/>
      <c r="E14" s="11"/>
      <c r="F14" s="11"/>
      <c r="G14" s="11"/>
      <c r="H14" s="11"/>
      <c r="I14" s="11"/>
      <c r="J14" s="12"/>
      <c r="K14" s="12"/>
      <c r="L14" s="12"/>
      <c r="M14" s="12"/>
      <c r="N14" s="12"/>
      <c r="O14" s="12"/>
    </row>
    <row r="15" spans="1:15" x14ac:dyDescent="0.25">
      <c r="A15" s="18" t="str">
        <f t="shared" si="0"/>
        <v/>
      </c>
      <c r="B15" s="18">
        <v>43913</v>
      </c>
      <c r="C15" s="69">
        <v>1209</v>
      </c>
      <c r="D15" s="73"/>
      <c r="E15" s="11"/>
      <c r="F15" s="11"/>
      <c r="G15" s="11"/>
      <c r="H15" s="11"/>
      <c r="I15" s="11"/>
      <c r="J15" s="12"/>
      <c r="K15" s="12"/>
      <c r="L15" s="12"/>
      <c r="M15" s="12"/>
      <c r="N15" s="12"/>
      <c r="O15" s="12"/>
    </row>
    <row r="16" spans="1:15" x14ac:dyDescent="0.25">
      <c r="A16" s="18" t="str">
        <f t="shared" si="0"/>
        <v/>
      </c>
      <c r="B16" s="18">
        <v>43914</v>
      </c>
      <c r="C16" s="69">
        <v>1200</v>
      </c>
      <c r="D16" s="73"/>
      <c r="E16" s="11"/>
      <c r="F16" s="11"/>
      <c r="G16" s="11"/>
      <c r="H16" s="11"/>
      <c r="I16" s="11"/>
      <c r="J16" s="12"/>
      <c r="K16" s="12"/>
      <c r="L16" s="12"/>
      <c r="M16" s="12"/>
      <c r="N16" s="12"/>
      <c r="O16" s="12"/>
    </row>
    <row r="17" spans="1:15" x14ac:dyDescent="0.25">
      <c r="A17" s="18">
        <f t="shared" si="0"/>
        <v>43915</v>
      </c>
      <c r="B17" s="18">
        <v>43915</v>
      </c>
      <c r="C17" s="69">
        <v>1120</v>
      </c>
      <c r="D17" s="73"/>
      <c r="E17" s="11"/>
      <c r="F17" s="11"/>
      <c r="G17" s="11"/>
      <c r="H17" s="11"/>
      <c r="I17" s="11"/>
      <c r="J17" s="12"/>
      <c r="K17" s="12"/>
      <c r="L17" s="12"/>
      <c r="M17" s="12"/>
      <c r="N17" s="12"/>
      <c r="O17" s="12"/>
    </row>
    <row r="18" spans="1:15" x14ac:dyDescent="0.25">
      <c r="A18" s="18" t="str">
        <f t="shared" si="0"/>
        <v/>
      </c>
      <c r="B18" s="18">
        <v>43916</v>
      </c>
      <c r="C18" s="69">
        <v>1090</v>
      </c>
      <c r="D18" s="73"/>
      <c r="E18" s="11"/>
      <c r="F18" s="11"/>
      <c r="G18" s="11"/>
      <c r="H18" s="11"/>
      <c r="I18" s="11"/>
      <c r="J18" s="12"/>
      <c r="K18" s="12"/>
      <c r="L18" s="12"/>
      <c r="M18" s="12"/>
      <c r="N18" s="12"/>
      <c r="O18" s="12"/>
    </row>
    <row r="19" spans="1:15" x14ac:dyDescent="0.25">
      <c r="A19" s="18" t="str">
        <f t="shared" si="0"/>
        <v/>
      </c>
      <c r="B19" s="18">
        <v>43917</v>
      </c>
      <c r="C19" s="69">
        <v>1075</v>
      </c>
      <c r="D19" s="73"/>
      <c r="E19" s="11"/>
      <c r="F19" s="11"/>
      <c r="G19" s="11"/>
      <c r="H19" s="11"/>
      <c r="I19" s="11"/>
      <c r="J19" s="12"/>
      <c r="K19" s="12"/>
      <c r="L19" s="12"/>
      <c r="M19" s="12"/>
      <c r="N19" s="12"/>
      <c r="O19" s="12"/>
    </row>
    <row r="20" spans="1:15" x14ac:dyDescent="0.25">
      <c r="A20" s="18" t="str">
        <f t="shared" si="0"/>
        <v/>
      </c>
      <c r="B20" s="18">
        <v>43920</v>
      </c>
      <c r="C20" s="69">
        <v>1041</v>
      </c>
      <c r="D20" s="73"/>
      <c r="E20" s="11"/>
      <c r="F20" s="11"/>
      <c r="G20" s="11"/>
      <c r="H20" s="11"/>
      <c r="I20" s="11"/>
      <c r="J20" s="12"/>
      <c r="K20" s="12"/>
      <c r="L20" s="12"/>
      <c r="M20" s="12"/>
      <c r="N20" s="12"/>
      <c r="O20" s="12"/>
    </row>
    <row r="21" spans="1:15" x14ac:dyDescent="0.25">
      <c r="A21" s="18" t="str">
        <f t="shared" si="0"/>
        <v/>
      </c>
      <c r="B21" s="18">
        <v>43921</v>
      </c>
      <c r="C21" s="69">
        <v>987</v>
      </c>
      <c r="D21" s="73"/>
      <c r="E21" s="11"/>
      <c r="F21" s="11"/>
      <c r="G21" s="11"/>
      <c r="H21" s="11"/>
      <c r="I21" s="11"/>
      <c r="J21" s="12"/>
      <c r="K21" s="12"/>
      <c r="L21" s="12"/>
      <c r="M21" s="12"/>
      <c r="N21" s="12"/>
      <c r="O21" s="12"/>
    </row>
    <row r="22" spans="1:15" x14ac:dyDescent="0.25">
      <c r="A22" s="18">
        <f t="shared" si="0"/>
        <v>43922</v>
      </c>
      <c r="B22" s="18">
        <v>43922</v>
      </c>
      <c r="C22" s="69">
        <v>921</v>
      </c>
      <c r="D22" s="73"/>
      <c r="E22" s="11"/>
      <c r="F22" s="11"/>
      <c r="G22" s="11"/>
      <c r="H22" s="11"/>
      <c r="I22" s="11"/>
      <c r="J22" s="12"/>
      <c r="K22" s="12"/>
      <c r="L22" s="12"/>
      <c r="M22" s="12"/>
      <c r="N22" s="12"/>
      <c r="O22" s="12"/>
    </row>
    <row r="23" spans="1:15" x14ac:dyDescent="0.25">
      <c r="A23" s="18" t="str">
        <f t="shared" si="0"/>
        <v/>
      </c>
      <c r="B23" s="18">
        <v>43923</v>
      </c>
      <c r="C23" s="69">
        <v>890</v>
      </c>
      <c r="D23" s="73"/>
      <c r="E23" s="11"/>
      <c r="F23" s="11"/>
      <c r="G23" s="11"/>
      <c r="H23" s="11"/>
      <c r="I23" s="11"/>
      <c r="J23" s="12"/>
      <c r="K23" s="12"/>
      <c r="L23" s="12"/>
      <c r="M23" s="12"/>
      <c r="N23" s="12"/>
      <c r="O23" s="12"/>
    </row>
    <row r="24" spans="1:15" x14ac:dyDescent="0.25">
      <c r="A24" s="18" t="str">
        <f t="shared" si="0"/>
        <v/>
      </c>
      <c r="B24" s="18">
        <v>43924</v>
      </c>
      <c r="C24" s="69">
        <v>805</v>
      </c>
      <c r="D24" s="73"/>
      <c r="F24" s="11"/>
      <c r="G24" s="11"/>
      <c r="H24" s="11"/>
      <c r="I24" s="11"/>
      <c r="J24" s="12"/>
      <c r="K24" s="12"/>
      <c r="L24" s="12"/>
      <c r="M24" s="12"/>
      <c r="N24" s="12"/>
      <c r="O24" s="12"/>
    </row>
    <row r="25" spans="1:15" x14ac:dyDescent="0.25">
      <c r="A25" s="18" t="str">
        <f t="shared" si="0"/>
        <v/>
      </c>
      <c r="B25" s="18">
        <v>43927</v>
      </c>
      <c r="C25" s="69">
        <v>740</v>
      </c>
      <c r="D25" s="73"/>
      <c r="F25" s="11"/>
      <c r="G25" s="11"/>
      <c r="H25" s="11"/>
      <c r="I25" s="11"/>
      <c r="J25" s="12"/>
      <c r="K25" s="12"/>
      <c r="L25" s="12"/>
      <c r="M25" s="12"/>
      <c r="N25" s="12"/>
      <c r="O25" s="12"/>
    </row>
    <row r="26" spans="1:15" x14ac:dyDescent="0.25">
      <c r="A26" s="18" t="str">
        <f t="shared" si="0"/>
        <v/>
      </c>
      <c r="B26" s="18">
        <v>43928</v>
      </c>
      <c r="C26" s="69">
        <v>725</v>
      </c>
      <c r="D26" s="73"/>
      <c r="F26" s="11"/>
      <c r="G26" s="11"/>
      <c r="H26" s="11"/>
      <c r="I26" s="11"/>
      <c r="J26" s="12"/>
      <c r="K26" s="12"/>
      <c r="L26" s="12"/>
      <c r="M26" s="12"/>
      <c r="N26" s="12"/>
      <c r="O26" s="12"/>
    </row>
    <row r="27" spans="1:15" x14ac:dyDescent="0.25">
      <c r="A27" s="18">
        <f t="shared" si="0"/>
        <v>43929</v>
      </c>
      <c r="B27" s="18">
        <v>43929</v>
      </c>
      <c r="C27" s="69">
        <v>692</v>
      </c>
      <c r="D27" s="73"/>
      <c r="F27" s="11"/>
      <c r="G27" s="11"/>
      <c r="H27" s="11"/>
      <c r="I27" s="11"/>
      <c r="J27" s="12"/>
      <c r="K27" s="12"/>
      <c r="L27" s="12"/>
      <c r="M27" s="12"/>
      <c r="N27" s="12"/>
      <c r="O27" s="12"/>
    </row>
    <row r="28" spans="1:15" x14ac:dyDescent="0.25">
      <c r="A28" s="18" t="str">
        <f t="shared" si="0"/>
        <v/>
      </c>
      <c r="B28" s="18">
        <v>43930</v>
      </c>
      <c r="C28" s="69">
        <v>687</v>
      </c>
      <c r="D28" s="73"/>
      <c r="F28" s="11"/>
      <c r="G28" s="11"/>
      <c r="H28" s="11"/>
      <c r="I28" s="11"/>
      <c r="J28" s="12"/>
      <c r="K28" s="12"/>
      <c r="L28" s="12"/>
      <c r="M28" s="12"/>
      <c r="N28" s="12"/>
      <c r="O28" s="12"/>
    </row>
    <row r="29" spans="1:15" x14ac:dyDescent="0.25">
      <c r="A29" s="18" t="str">
        <f t="shared" si="0"/>
        <v/>
      </c>
      <c r="B29" s="18">
        <v>43931</v>
      </c>
      <c r="C29" s="69">
        <v>652</v>
      </c>
      <c r="D29" s="73"/>
      <c r="F29" s="11"/>
      <c r="G29" s="11"/>
      <c r="H29" s="11"/>
      <c r="I29" s="11"/>
      <c r="J29" s="12"/>
      <c r="K29" s="12"/>
      <c r="L29" s="12"/>
      <c r="M29" s="12"/>
      <c r="N29" s="12"/>
      <c r="O29" s="12"/>
    </row>
    <row r="30" spans="1:15" x14ac:dyDescent="0.25">
      <c r="A30" s="20" t="str">
        <f t="shared" si="0"/>
        <v/>
      </c>
      <c r="B30" s="20">
        <v>43934</v>
      </c>
      <c r="C30" s="69">
        <v>611</v>
      </c>
      <c r="D30" s="73"/>
    </row>
    <row r="31" spans="1:15" x14ac:dyDescent="0.25">
      <c r="A31" s="20" t="str">
        <f t="shared" si="0"/>
        <v/>
      </c>
      <c r="B31" s="20">
        <v>43935</v>
      </c>
      <c r="C31" s="69">
        <v>589</v>
      </c>
      <c r="D31" s="43"/>
    </row>
    <row r="32" spans="1:15" x14ac:dyDescent="0.25">
      <c r="A32" s="20">
        <f t="shared" si="0"/>
        <v>43936</v>
      </c>
      <c r="B32" s="20">
        <v>43936</v>
      </c>
      <c r="C32" s="69">
        <v>591</v>
      </c>
      <c r="D32" s="43"/>
    </row>
    <row r="33" spans="1:4" x14ac:dyDescent="0.25">
      <c r="A33" s="20" t="str">
        <f t="shared" si="0"/>
        <v/>
      </c>
      <c r="B33" s="20">
        <v>43937</v>
      </c>
      <c r="C33" s="2">
        <v>616</v>
      </c>
      <c r="D33" s="43"/>
    </row>
    <row r="34" spans="1:4" x14ac:dyDescent="0.25">
      <c r="A34" s="20" t="str">
        <f t="shared" si="0"/>
        <v/>
      </c>
      <c r="B34" s="20">
        <v>43938</v>
      </c>
      <c r="C34" s="2">
        <v>628</v>
      </c>
      <c r="D34" s="43"/>
    </row>
    <row r="35" spans="1:4" x14ac:dyDescent="0.25">
      <c r="A35" s="20" t="str">
        <f t="shared" si="0"/>
        <v/>
      </c>
      <c r="B35" s="20">
        <v>43941</v>
      </c>
      <c r="C35" s="2">
        <v>619</v>
      </c>
      <c r="D35" s="43"/>
    </row>
    <row r="36" spans="1:4" x14ac:dyDescent="0.25">
      <c r="A36" s="20" t="str">
        <f t="shared" si="0"/>
        <v/>
      </c>
      <c r="B36" s="20">
        <v>43942</v>
      </c>
      <c r="C36" s="2">
        <v>587</v>
      </c>
      <c r="D36" s="43"/>
    </row>
    <row r="37" spans="1:4" x14ac:dyDescent="0.25">
      <c r="A37" s="20">
        <f t="shared" si="0"/>
        <v>43943</v>
      </c>
      <c r="B37" s="20">
        <v>43943</v>
      </c>
      <c r="C37" s="2">
        <v>610</v>
      </c>
      <c r="D37" s="43"/>
    </row>
    <row r="38" spans="1:4" x14ac:dyDescent="0.25">
      <c r="A38" s="20" t="str">
        <f t="shared" si="0"/>
        <v/>
      </c>
      <c r="B38" s="20">
        <v>43944</v>
      </c>
      <c r="C38" s="2">
        <v>600</v>
      </c>
      <c r="D38" s="43"/>
    </row>
    <row r="39" spans="1:4" x14ac:dyDescent="0.25">
      <c r="A39" s="20" t="str">
        <f t="shared" si="0"/>
        <v/>
      </c>
      <c r="B39" s="20">
        <v>43945</v>
      </c>
      <c r="C39" s="2">
        <v>582</v>
      </c>
      <c r="D39" s="43"/>
    </row>
    <row r="40" spans="1:4" x14ac:dyDescent="0.25">
      <c r="A40" s="20" t="str">
        <f t="shared" si="0"/>
        <v/>
      </c>
      <c r="B40" s="20">
        <v>43948</v>
      </c>
      <c r="C40" s="2">
        <v>580</v>
      </c>
      <c r="D40" s="43"/>
    </row>
    <row r="41" spans="1:4" x14ac:dyDescent="0.25">
      <c r="A41" s="20" t="str">
        <f t="shared" si="0"/>
        <v/>
      </c>
      <c r="B41" s="20">
        <v>43949</v>
      </c>
      <c r="C41" s="2">
        <v>591</v>
      </c>
      <c r="D41" s="43"/>
    </row>
    <row r="42" spans="1:4" x14ac:dyDescent="0.25">
      <c r="A42" s="20">
        <f t="shared" si="0"/>
        <v>43950</v>
      </c>
      <c r="B42" s="20">
        <v>43950</v>
      </c>
      <c r="C42" s="2">
        <v>597</v>
      </c>
      <c r="D42" s="43"/>
    </row>
    <row r="43" spans="1:4" x14ac:dyDescent="0.25">
      <c r="A43" s="20" t="str">
        <f t="shared" si="0"/>
        <v/>
      </c>
      <c r="B43" s="20">
        <v>43951</v>
      </c>
      <c r="C43" s="2">
        <v>593</v>
      </c>
      <c r="D43" s="43"/>
    </row>
    <row r="44" spans="1:4" x14ac:dyDescent="0.25">
      <c r="A44" s="20" t="str">
        <f t="shared" si="0"/>
        <v/>
      </c>
      <c r="B44" s="20">
        <v>43952</v>
      </c>
      <c r="C44" s="2">
        <v>607</v>
      </c>
      <c r="D44" s="43"/>
    </row>
    <row r="45" spans="1:4" x14ac:dyDescent="0.25">
      <c r="A45" s="20" t="str">
        <f t="shared" si="0"/>
        <v/>
      </c>
      <c r="B45" s="20">
        <v>43955</v>
      </c>
      <c r="C45" s="2">
        <v>600</v>
      </c>
      <c r="D45" s="43"/>
    </row>
    <row r="46" spans="1:4" x14ac:dyDescent="0.25">
      <c r="A46" s="20" t="str">
        <f t="shared" si="0"/>
        <v/>
      </c>
      <c r="B46" s="20">
        <v>43956</v>
      </c>
      <c r="C46" s="2">
        <v>607</v>
      </c>
      <c r="D46" s="43"/>
    </row>
    <row r="47" spans="1:4" x14ac:dyDescent="0.25">
      <c r="A47" s="20">
        <f t="shared" si="0"/>
        <v>43957</v>
      </c>
      <c r="B47" s="20">
        <v>43957</v>
      </c>
      <c r="C47" s="2">
        <v>613</v>
      </c>
      <c r="D47" s="43"/>
    </row>
    <row r="48" spans="1:4" x14ac:dyDescent="0.25">
      <c r="A48" s="20" t="str">
        <f t="shared" si="0"/>
        <v/>
      </c>
      <c r="B48" s="20">
        <v>43958</v>
      </c>
      <c r="C48" s="2">
        <v>608</v>
      </c>
      <c r="D48" s="43"/>
    </row>
    <row r="49" spans="1:4" x14ac:dyDescent="0.25">
      <c r="A49" s="20" t="str">
        <f t="shared" si="0"/>
        <v/>
      </c>
      <c r="B49" s="20">
        <v>43959</v>
      </c>
      <c r="C49" s="2">
        <v>632</v>
      </c>
      <c r="D49" s="43"/>
    </row>
    <row r="50" spans="1:4" x14ac:dyDescent="0.25">
      <c r="A50" s="20" t="str">
        <f t="shared" si="0"/>
        <v/>
      </c>
      <c r="B50" s="20">
        <v>43962</v>
      </c>
      <c r="C50" s="2">
        <v>610</v>
      </c>
      <c r="D50" s="43"/>
    </row>
    <row r="51" spans="1:4" x14ac:dyDescent="0.25">
      <c r="A51" s="20" t="str">
        <f t="shared" si="0"/>
        <v/>
      </c>
      <c r="B51" s="20">
        <v>43963</v>
      </c>
      <c r="C51" s="2">
        <v>632</v>
      </c>
      <c r="D51" s="43"/>
    </row>
    <row r="52" spans="1:4" x14ac:dyDescent="0.25">
      <c r="A52" s="20">
        <f t="shared" si="0"/>
        <v>43964</v>
      </c>
      <c r="B52" s="20">
        <v>43964</v>
      </c>
      <c r="C52" s="2">
        <v>630</v>
      </c>
      <c r="D52" s="43"/>
    </row>
    <row r="53" spans="1:4" x14ac:dyDescent="0.25">
      <c r="A53" s="20" t="str">
        <f t="shared" si="0"/>
        <v/>
      </c>
      <c r="B53" s="20">
        <v>43965</v>
      </c>
      <c r="C53" s="2">
        <v>638</v>
      </c>
      <c r="D53" s="43"/>
    </row>
    <row r="54" spans="1:4" x14ac:dyDescent="0.25">
      <c r="A54" s="20" t="str">
        <f t="shared" si="0"/>
        <v/>
      </c>
      <c r="B54" s="20">
        <v>43966</v>
      </c>
      <c r="C54" s="2">
        <v>662</v>
      </c>
      <c r="D54" s="43"/>
    </row>
    <row r="55" spans="1:4" x14ac:dyDescent="0.25">
      <c r="A55" s="20" t="str">
        <f t="shared" si="0"/>
        <v/>
      </c>
      <c r="B55" s="20">
        <v>43969</v>
      </c>
      <c r="C55" s="2">
        <v>647</v>
      </c>
      <c r="D55" s="43"/>
    </row>
    <row r="56" spans="1:4" x14ac:dyDescent="0.25">
      <c r="A56" s="20" t="str">
        <f t="shared" si="0"/>
        <v/>
      </c>
      <c r="B56" s="20">
        <v>43970</v>
      </c>
      <c r="C56" s="2">
        <v>653</v>
      </c>
      <c r="D56" s="43"/>
    </row>
    <row r="57" spans="1:4" x14ac:dyDescent="0.25">
      <c r="A57" s="20">
        <f t="shared" si="0"/>
        <v>43971</v>
      </c>
      <c r="B57" s="20">
        <v>43971</v>
      </c>
      <c r="C57" s="2">
        <v>659</v>
      </c>
      <c r="D57" s="43"/>
    </row>
    <row r="58" spans="1:4" x14ac:dyDescent="0.25">
      <c r="A58" s="20" t="str">
        <f t="shared" si="0"/>
        <v/>
      </c>
      <c r="B58" s="20">
        <v>43972</v>
      </c>
      <c r="C58" s="2">
        <v>680</v>
      </c>
      <c r="D58" s="43"/>
    </row>
    <row r="59" spans="1:4" x14ac:dyDescent="0.25">
      <c r="A59" s="20" t="str">
        <f t="shared" si="0"/>
        <v/>
      </c>
      <c r="B59" s="20">
        <v>43973</v>
      </c>
      <c r="C59" s="2">
        <v>697</v>
      </c>
      <c r="D59" s="43"/>
    </row>
    <row r="60" spans="1:4" x14ac:dyDescent="0.25">
      <c r="A60" s="20" t="str">
        <f t="shared" si="0"/>
        <v/>
      </c>
      <c r="B60" s="20">
        <v>43976</v>
      </c>
      <c r="C60" s="2">
        <v>704</v>
      </c>
      <c r="D60" s="43"/>
    </row>
    <row r="61" spans="1:4" x14ac:dyDescent="0.25">
      <c r="A61" s="20" t="str">
        <f t="shared" si="0"/>
        <v/>
      </c>
      <c r="B61" s="20">
        <v>43977</v>
      </c>
      <c r="C61" s="2">
        <v>700</v>
      </c>
      <c r="D61" s="43"/>
    </row>
    <row r="62" spans="1:4" x14ac:dyDescent="0.25">
      <c r="A62" s="20">
        <f t="shared" si="0"/>
        <v>43978</v>
      </c>
      <c r="B62" s="20">
        <v>43978</v>
      </c>
      <c r="C62" s="2">
        <v>703</v>
      </c>
      <c r="D62" s="43"/>
    </row>
    <row r="63" spans="1:4" x14ac:dyDescent="0.25">
      <c r="A63" s="20" t="str">
        <f t="shared" si="0"/>
        <v/>
      </c>
      <c r="B63" s="20">
        <v>43979</v>
      </c>
      <c r="C63" s="2">
        <v>723</v>
      </c>
      <c r="D63" s="43"/>
    </row>
    <row r="64" spans="1:4" x14ac:dyDescent="0.25">
      <c r="A64" s="20" t="str">
        <f t="shared" si="0"/>
        <v/>
      </c>
      <c r="B64" s="20">
        <v>43980</v>
      </c>
      <c r="C64" s="2">
        <v>738</v>
      </c>
      <c r="D64" s="43"/>
    </row>
    <row r="65" spans="1:4" x14ac:dyDescent="0.25">
      <c r="A65" s="20" t="str">
        <f t="shared" si="0"/>
        <v/>
      </c>
      <c r="B65" s="20">
        <v>43983</v>
      </c>
      <c r="C65" s="2">
        <v>738</v>
      </c>
      <c r="D65" s="43"/>
    </row>
    <row r="66" spans="1:4" x14ac:dyDescent="0.25">
      <c r="A66" s="20" t="str">
        <f t="shared" si="0"/>
        <v/>
      </c>
      <c r="B66" s="20">
        <v>43984</v>
      </c>
      <c r="C66" s="2">
        <v>730</v>
      </c>
      <c r="D66" s="43"/>
    </row>
    <row r="67" spans="1:4" x14ac:dyDescent="0.25">
      <c r="A67" s="20">
        <f t="shared" si="0"/>
        <v>43985</v>
      </c>
      <c r="B67" s="20">
        <v>43985</v>
      </c>
      <c r="C67" s="2">
        <v>759</v>
      </c>
      <c r="D67" s="43"/>
    </row>
    <row r="68" spans="1:4" x14ac:dyDescent="0.25">
      <c r="A68" s="20" t="str">
        <f t="shared" si="0"/>
        <v/>
      </c>
      <c r="B68" s="20">
        <v>43986</v>
      </c>
      <c r="C68" s="2">
        <v>769</v>
      </c>
      <c r="D68" s="43"/>
    </row>
    <row r="69" spans="1:4" x14ac:dyDescent="0.25">
      <c r="A69" s="20" t="str">
        <f t="shared" ref="A69:A132" si="1">IF(B69=$A$3,B69,IF(MOD(B69-$B$4,7)=0,B69,""))</f>
        <v/>
      </c>
      <c r="B69" s="20">
        <v>43987</v>
      </c>
      <c r="C69" s="2">
        <v>774</v>
      </c>
      <c r="D69" s="43"/>
    </row>
    <row r="70" spans="1:4" x14ac:dyDescent="0.25">
      <c r="A70" s="20" t="str">
        <f t="shared" si="1"/>
        <v/>
      </c>
      <c r="B70" s="20">
        <v>43990</v>
      </c>
      <c r="C70" s="2">
        <v>768</v>
      </c>
      <c r="D70" s="43"/>
    </row>
    <row r="71" spans="1:4" x14ac:dyDescent="0.25">
      <c r="A71" s="20" t="str">
        <f t="shared" si="1"/>
        <v/>
      </c>
      <c r="B71" s="20">
        <v>43991</v>
      </c>
      <c r="C71" s="2">
        <v>737</v>
      </c>
      <c r="D71" s="43"/>
    </row>
    <row r="72" spans="1:4" x14ac:dyDescent="0.25">
      <c r="A72" s="20">
        <f t="shared" si="1"/>
        <v>43992</v>
      </c>
      <c r="B72" s="20">
        <v>43992</v>
      </c>
      <c r="C72" s="2">
        <v>747</v>
      </c>
      <c r="D72" s="43"/>
    </row>
    <row r="73" spans="1:4" x14ac:dyDescent="0.25">
      <c r="A73" s="20" t="str">
        <f t="shared" si="1"/>
        <v/>
      </c>
      <c r="B73" s="20">
        <v>43993</v>
      </c>
      <c r="C73" s="2">
        <v>748</v>
      </c>
      <c r="D73" s="43"/>
    </row>
    <row r="74" spans="1:4" x14ac:dyDescent="0.25">
      <c r="A74" s="20" t="str">
        <f t="shared" si="1"/>
        <v/>
      </c>
      <c r="B74" s="20">
        <v>43994</v>
      </c>
      <c r="C74" s="2">
        <v>766</v>
      </c>
      <c r="D74" s="43"/>
    </row>
    <row r="75" spans="1:4" x14ac:dyDescent="0.25">
      <c r="A75" s="20" t="str">
        <f t="shared" si="1"/>
        <v/>
      </c>
      <c r="B75" s="120">
        <v>43997</v>
      </c>
      <c r="C75" s="2">
        <v>739</v>
      </c>
      <c r="D75" s="43"/>
    </row>
    <row r="76" spans="1:4" x14ac:dyDescent="0.25">
      <c r="A76" s="20" t="str">
        <f t="shared" si="1"/>
        <v/>
      </c>
      <c r="B76" s="120">
        <v>43998</v>
      </c>
      <c r="C76" s="190">
        <v>745</v>
      </c>
      <c r="D76" s="43"/>
    </row>
    <row r="77" spans="1:4" x14ac:dyDescent="0.25">
      <c r="A77" s="20">
        <f t="shared" si="1"/>
        <v>43999</v>
      </c>
      <c r="B77" s="120">
        <v>43999</v>
      </c>
      <c r="C77" s="190">
        <v>754</v>
      </c>
    </row>
    <row r="78" spans="1:4" x14ac:dyDescent="0.25">
      <c r="A78" s="20" t="str">
        <f t="shared" si="1"/>
        <v/>
      </c>
      <c r="B78" s="120">
        <v>44000</v>
      </c>
      <c r="C78" s="190">
        <v>770</v>
      </c>
    </row>
    <row r="79" spans="1:4" x14ac:dyDescent="0.25">
      <c r="A79" s="20" t="str">
        <f t="shared" si="1"/>
        <v/>
      </c>
      <c r="B79" s="120">
        <v>44001</v>
      </c>
      <c r="C79" s="190">
        <v>777</v>
      </c>
    </row>
    <row r="80" spans="1:4" x14ac:dyDescent="0.25">
      <c r="A80" s="20" t="str">
        <f t="shared" si="1"/>
        <v/>
      </c>
      <c r="B80" s="120">
        <v>44004</v>
      </c>
      <c r="C80" s="190">
        <v>784</v>
      </c>
    </row>
    <row r="81" spans="1:3" x14ac:dyDescent="0.25">
      <c r="A81" s="20" t="str">
        <f t="shared" si="1"/>
        <v/>
      </c>
      <c r="B81" s="120">
        <v>44005</v>
      </c>
      <c r="C81" s="190">
        <v>765</v>
      </c>
    </row>
    <row r="82" spans="1:3" x14ac:dyDescent="0.25">
      <c r="A82" s="20">
        <f t="shared" si="1"/>
        <v>44006</v>
      </c>
      <c r="B82" s="120">
        <v>44006</v>
      </c>
      <c r="C82" s="190">
        <v>772</v>
      </c>
    </row>
    <row r="83" spans="1:3" x14ac:dyDescent="0.25">
      <c r="A83" s="20" t="str">
        <f t="shared" si="1"/>
        <v/>
      </c>
      <c r="B83" s="120">
        <v>44007</v>
      </c>
      <c r="C83" s="190">
        <v>776</v>
      </c>
    </row>
    <row r="84" spans="1:3" x14ac:dyDescent="0.25">
      <c r="A84" s="20" t="str">
        <f t="shared" si="1"/>
        <v/>
      </c>
      <c r="B84" s="120">
        <v>44008</v>
      </c>
      <c r="C84" s="190">
        <v>792</v>
      </c>
    </row>
    <row r="85" spans="1:3" x14ac:dyDescent="0.25">
      <c r="A85" s="20" t="str">
        <f t="shared" si="1"/>
        <v/>
      </c>
      <c r="B85" s="120">
        <v>44011</v>
      </c>
      <c r="C85" s="190">
        <v>793</v>
      </c>
    </row>
    <row r="86" spans="1:3" x14ac:dyDescent="0.25">
      <c r="A86" s="20" t="str">
        <f t="shared" si="1"/>
        <v/>
      </c>
      <c r="B86" s="120">
        <v>44012</v>
      </c>
      <c r="C86" s="190">
        <v>773</v>
      </c>
    </row>
    <row r="87" spans="1:3" x14ac:dyDescent="0.25">
      <c r="A87" s="20">
        <f t="shared" si="1"/>
        <v>44013</v>
      </c>
      <c r="B87" s="120">
        <v>44013</v>
      </c>
      <c r="C87" s="190">
        <v>795</v>
      </c>
    </row>
    <row r="88" spans="1:3" x14ac:dyDescent="0.25">
      <c r="A88" s="20" t="str">
        <f t="shared" si="1"/>
        <v/>
      </c>
      <c r="B88" s="120">
        <v>44014</v>
      </c>
      <c r="C88" s="190">
        <v>825</v>
      </c>
    </row>
    <row r="89" spans="1:3" x14ac:dyDescent="0.25">
      <c r="A89" s="20" t="str">
        <f t="shared" si="1"/>
        <v/>
      </c>
      <c r="B89" s="120">
        <v>44015</v>
      </c>
      <c r="C89" s="190">
        <v>833</v>
      </c>
    </row>
    <row r="90" spans="1:3" x14ac:dyDescent="0.25">
      <c r="A90" s="20" t="str">
        <f t="shared" si="1"/>
        <v/>
      </c>
      <c r="B90" s="120">
        <v>44018</v>
      </c>
      <c r="C90" s="190">
        <v>831</v>
      </c>
    </row>
    <row r="91" spans="1:3" x14ac:dyDescent="0.25">
      <c r="A91" s="20" t="str">
        <f t="shared" si="1"/>
        <v/>
      </c>
      <c r="B91" s="120">
        <v>44019</v>
      </c>
      <c r="C91" s="190">
        <v>834</v>
      </c>
    </row>
    <row r="92" spans="1:3" x14ac:dyDescent="0.25">
      <c r="A92" s="20">
        <f t="shared" si="1"/>
        <v>44020</v>
      </c>
      <c r="B92" s="120">
        <v>44020</v>
      </c>
      <c r="C92" s="190">
        <v>841</v>
      </c>
    </row>
    <row r="93" spans="1:3" x14ac:dyDescent="0.25">
      <c r="A93" s="20" t="str">
        <f t="shared" si="1"/>
        <v/>
      </c>
      <c r="B93" s="120">
        <v>44021</v>
      </c>
      <c r="C93" s="190">
        <v>855</v>
      </c>
    </row>
    <row r="94" spans="1:3" x14ac:dyDescent="0.25">
      <c r="A94" s="20" t="str">
        <f t="shared" si="1"/>
        <v/>
      </c>
      <c r="B94" s="120">
        <v>44022</v>
      </c>
      <c r="C94" s="190">
        <v>855</v>
      </c>
    </row>
    <row r="95" spans="1:3" x14ac:dyDescent="0.25">
      <c r="A95" s="20" t="str">
        <f t="shared" si="1"/>
        <v/>
      </c>
      <c r="B95" s="120">
        <v>44025</v>
      </c>
      <c r="C95" s="190">
        <v>833</v>
      </c>
    </row>
    <row r="96" spans="1:3" x14ac:dyDescent="0.25">
      <c r="A96" s="20" t="str">
        <f t="shared" si="1"/>
        <v/>
      </c>
      <c r="B96" s="120">
        <v>44026</v>
      </c>
      <c r="C96" s="190">
        <v>853</v>
      </c>
    </row>
    <row r="97" spans="1:3" x14ac:dyDescent="0.25">
      <c r="A97" s="20">
        <f t="shared" si="1"/>
        <v>44027</v>
      </c>
      <c r="B97" s="120">
        <v>44027</v>
      </c>
      <c r="C97" s="190">
        <v>856</v>
      </c>
    </row>
    <row r="98" spans="1:3" x14ac:dyDescent="0.25">
      <c r="A98" s="20">
        <f t="shared" si="1"/>
        <v>44028</v>
      </c>
      <c r="B98" s="120">
        <v>44028</v>
      </c>
      <c r="C98" s="190">
        <v>860</v>
      </c>
    </row>
    <row r="99" spans="1:3" x14ac:dyDescent="0.25">
      <c r="A99" s="20" t="str">
        <f t="shared" si="1"/>
        <v/>
      </c>
    </row>
    <row r="100" spans="1:3" x14ac:dyDescent="0.25">
      <c r="A100" s="20" t="str">
        <f t="shared" si="1"/>
        <v/>
      </c>
    </row>
    <row r="101" spans="1:3" x14ac:dyDescent="0.25">
      <c r="A101" s="20" t="str">
        <f t="shared" si="1"/>
        <v/>
      </c>
    </row>
    <row r="102" spans="1:3" x14ac:dyDescent="0.25">
      <c r="A102" s="20" t="str">
        <f t="shared" si="1"/>
        <v/>
      </c>
    </row>
    <row r="103" spans="1:3" x14ac:dyDescent="0.25">
      <c r="A103" s="20" t="str">
        <f t="shared" si="1"/>
        <v/>
      </c>
    </row>
    <row r="104" spans="1:3" x14ac:dyDescent="0.25">
      <c r="A104" s="20" t="str">
        <f t="shared" si="1"/>
        <v/>
      </c>
    </row>
    <row r="105" spans="1:3" x14ac:dyDescent="0.25">
      <c r="A105" s="20" t="str">
        <f t="shared" si="1"/>
        <v/>
      </c>
    </row>
    <row r="106" spans="1:3" x14ac:dyDescent="0.25">
      <c r="A106" s="20" t="str">
        <f t="shared" si="1"/>
        <v/>
      </c>
    </row>
    <row r="107" spans="1:3" x14ac:dyDescent="0.25">
      <c r="A107" s="20" t="str">
        <f t="shared" si="1"/>
        <v/>
      </c>
    </row>
    <row r="108" spans="1:3" x14ac:dyDescent="0.25">
      <c r="A108" s="20" t="str">
        <f t="shared" si="1"/>
        <v/>
      </c>
    </row>
    <row r="109" spans="1:3" x14ac:dyDescent="0.25">
      <c r="A109" s="20" t="str">
        <f t="shared" si="1"/>
        <v/>
      </c>
    </row>
    <row r="110" spans="1:3" x14ac:dyDescent="0.25">
      <c r="A110" s="20" t="str">
        <f t="shared" si="1"/>
        <v/>
      </c>
    </row>
    <row r="111" spans="1:3" x14ac:dyDescent="0.25">
      <c r="A111" s="20" t="str">
        <f t="shared" si="1"/>
        <v/>
      </c>
    </row>
    <row r="112" spans="1:3" x14ac:dyDescent="0.25">
      <c r="A112" s="20" t="str">
        <f t="shared" si="1"/>
        <v/>
      </c>
    </row>
    <row r="113" spans="1:1" x14ac:dyDescent="0.25">
      <c r="A113" s="20" t="str">
        <f t="shared" si="1"/>
        <v/>
      </c>
    </row>
    <row r="114" spans="1:1" x14ac:dyDescent="0.25">
      <c r="A114" s="20" t="str">
        <f t="shared" si="1"/>
        <v/>
      </c>
    </row>
    <row r="115" spans="1:1" x14ac:dyDescent="0.25">
      <c r="A115" s="20" t="str">
        <f t="shared" si="1"/>
        <v/>
      </c>
    </row>
    <row r="116" spans="1:1" x14ac:dyDescent="0.25">
      <c r="A116" s="20" t="str">
        <f t="shared" si="1"/>
        <v/>
      </c>
    </row>
    <row r="117" spans="1:1" x14ac:dyDescent="0.25">
      <c r="A117" s="20" t="str">
        <f t="shared" si="1"/>
        <v/>
      </c>
    </row>
    <row r="118" spans="1:1" x14ac:dyDescent="0.25">
      <c r="A118" s="20" t="str">
        <f t="shared" si="1"/>
        <v/>
      </c>
    </row>
    <row r="119" spans="1:1" x14ac:dyDescent="0.25">
      <c r="A119" s="20" t="str">
        <f t="shared" si="1"/>
        <v/>
      </c>
    </row>
    <row r="120" spans="1:1" x14ac:dyDescent="0.25">
      <c r="A120" s="20" t="str">
        <f t="shared" si="1"/>
        <v/>
      </c>
    </row>
    <row r="121" spans="1:1" x14ac:dyDescent="0.25">
      <c r="A121" s="20" t="str">
        <f t="shared" si="1"/>
        <v/>
      </c>
    </row>
    <row r="122" spans="1:1" x14ac:dyDescent="0.25">
      <c r="A122" s="20" t="str">
        <f t="shared" si="1"/>
        <v/>
      </c>
    </row>
    <row r="123" spans="1:1" x14ac:dyDescent="0.25">
      <c r="A123" s="20" t="str">
        <f t="shared" si="1"/>
        <v/>
      </c>
    </row>
    <row r="124" spans="1:1" x14ac:dyDescent="0.25">
      <c r="A124" s="20" t="str">
        <f t="shared" si="1"/>
        <v/>
      </c>
    </row>
    <row r="125" spans="1:1" x14ac:dyDescent="0.25">
      <c r="A125" s="20" t="str">
        <f t="shared" si="1"/>
        <v/>
      </c>
    </row>
    <row r="126" spans="1:1" x14ac:dyDescent="0.25">
      <c r="A126" s="20" t="str">
        <f t="shared" si="1"/>
        <v/>
      </c>
    </row>
    <row r="127" spans="1:1" x14ac:dyDescent="0.25">
      <c r="A127" s="20" t="str">
        <f t="shared" si="1"/>
        <v/>
      </c>
    </row>
    <row r="128" spans="1:1" x14ac:dyDescent="0.25">
      <c r="A128" s="20" t="str">
        <f t="shared" si="1"/>
        <v/>
      </c>
    </row>
    <row r="129" spans="1:1" x14ac:dyDescent="0.25">
      <c r="A129" s="20" t="str">
        <f t="shared" si="1"/>
        <v/>
      </c>
    </row>
    <row r="130" spans="1:1" x14ac:dyDescent="0.25">
      <c r="A130" s="20" t="str">
        <f t="shared" si="1"/>
        <v/>
      </c>
    </row>
    <row r="131" spans="1:1" x14ac:dyDescent="0.25">
      <c r="A131" s="20" t="str">
        <f t="shared" si="1"/>
        <v/>
      </c>
    </row>
    <row r="132" spans="1:1" x14ac:dyDescent="0.25">
      <c r="A132" s="20" t="str">
        <f t="shared" si="1"/>
        <v/>
      </c>
    </row>
    <row r="133" spans="1:1" x14ac:dyDescent="0.25">
      <c r="A133" s="20" t="str">
        <f t="shared" ref="A133:A196" si="2">IF(B133=$A$3,B133,IF(MOD(B133-$B$4,7)=0,B133,""))</f>
        <v/>
      </c>
    </row>
    <row r="134" spans="1:1" x14ac:dyDescent="0.25">
      <c r="A134" s="20" t="str">
        <f t="shared" si="2"/>
        <v/>
      </c>
    </row>
    <row r="135" spans="1:1" x14ac:dyDescent="0.25">
      <c r="A135" s="20" t="str">
        <f t="shared" si="2"/>
        <v/>
      </c>
    </row>
    <row r="136" spans="1:1" x14ac:dyDescent="0.25">
      <c r="A136" s="20" t="str">
        <f t="shared" si="2"/>
        <v/>
      </c>
    </row>
    <row r="137" spans="1:1" x14ac:dyDescent="0.25">
      <c r="A137" s="20" t="str">
        <f t="shared" si="2"/>
        <v/>
      </c>
    </row>
    <row r="138" spans="1:1" x14ac:dyDescent="0.25">
      <c r="A138" s="20" t="str">
        <f t="shared" si="2"/>
        <v/>
      </c>
    </row>
    <row r="139" spans="1:1" x14ac:dyDescent="0.25">
      <c r="A139" s="20" t="str">
        <f t="shared" si="2"/>
        <v/>
      </c>
    </row>
    <row r="140" spans="1:1" x14ac:dyDescent="0.25">
      <c r="A140" s="20" t="str">
        <f t="shared" si="2"/>
        <v/>
      </c>
    </row>
    <row r="141" spans="1:1" x14ac:dyDescent="0.25">
      <c r="A141" s="20" t="str">
        <f t="shared" si="2"/>
        <v/>
      </c>
    </row>
    <row r="142" spans="1:1" x14ac:dyDescent="0.25">
      <c r="A142" s="20" t="str">
        <f t="shared" si="2"/>
        <v/>
      </c>
    </row>
    <row r="143" spans="1:1" x14ac:dyDescent="0.25">
      <c r="A143" s="20" t="str">
        <f t="shared" si="2"/>
        <v/>
      </c>
    </row>
    <row r="144" spans="1:1" x14ac:dyDescent="0.25">
      <c r="A144" s="20" t="str">
        <f t="shared" si="2"/>
        <v/>
      </c>
    </row>
    <row r="145" spans="1:1" x14ac:dyDescent="0.25">
      <c r="A145" s="20" t="str">
        <f t="shared" si="2"/>
        <v/>
      </c>
    </row>
    <row r="146" spans="1:1" x14ac:dyDescent="0.25">
      <c r="A146" s="20" t="str">
        <f t="shared" si="2"/>
        <v/>
      </c>
    </row>
    <row r="147" spans="1:1" x14ac:dyDescent="0.25">
      <c r="A147" s="20" t="str">
        <f t="shared" si="2"/>
        <v/>
      </c>
    </row>
    <row r="148" spans="1:1" x14ac:dyDescent="0.25">
      <c r="A148" s="20" t="str">
        <f t="shared" si="2"/>
        <v/>
      </c>
    </row>
    <row r="149" spans="1:1" x14ac:dyDescent="0.25">
      <c r="A149" s="20" t="str">
        <f t="shared" si="2"/>
        <v/>
      </c>
    </row>
    <row r="150" spans="1:1" x14ac:dyDescent="0.25">
      <c r="A150" s="20" t="str">
        <f t="shared" si="2"/>
        <v/>
      </c>
    </row>
    <row r="151" spans="1:1" x14ac:dyDescent="0.25">
      <c r="A151" s="20" t="str">
        <f t="shared" si="2"/>
        <v/>
      </c>
    </row>
    <row r="152" spans="1:1" x14ac:dyDescent="0.25">
      <c r="A152" s="20" t="str">
        <f t="shared" si="2"/>
        <v/>
      </c>
    </row>
    <row r="153" spans="1:1" x14ac:dyDescent="0.25">
      <c r="A153" s="20" t="str">
        <f t="shared" si="2"/>
        <v/>
      </c>
    </row>
    <row r="154" spans="1:1" x14ac:dyDescent="0.25">
      <c r="A154" s="20" t="str">
        <f t="shared" si="2"/>
        <v/>
      </c>
    </row>
    <row r="155" spans="1:1" x14ac:dyDescent="0.25">
      <c r="A155" s="20" t="str">
        <f t="shared" si="2"/>
        <v/>
      </c>
    </row>
    <row r="156" spans="1:1" x14ac:dyDescent="0.25">
      <c r="A156" s="20" t="str">
        <f t="shared" si="2"/>
        <v/>
      </c>
    </row>
    <row r="157" spans="1:1" x14ac:dyDescent="0.25">
      <c r="A157" s="20" t="str">
        <f t="shared" si="2"/>
        <v/>
      </c>
    </row>
    <row r="158" spans="1:1" x14ac:dyDescent="0.25">
      <c r="A158" s="20" t="str">
        <f t="shared" si="2"/>
        <v/>
      </c>
    </row>
    <row r="159" spans="1:1" x14ac:dyDescent="0.25">
      <c r="A159" s="20" t="str">
        <f t="shared" si="2"/>
        <v/>
      </c>
    </row>
    <row r="160" spans="1:1" x14ac:dyDescent="0.25">
      <c r="A160" s="20" t="str">
        <f t="shared" si="2"/>
        <v/>
      </c>
    </row>
    <row r="161" spans="1:1" x14ac:dyDescent="0.25">
      <c r="A161" s="20" t="str">
        <f t="shared" si="2"/>
        <v/>
      </c>
    </row>
    <row r="162" spans="1:1" x14ac:dyDescent="0.25">
      <c r="A162" s="20" t="str">
        <f t="shared" si="2"/>
        <v/>
      </c>
    </row>
    <row r="163" spans="1:1" x14ac:dyDescent="0.25">
      <c r="A163" s="20" t="str">
        <f t="shared" si="2"/>
        <v/>
      </c>
    </row>
    <row r="164" spans="1:1" x14ac:dyDescent="0.25">
      <c r="A164" s="20" t="str">
        <f t="shared" si="2"/>
        <v/>
      </c>
    </row>
    <row r="165" spans="1:1" x14ac:dyDescent="0.25">
      <c r="A165" s="20" t="str">
        <f t="shared" si="2"/>
        <v/>
      </c>
    </row>
    <row r="166" spans="1:1" x14ac:dyDescent="0.25">
      <c r="A166" s="20" t="str">
        <f t="shared" si="2"/>
        <v/>
      </c>
    </row>
    <row r="167" spans="1:1" x14ac:dyDescent="0.25">
      <c r="A167" s="20" t="str">
        <f t="shared" si="2"/>
        <v/>
      </c>
    </row>
    <row r="168" spans="1:1" x14ac:dyDescent="0.25">
      <c r="A168" s="20" t="str">
        <f t="shared" si="2"/>
        <v/>
      </c>
    </row>
    <row r="169" spans="1:1" x14ac:dyDescent="0.25">
      <c r="A169" s="20" t="str">
        <f t="shared" si="2"/>
        <v/>
      </c>
    </row>
    <row r="170" spans="1:1" x14ac:dyDescent="0.25">
      <c r="A170" s="20" t="str">
        <f t="shared" si="2"/>
        <v/>
      </c>
    </row>
    <row r="171" spans="1:1" x14ac:dyDescent="0.25">
      <c r="A171" s="20" t="str">
        <f t="shared" si="2"/>
        <v/>
      </c>
    </row>
    <row r="172" spans="1:1" x14ac:dyDescent="0.25">
      <c r="A172" s="20" t="str">
        <f t="shared" si="2"/>
        <v/>
      </c>
    </row>
    <row r="173" spans="1:1" x14ac:dyDescent="0.25">
      <c r="A173" s="20" t="str">
        <f t="shared" si="2"/>
        <v/>
      </c>
    </row>
    <row r="174" spans="1:1" x14ac:dyDescent="0.25">
      <c r="A174" s="20" t="str">
        <f t="shared" si="2"/>
        <v/>
      </c>
    </row>
    <row r="175" spans="1:1" x14ac:dyDescent="0.25">
      <c r="A175" s="20" t="str">
        <f t="shared" si="2"/>
        <v/>
      </c>
    </row>
    <row r="176" spans="1:1" x14ac:dyDescent="0.25">
      <c r="A176" s="20" t="str">
        <f t="shared" si="2"/>
        <v/>
      </c>
    </row>
    <row r="177" spans="1:1" x14ac:dyDescent="0.25">
      <c r="A177" s="20" t="str">
        <f t="shared" si="2"/>
        <v/>
      </c>
    </row>
    <row r="178" spans="1:1" x14ac:dyDescent="0.25">
      <c r="A178" s="20" t="str">
        <f t="shared" si="2"/>
        <v/>
      </c>
    </row>
    <row r="179" spans="1:1" x14ac:dyDescent="0.25">
      <c r="A179" s="20" t="str">
        <f t="shared" si="2"/>
        <v/>
      </c>
    </row>
    <row r="180" spans="1:1" x14ac:dyDescent="0.25">
      <c r="A180" s="20" t="str">
        <f t="shared" si="2"/>
        <v/>
      </c>
    </row>
    <row r="181" spans="1:1" x14ac:dyDescent="0.25">
      <c r="A181" s="20" t="str">
        <f t="shared" si="2"/>
        <v/>
      </c>
    </row>
    <row r="182" spans="1:1" x14ac:dyDescent="0.25">
      <c r="A182" s="20" t="str">
        <f t="shared" si="2"/>
        <v/>
      </c>
    </row>
    <row r="183" spans="1:1" x14ac:dyDescent="0.25">
      <c r="A183" s="20" t="str">
        <f t="shared" si="2"/>
        <v/>
      </c>
    </row>
    <row r="184" spans="1:1" x14ac:dyDescent="0.25">
      <c r="A184" s="20" t="str">
        <f t="shared" si="2"/>
        <v/>
      </c>
    </row>
    <row r="185" spans="1:1" x14ac:dyDescent="0.25">
      <c r="A185" s="20" t="str">
        <f t="shared" si="2"/>
        <v/>
      </c>
    </row>
    <row r="186" spans="1:1" x14ac:dyDescent="0.25">
      <c r="A186" s="20" t="str">
        <f t="shared" si="2"/>
        <v/>
      </c>
    </row>
    <row r="187" spans="1:1" x14ac:dyDescent="0.25">
      <c r="A187" s="20" t="str">
        <f t="shared" si="2"/>
        <v/>
      </c>
    </row>
    <row r="188" spans="1:1" x14ac:dyDescent="0.25">
      <c r="A188" s="20" t="str">
        <f t="shared" si="2"/>
        <v/>
      </c>
    </row>
    <row r="189" spans="1:1" x14ac:dyDescent="0.25">
      <c r="A189" s="20" t="str">
        <f t="shared" si="2"/>
        <v/>
      </c>
    </row>
    <row r="190" spans="1:1" x14ac:dyDescent="0.25">
      <c r="A190" s="20" t="str">
        <f t="shared" si="2"/>
        <v/>
      </c>
    </row>
    <row r="191" spans="1:1" x14ac:dyDescent="0.25">
      <c r="A191" s="20" t="str">
        <f t="shared" si="2"/>
        <v/>
      </c>
    </row>
    <row r="192" spans="1:1" x14ac:dyDescent="0.25">
      <c r="A192" s="20" t="str">
        <f t="shared" si="2"/>
        <v/>
      </c>
    </row>
    <row r="193" spans="1:1" x14ac:dyDescent="0.25">
      <c r="A193" s="20" t="str">
        <f t="shared" si="2"/>
        <v/>
      </c>
    </row>
    <row r="194" spans="1:1" x14ac:dyDescent="0.25">
      <c r="A194" s="20" t="str">
        <f t="shared" si="2"/>
        <v/>
      </c>
    </row>
    <row r="195" spans="1:1" x14ac:dyDescent="0.25">
      <c r="A195" s="20" t="str">
        <f t="shared" si="2"/>
        <v/>
      </c>
    </row>
    <row r="196" spans="1:1" x14ac:dyDescent="0.25">
      <c r="A196" s="20" t="str">
        <f t="shared" si="2"/>
        <v/>
      </c>
    </row>
    <row r="197" spans="1:1" x14ac:dyDescent="0.25">
      <c r="A197" s="20" t="str">
        <f t="shared" ref="A197:A200" si="3">IF(B197=$A$3,B197,IF(MOD(B197-$B$4,7)=0,B197,""))</f>
        <v/>
      </c>
    </row>
    <row r="198" spans="1:1" x14ac:dyDescent="0.25">
      <c r="A198" s="20" t="str">
        <f t="shared" si="3"/>
        <v/>
      </c>
    </row>
    <row r="199" spans="1:1" x14ac:dyDescent="0.25">
      <c r="A199" s="20" t="str">
        <f t="shared" si="3"/>
        <v/>
      </c>
    </row>
    <row r="200" spans="1:1" x14ac:dyDescent="0.25">
      <c r="A200" s="20" t="str">
        <f t="shared" si="3"/>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election activeCell="P1" sqref="P1"/>
    </sheetView>
  </sheetViews>
  <sheetFormatPr defaultColWidth="9.42578125" defaultRowHeight="15" x14ac:dyDescent="0.25"/>
  <cols>
    <col min="1" max="16384" width="9.42578125" style="7"/>
  </cols>
  <sheetData>
    <row r="1" spans="1:16" ht="15.75" x14ac:dyDescent="0.25">
      <c r="A1" s="8"/>
      <c r="P1" s="31" t="s">
        <v>31</v>
      </c>
    </row>
    <row r="28" spans="2:2" x14ac:dyDescent="0.25">
      <c r="B28" s="53" t="s">
        <v>59</v>
      </c>
    </row>
  </sheetData>
  <hyperlinks>
    <hyperlink ref="P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Q172"/>
  <sheetViews>
    <sheetView showGridLines="0" zoomScale="90" zoomScaleNormal="90" workbookViewId="0">
      <pane xSplit="1" ySplit="4" topLeftCell="B127" activePane="bottomRight" state="frozen"/>
      <selection pane="topRight" activeCell="B1" sqref="B1"/>
      <selection pane="bottomLeft" activeCell="A5" sqref="A5"/>
      <selection pane="bottomRight" activeCell="I147" sqref="I147"/>
    </sheetView>
  </sheetViews>
  <sheetFormatPr defaultRowHeight="15" x14ac:dyDescent="0.25"/>
  <cols>
    <col min="1" max="1" width="11.42578125" bestFit="1" customWidth="1"/>
    <col min="2" max="3" width="12.42578125" style="2" customWidth="1"/>
    <col min="4" max="4" width="13.5703125" style="2" customWidth="1"/>
    <col min="5" max="5" width="18" style="2" customWidth="1"/>
    <col min="6" max="7" width="17.5703125" customWidth="1"/>
    <col min="8" max="9" width="19.42578125" customWidth="1"/>
  </cols>
  <sheetData>
    <row r="1" spans="1:17" x14ac:dyDescent="0.25">
      <c r="A1" s="1" t="s">
        <v>101</v>
      </c>
      <c r="B1" s="1"/>
      <c r="C1" s="1"/>
      <c r="H1" s="148"/>
      <c r="I1" s="43"/>
      <c r="M1" s="31" t="s">
        <v>31</v>
      </c>
    </row>
    <row r="2" spans="1:17" x14ac:dyDescent="0.25">
      <c r="A2" s="2"/>
      <c r="H2" s="148"/>
      <c r="I2" s="43"/>
    </row>
    <row r="3" spans="1:17" ht="27.75" customHeight="1" x14ac:dyDescent="0.25">
      <c r="A3" s="233" t="s">
        <v>32</v>
      </c>
      <c r="B3" s="235" t="s">
        <v>86</v>
      </c>
      <c r="C3" s="236"/>
      <c r="D3" s="236"/>
      <c r="E3" s="179" t="s">
        <v>106</v>
      </c>
      <c r="F3" s="225" t="s">
        <v>107</v>
      </c>
      <c r="G3" s="225"/>
      <c r="H3" s="237" t="s">
        <v>112</v>
      </c>
      <c r="I3" s="225"/>
    </row>
    <row r="4" spans="1:17" ht="30.6" customHeight="1" x14ac:dyDescent="0.25">
      <c r="A4" s="234"/>
      <c r="B4" s="35" t="s">
        <v>20</v>
      </c>
      <c r="C4" s="36" t="s">
        <v>19</v>
      </c>
      <c r="D4" s="40" t="s">
        <v>3</v>
      </c>
      <c r="E4" s="174" t="s">
        <v>84</v>
      </c>
      <c r="F4" s="173" t="s">
        <v>84</v>
      </c>
      <c r="G4" s="149" t="s">
        <v>85</v>
      </c>
      <c r="H4" s="150" t="s">
        <v>84</v>
      </c>
      <c r="I4" s="160" t="s">
        <v>85</v>
      </c>
    </row>
    <row r="5" spans="1:17" x14ac:dyDescent="0.25">
      <c r="A5" s="37">
        <v>43892</v>
      </c>
      <c r="B5" s="38">
        <v>814</v>
      </c>
      <c r="C5" s="39">
        <v>1</v>
      </c>
      <c r="D5" s="39">
        <v>815</v>
      </c>
      <c r="E5" s="106">
        <v>1</v>
      </c>
      <c r="F5" s="72"/>
      <c r="G5" s="11"/>
      <c r="H5" s="147"/>
      <c r="I5" s="72"/>
      <c r="J5" s="11"/>
      <c r="K5" s="11"/>
      <c r="L5" s="12"/>
      <c r="M5" s="12"/>
      <c r="N5" s="12"/>
      <c r="O5" s="12"/>
      <c r="P5" s="12"/>
      <c r="Q5" s="12"/>
    </row>
    <row r="6" spans="1:17" x14ac:dyDescent="0.25">
      <c r="A6" s="37">
        <v>43893</v>
      </c>
      <c r="B6" s="38">
        <v>914</v>
      </c>
      <c r="C6" s="39">
        <v>1</v>
      </c>
      <c r="D6" s="39">
        <v>915</v>
      </c>
      <c r="E6" s="106">
        <v>0</v>
      </c>
      <c r="F6" s="72"/>
      <c r="G6" s="11"/>
      <c r="H6" s="147"/>
      <c r="I6" s="72"/>
      <c r="J6" s="11"/>
      <c r="K6" s="11"/>
      <c r="L6" s="12"/>
      <c r="M6" s="12"/>
      <c r="N6" s="12"/>
      <c r="O6" s="12"/>
      <c r="P6" s="12"/>
      <c r="Q6" s="12"/>
    </row>
    <row r="7" spans="1:17" x14ac:dyDescent="0.25">
      <c r="A7" s="37">
        <v>43894</v>
      </c>
      <c r="B7" s="38">
        <v>1043</v>
      </c>
      <c r="C7" s="39">
        <v>3</v>
      </c>
      <c r="D7" s="39">
        <v>1046</v>
      </c>
      <c r="E7" s="106">
        <v>2</v>
      </c>
      <c r="F7" s="72"/>
      <c r="G7" s="11"/>
      <c r="H7" s="147"/>
      <c r="I7" s="72"/>
      <c r="J7" s="11"/>
      <c r="K7" s="11"/>
      <c r="L7" s="12"/>
      <c r="M7" s="12"/>
      <c r="N7" s="12"/>
      <c r="O7" s="12"/>
      <c r="P7" s="12"/>
      <c r="Q7" s="12"/>
    </row>
    <row r="8" spans="1:17" x14ac:dyDescent="0.25">
      <c r="A8" s="37">
        <v>43895</v>
      </c>
      <c r="B8" s="38">
        <v>1250</v>
      </c>
      <c r="C8" s="39">
        <v>6</v>
      </c>
      <c r="D8" s="39">
        <v>1256</v>
      </c>
      <c r="E8" s="106">
        <v>3</v>
      </c>
      <c r="F8" s="72"/>
      <c r="G8" s="11"/>
      <c r="H8" s="147"/>
      <c r="I8" s="72"/>
      <c r="J8" s="11"/>
      <c r="K8" s="11"/>
      <c r="L8" s="12"/>
      <c r="M8" s="12"/>
      <c r="N8" s="12"/>
      <c r="O8" s="12"/>
      <c r="P8" s="12"/>
      <c r="Q8" s="12"/>
    </row>
    <row r="9" spans="1:17" x14ac:dyDescent="0.25">
      <c r="A9" s="37">
        <v>43896</v>
      </c>
      <c r="B9" s="38">
        <v>1514</v>
      </c>
      <c r="C9" s="39">
        <v>11</v>
      </c>
      <c r="D9" s="39">
        <v>1525</v>
      </c>
      <c r="E9" s="106">
        <v>5</v>
      </c>
      <c r="F9" s="72"/>
      <c r="G9" s="11"/>
      <c r="H9" s="147"/>
      <c r="I9" s="72"/>
      <c r="J9" s="11"/>
      <c r="K9" s="11"/>
      <c r="L9" s="12"/>
      <c r="M9" s="12"/>
      <c r="N9" s="12"/>
      <c r="O9" s="12"/>
      <c r="P9" s="12"/>
      <c r="Q9" s="12"/>
    </row>
    <row r="10" spans="1:17" x14ac:dyDescent="0.25">
      <c r="A10" s="37">
        <v>43897</v>
      </c>
      <c r="B10" s="38">
        <v>1664</v>
      </c>
      <c r="C10" s="39">
        <v>16</v>
      </c>
      <c r="D10" s="39">
        <v>1680</v>
      </c>
      <c r="E10" s="106">
        <v>5</v>
      </c>
      <c r="F10" s="72"/>
      <c r="G10" s="11"/>
      <c r="H10" s="147"/>
      <c r="I10" s="72"/>
      <c r="J10" s="11"/>
      <c r="K10" s="11"/>
      <c r="L10" s="12"/>
      <c r="M10" s="12"/>
      <c r="N10" s="12"/>
      <c r="O10" s="12"/>
      <c r="P10" s="12"/>
      <c r="Q10" s="12"/>
    </row>
    <row r="11" spans="1:17" x14ac:dyDescent="0.25">
      <c r="A11" s="37">
        <v>43898</v>
      </c>
      <c r="B11" s="38">
        <v>1939</v>
      </c>
      <c r="C11" s="39">
        <v>18</v>
      </c>
      <c r="D11" s="39">
        <v>1957</v>
      </c>
      <c r="E11" s="106">
        <v>2</v>
      </c>
      <c r="F11" s="72"/>
      <c r="G11" s="11"/>
      <c r="H11" s="147"/>
      <c r="I11" s="72"/>
      <c r="J11" s="11"/>
      <c r="K11" s="11"/>
      <c r="L11" s="12"/>
      <c r="M11" s="12"/>
      <c r="N11" s="12"/>
      <c r="O11" s="12"/>
      <c r="P11" s="12"/>
      <c r="Q11" s="12"/>
    </row>
    <row r="12" spans="1:17" x14ac:dyDescent="0.25">
      <c r="A12" s="37">
        <v>43899</v>
      </c>
      <c r="B12" s="38">
        <v>2078</v>
      </c>
      <c r="C12" s="39">
        <v>23</v>
      </c>
      <c r="D12" s="39">
        <v>2101</v>
      </c>
      <c r="E12" s="106">
        <v>5</v>
      </c>
      <c r="F12" s="72"/>
      <c r="G12" s="11"/>
      <c r="H12" s="147"/>
      <c r="I12" s="72"/>
      <c r="J12" s="11"/>
      <c r="K12" s="11"/>
      <c r="L12" s="12"/>
      <c r="M12" s="12"/>
      <c r="N12" s="12"/>
      <c r="O12" s="12"/>
      <c r="P12" s="12"/>
      <c r="Q12" s="12"/>
    </row>
    <row r="13" spans="1:17" x14ac:dyDescent="0.25">
      <c r="A13" s="37">
        <v>43900</v>
      </c>
      <c r="B13" s="38">
        <v>2207</v>
      </c>
      <c r="C13" s="39">
        <v>27</v>
      </c>
      <c r="D13" s="39">
        <v>2234</v>
      </c>
      <c r="E13" s="106">
        <v>4</v>
      </c>
      <c r="F13" s="72"/>
      <c r="G13" s="11"/>
      <c r="H13" s="147"/>
      <c r="I13" s="72"/>
      <c r="J13" s="11"/>
      <c r="K13" s="11"/>
      <c r="L13" s="12"/>
      <c r="M13" s="12"/>
      <c r="N13" s="12"/>
      <c r="O13" s="12"/>
      <c r="P13" s="12"/>
      <c r="Q13" s="12"/>
    </row>
    <row r="14" spans="1:17" x14ac:dyDescent="0.25">
      <c r="A14" s="37">
        <v>43901</v>
      </c>
      <c r="B14" s="38">
        <v>2280</v>
      </c>
      <c r="C14" s="39">
        <v>36</v>
      </c>
      <c r="D14" s="39">
        <v>2316</v>
      </c>
      <c r="E14" s="106">
        <v>9</v>
      </c>
      <c r="F14" s="72"/>
      <c r="G14" s="11"/>
      <c r="H14" s="147"/>
      <c r="I14" s="72"/>
      <c r="J14" s="11"/>
      <c r="K14" s="11"/>
      <c r="L14" s="12"/>
      <c r="M14" s="12"/>
      <c r="N14" s="12"/>
      <c r="O14" s="12"/>
      <c r="P14" s="12"/>
      <c r="Q14" s="12"/>
    </row>
    <row r="15" spans="1:17" x14ac:dyDescent="0.25">
      <c r="A15" s="37">
        <v>43902</v>
      </c>
      <c r="B15" s="38">
        <v>2832</v>
      </c>
      <c r="C15" s="39">
        <v>60</v>
      </c>
      <c r="D15" s="39">
        <v>2892</v>
      </c>
      <c r="E15" s="106">
        <v>24</v>
      </c>
      <c r="F15" s="72"/>
      <c r="G15" s="11"/>
      <c r="H15" s="147"/>
      <c r="I15" s="72"/>
      <c r="J15" s="11"/>
      <c r="K15" s="11"/>
      <c r="L15" s="12"/>
      <c r="M15" s="12"/>
      <c r="N15" s="12"/>
      <c r="O15" s="12"/>
      <c r="P15" s="12"/>
      <c r="Q15" s="12"/>
    </row>
    <row r="16" spans="1:17" x14ac:dyDescent="0.25">
      <c r="A16" s="37">
        <v>43903</v>
      </c>
      <c r="B16" s="38">
        <v>3229</v>
      </c>
      <c r="C16" s="39">
        <v>85</v>
      </c>
      <c r="D16" s="39">
        <v>3314</v>
      </c>
      <c r="E16" s="106">
        <v>25</v>
      </c>
      <c r="F16" s="72"/>
      <c r="G16" s="11"/>
      <c r="H16" s="147"/>
      <c r="I16" s="72"/>
      <c r="J16" s="11"/>
      <c r="K16" s="11"/>
      <c r="L16" s="12"/>
      <c r="M16" s="12"/>
      <c r="N16" s="12"/>
      <c r="O16" s="12"/>
      <c r="P16" s="12"/>
      <c r="Q16" s="12"/>
    </row>
    <row r="17" spans="1:17" x14ac:dyDescent="0.25">
      <c r="A17" s="37">
        <v>43904</v>
      </c>
      <c r="B17" s="38">
        <v>3594</v>
      </c>
      <c r="C17" s="39">
        <v>121</v>
      </c>
      <c r="D17" s="39">
        <v>3715</v>
      </c>
      <c r="E17" s="106">
        <v>36</v>
      </c>
      <c r="F17" s="72"/>
      <c r="G17" s="11"/>
      <c r="H17" s="147"/>
      <c r="I17" s="72"/>
      <c r="J17" s="11"/>
      <c r="K17" s="11"/>
      <c r="L17" s="12"/>
      <c r="M17" s="12"/>
      <c r="N17" s="12"/>
      <c r="O17" s="12"/>
      <c r="P17" s="12"/>
      <c r="Q17" s="12"/>
    </row>
    <row r="18" spans="1:17" x14ac:dyDescent="0.25">
      <c r="A18" s="37">
        <v>43905</v>
      </c>
      <c r="B18" s="38">
        <v>4087</v>
      </c>
      <c r="C18" s="39">
        <v>153</v>
      </c>
      <c r="D18" s="39">
        <v>4240</v>
      </c>
      <c r="E18" s="106">
        <v>32</v>
      </c>
      <c r="F18" s="72"/>
      <c r="G18" s="11"/>
      <c r="H18" s="147"/>
      <c r="I18" s="72"/>
      <c r="J18" s="11"/>
      <c r="K18" s="11"/>
      <c r="L18" s="12"/>
      <c r="M18" s="12"/>
      <c r="N18" s="12"/>
      <c r="O18" s="12"/>
      <c r="P18" s="12"/>
      <c r="Q18" s="12"/>
    </row>
    <row r="19" spans="1:17" x14ac:dyDescent="0.25">
      <c r="A19" s="37">
        <v>43906</v>
      </c>
      <c r="B19" s="38">
        <v>4724</v>
      </c>
      <c r="C19" s="39">
        <v>171</v>
      </c>
      <c r="D19" s="39">
        <v>4895</v>
      </c>
      <c r="E19" s="106">
        <v>18</v>
      </c>
      <c r="F19" s="72"/>
      <c r="G19" s="156"/>
      <c r="H19" s="147"/>
      <c r="I19" s="72"/>
      <c r="J19" s="11"/>
      <c r="K19" s="11"/>
      <c r="L19" s="12"/>
      <c r="M19" s="12"/>
      <c r="N19" s="12"/>
      <c r="O19" s="12"/>
      <c r="P19" s="12"/>
      <c r="Q19" s="12"/>
    </row>
    <row r="20" spans="1:17" x14ac:dyDescent="0.25">
      <c r="A20" s="37">
        <v>43907</v>
      </c>
      <c r="B20" s="38">
        <v>5051</v>
      </c>
      <c r="C20" s="39">
        <v>195</v>
      </c>
      <c r="D20" s="39">
        <v>5246</v>
      </c>
      <c r="E20" s="106">
        <v>24</v>
      </c>
      <c r="F20" s="72"/>
      <c r="G20" s="11"/>
      <c r="H20" s="147"/>
      <c r="I20" s="72"/>
      <c r="J20" s="11"/>
      <c r="K20" s="11"/>
      <c r="L20" s="12"/>
      <c r="M20" s="12"/>
      <c r="N20" s="12"/>
      <c r="O20" s="12"/>
      <c r="P20" s="12"/>
      <c r="Q20" s="12"/>
    </row>
    <row r="21" spans="1:17" x14ac:dyDescent="0.25">
      <c r="A21" s="37">
        <v>43908</v>
      </c>
      <c r="B21" s="38">
        <v>5864</v>
      </c>
      <c r="C21" s="39">
        <v>227</v>
      </c>
      <c r="D21" s="39">
        <v>6091</v>
      </c>
      <c r="E21" s="106">
        <v>32</v>
      </c>
      <c r="F21" s="72"/>
      <c r="G21" s="11"/>
      <c r="H21" s="147"/>
      <c r="I21" s="72"/>
      <c r="J21" s="11"/>
      <c r="K21" s="11"/>
      <c r="L21" s="12"/>
      <c r="M21" s="12"/>
      <c r="N21" s="12"/>
      <c r="O21" s="12"/>
      <c r="P21" s="12"/>
      <c r="Q21" s="12"/>
    </row>
    <row r="22" spans="1:17" x14ac:dyDescent="0.25">
      <c r="A22" s="37">
        <v>43909</v>
      </c>
      <c r="B22" s="38">
        <v>6506</v>
      </c>
      <c r="C22" s="39">
        <v>266</v>
      </c>
      <c r="D22" s="39">
        <v>6772</v>
      </c>
      <c r="E22" s="106">
        <v>39</v>
      </c>
      <c r="F22" s="72"/>
      <c r="G22" s="11"/>
      <c r="H22" s="147"/>
      <c r="I22" s="72"/>
      <c r="J22" s="11"/>
      <c r="K22" s="11"/>
      <c r="L22" s="12"/>
      <c r="M22" s="12"/>
      <c r="N22" s="12"/>
      <c r="O22" s="12"/>
      <c r="P22" s="12"/>
      <c r="Q22" s="12"/>
    </row>
    <row r="23" spans="1:17" x14ac:dyDescent="0.25">
      <c r="A23" s="37">
        <v>43910</v>
      </c>
      <c r="B23" s="38">
        <v>7228</v>
      </c>
      <c r="C23" s="39">
        <v>322</v>
      </c>
      <c r="D23" s="39">
        <v>7550</v>
      </c>
      <c r="E23" s="106">
        <v>56</v>
      </c>
      <c r="F23" s="72"/>
      <c r="G23" s="11"/>
      <c r="H23" s="147"/>
      <c r="I23" s="72"/>
      <c r="J23" s="11"/>
      <c r="K23" s="11"/>
      <c r="L23" s="12"/>
      <c r="M23" s="12"/>
      <c r="N23" s="12"/>
      <c r="O23" s="12"/>
      <c r="P23" s="12"/>
      <c r="Q23" s="12"/>
    </row>
    <row r="24" spans="1:17" x14ac:dyDescent="0.25">
      <c r="A24" s="37">
        <v>43911</v>
      </c>
      <c r="B24" s="38">
        <v>7886</v>
      </c>
      <c r="C24" s="39">
        <v>373</v>
      </c>
      <c r="D24" s="39">
        <v>8259</v>
      </c>
      <c r="E24" s="106">
        <v>51</v>
      </c>
      <c r="F24" s="72"/>
      <c r="G24" s="11"/>
      <c r="H24" s="147"/>
      <c r="I24" s="72"/>
      <c r="J24" s="11"/>
      <c r="K24" s="11"/>
      <c r="L24" s="12"/>
      <c r="M24" s="12"/>
      <c r="N24" s="12"/>
      <c r="O24" s="12"/>
      <c r="P24" s="12"/>
      <c r="Q24" s="12"/>
    </row>
    <row r="25" spans="1:17" x14ac:dyDescent="0.25">
      <c r="A25" s="37">
        <v>43912</v>
      </c>
      <c r="B25" s="38">
        <v>8263</v>
      </c>
      <c r="C25" s="39">
        <v>416</v>
      </c>
      <c r="D25" s="39">
        <v>8679</v>
      </c>
      <c r="E25" s="106">
        <v>43</v>
      </c>
      <c r="F25" s="72"/>
      <c r="G25" s="11"/>
      <c r="H25" s="147"/>
      <c r="I25" s="72"/>
      <c r="J25" s="11"/>
      <c r="K25" s="11"/>
      <c r="L25" s="12"/>
      <c r="M25" s="12"/>
      <c r="N25" s="12"/>
      <c r="O25" s="12"/>
      <c r="P25" s="12"/>
      <c r="Q25" s="12"/>
    </row>
    <row r="26" spans="1:17" x14ac:dyDescent="0.25">
      <c r="A26" s="37">
        <v>43913</v>
      </c>
      <c r="B26" s="38">
        <v>8865</v>
      </c>
      <c r="C26" s="39">
        <v>499</v>
      </c>
      <c r="D26" s="39">
        <v>9364</v>
      </c>
      <c r="E26" s="106">
        <v>83</v>
      </c>
      <c r="F26" s="72"/>
      <c r="G26" s="11"/>
      <c r="H26" s="147"/>
      <c r="I26" s="72"/>
      <c r="J26" s="11"/>
      <c r="K26" s="11"/>
      <c r="L26" s="12"/>
      <c r="M26" s="12"/>
      <c r="N26" s="12"/>
      <c r="O26" s="12"/>
      <c r="P26" s="12"/>
      <c r="Q26" s="12"/>
    </row>
    <row r="27" spans="1:17" x14ac:dyDescent="0.25">
      <c r="A27" s="37">
        <v>43914</v>
      </c>
      <c r="B27" s="121">
        <v>9384</v>
      </c>
      <c r="C27" s="122">
        <v>584</v>
      </c>
      <c r="D27" s="122">
        <v>9968</v>
      </c>
      <c r="E27" s="175">
        <v>85</v>
      </c>
      <c r="F27" s="72"/>
      <c r="G27" s="11"/>
      <c r="H27" s="147"/>
      <c r="I27" s="72"/>
      <c r="J27" s="11"/>
      <c r="K27" s="11"/>
      <c r="L27" s="12"/>
      <c r="M27" s="12"/>
      <c r="N27" s="12"/>
      <c r="O27" s="12"/>
      <c r="P27" s="12"/>
      <c r="Q27" s="12"/>
    </row>
    <row r="28" spans="1:17" x14ac:dyDescent="0.25">
      <c r="A28" s="37">
        <v>43915</v>
      </c>
      <c r="B28" s="122">
        <v>9957</v>
      </c>
      <c r="C28" s="122">
        <v>719</v>
      </c>
      <c r="D28" s="122">
        <v>10676</v>
      </c>
      <c r="E28" s="175">
        <v>135</v>
      </c>
      <c r="F28" s="72"/>
      <c r="G28" s="11"/>
      <c r="H28" s="147"/>
      <c r="I28" s="72"/>
      <c r="J28" s="11"/>
      <c r="K28" s="11"/>
      <c r="L28" s="12"/>
      <c r="M28" s="12"/>
      <c r="N28" s="12"/>
      <c r="O28" s="12"/>
      <c r="P28" s="12"/>
      <c r="Q28" s="12"/>
    </row>
    <row r="29" spans="1:17" x14ac:dyDescent="0.25">
      <c r="A29" s="37">
        <v>43916</v>
      </c>
      <c r="B29" s="39">
        <v>10593</v>
      </c>
      <c r="C29" s="39">
        <v>894</v>
      </c>
      <c r="D29" s="39">
        <v>11487</v>
      </c>
      <c r="E29" s="106">
        <v>175</v>
      </c>
      <c r="F29" s="72"/>
      <c r="G29" s="11"/>
      <c r="H29" s="147"/>
      <c r="I29" s="72"/>
      <c r="J29" s="11"/>
      <c r="K29" s="11"/>
      <c r="L29" s="12"/>
      <c r="M29" s="12"/>
      <c r="N29" s="12"/>
      <c r="O29" s="12"/>
      <c r="P29" s="12"/>
      <c r="Q29" s="12"/>
    </row>
    <row r="30" spans="1:17" x14ac:dyDescent="0.25">
      <c r="A30" s="37">
        <v>43917</v>
      </c>
      <c r="B30" s="39">
        <v>11214</v>
      </c>
      <c r="C30" s="39">
        <v>1059</v>
      </c>
      <c r="D30" s="39">
        <v>12273</v>
      </c>
      <c r="E30" s="106">
        <v>165</v>
      </c>
      <c r="F30" s="43"/>
      <c r="H30" s="148"/>
      <c r="I30" s="43"/>
    </row>
    <row r="31" spans="1:17" x14ac:dyDescent="0.25">
      <c r="A31" s="37">
        <v>43918</v>
      </c>
      <c r="B31" s="121">
        <v>11888</v>
      </c>
      <c r="C31" s="122">
        <v>1245</v>
      </c>
      <c r="D31" s="122">
        <v>13133</v>
      </c>
      <c r="E31" s="175">
        <v>186</v>
      </c>
      <c r="F31" s="43"/>
      <c r="H31" s="148"/>
      <c r="I31" s="43"/>
    </row>
    <row r="32" spans="1:17" x14ac:dyDescent="0.25">
      <c r="A32" s="37">
        <v>43919</v>
      </c>
      <c r="B32" s="121">
        <v>12505</v>
      </c>
      <c r="C32" s="122">
        <v>1384</v>
      </c>
      <c r="D32" s="122">
        <v>13889</v>
      </c>
      <c r="E32" s="175">
        <v>139</v>
      </c>
      <c r="F32" s="43"/>
      <c r="H32" s="148"/>
      <c r="I32" s="43"/>
    </row>
    <row r="33" spans="1:9" x14ac:dyDescent="0.25">
      <c r="A33" s="37">
        <v>43920</v>
      </c>
      <c r="B33" s="121">
        <v>13061</v>
      </c>
      <c r="C33" s="122">
        <v>1563</v>
      </c>
      <c r="D33" s="122">
        <v>14624</v>
      </c>
      <c r="E33" s="175">
        <v>179</v>
      </c>
      <c r="F33" s="43"/>
      <c r="H33" s="148"/>
      <c r="I33" s="43"/>
    </row>
    <row r="34" spans="1:9" x14ac:dyDescent="0.25">
      <c r="A34" s="37">
        <v>43921</v>
      </c>
      <c r="B34" s="121">
        <v>13902</v>
      </c>
      <c r="C34" s="122">
        <v>1993</v>
      </c>
      <c r="D34" s="122">
        <v>15895</v>
      </c>
      <c r="E34" s="175">
        <v>430</v>
      </c>
      <c r="F34" s="43"/>
      <c r="H34" s="148"/>
      <c r="I34" s="43"/>
    </row>
    <row r="35" spans="1:9" x14ac:dyDescent="0.25">
      <c r="A35" s="37">
        <v>43922</v>
      </c>
      <c r="B35" s="121">
        <v>14697</v>
      </c>
      <c r="C35" s="122">
        <v>2310</v>
      </c>
      <c r="D35" s="122">
        <v>17007</v>
      </c>
      <c r="E35" s="175">
        <v>317</v>
      </c>
      <c r="F35" s="122">
        <v>1710</v>
      </c>
      <c r="G35" s="122">
        <v>23324</v>
      </c>
      <c r="H35" s="148"/>
      <c r="I35" s="43"/>
    </row>
    <row r="36" spans="1:9" x14ac:dyDescent="0.25">
      <c r="A36" s="37">
        <v>43923</v>
      </c>
      <c r="B36" s="121">
        <v>15526</v>
      </c>
      <c r="C36" s="122">
        <v>2602</v>
      </c>
      <c r="D36" s="122">
        <v>18128</v>
      </c>
      <c r="E36" s="175">
        <v>292</v>
      </c>
      <c r="F36" s="122">
        <v>1118</v>
      </c>
      <c r="G36" s="122">
        <v>24442</v>
      </c>
      <c r="H36" s="148"/>
      <c r="I36" s="43"/>
    </row>
    <row r="37" spans="1:9" x14ac:dyDescent="0.25">
      <c r="A37" s="37">
        <v>43924</v>
      </c>
      <c r="B37" s="121">
        <v>16534</v>
      </c>
      <c r="C37" s="122">
        <v>3001</v>
      </c>
      <c r="D37" s="122">
        <v>19535</v>
      </c>
      <c r="E37" s="175">
        <v>399</v>
      </c>
      <c r="F37" s="122">
        <v>1526</v>
      </c>
      <c r="G37" s="122">
        <v>25968</v>
      </c>
      <c r="H37" s="148"/>
      <c r="I37" s="43"/>
    </row>
    <row r="38" spans="1:9" x14ac:dyDescent="0.25">
      <c r="A38" s="37">
        <v>43925</v>
      </c>
      <c r="B38" s="121">
        <v>17453</v>
      </c>
      <c r="C38" s="122">
        <v>3345</v>
      </c>
      <c r="D38" s="122">
        <v>20798</v>
      </c>
      <c r="E38" s="175">
        <v>344</v>
      </c>
      <c r="F38" s="122">
        <v>1522</v>
      </c>
      <c r="G38" s="122">
        <v>27490</v>
      </c>
      <c r="H38" s="148"/>
      <c r="I38" s="43"/>
    </row>
    <row r="39" spans="1:9" x14ac:dyDescent="0.25">
      <c r="A39" s="37">
        <v>43926</v>
      </c>
      <c r="B39" s="121">
        <v>19437</v>
      </c>
      <c r="C39" s="122">
        <v>3706</v>
      </c>
      <c r="D39" s="122">
        <v>23143</v>
      </c>
      <c r="E39" s="175">
        <v>361</v>
      </c>
      <c r="F39" s="122">
        <v>3018</v>
      </c>
      <c r="G39" s="122">
        <v>30508</v>
      </c>
      <c r="H39" s="148"/>
      <c r="I39" s="43"/>
    </row>
    <row r="40" spans="1:9" x14ac:dyDescent="0.25">
      <c r="A40" s="37">
        <v>43927</v>
      </c>
      <c r="B40" s="121">
        <v>20075</v>
      </c>
      <c r="C40" s="122">
        <v>3961</v>
      </c>
      <c r="D40" s="122">
        <v>24036</v>
      </c>
      <c r="E40" s="175">
        <v>255</v>
      </c>
      <c r="F40" s="122">
        <v>1006</v>
      </c>
      <c r="G40" s="122">
        <v>31514</v>
      </c>
      <c r="H40" s="161">
        <v>42</v>
      </c>
      <c r="I40" s="162">
        <v>42</v>
      </c>
    </row>
    <row r="41" spans="1:9" x14ac:dyDescent="0.25">
      <c r="A41" s="37">
        <v>43928</v>
      </c>
      <c r="B41" s="121">
        <v>20793</v>
      </c>
      <c r="C41" s="122">
        <v>4229</v>
      </c>
      <c r="D41" s="122">
        <v>25022</v>
      </c>
      <c r="E41" s="175">
        <v>268</v>
      </c>
      <c r="F41" s="122">
        <v>1097</v>
      </c>
      <c r="G41" s="122">
        <v>32611</v>
      </c>
      <c r="H41" s="161">
        <v>124</v>
      </c>
      <c r="I41" s="162">
        <v>166</v>
      </c>
    </row>
    <row r="42" spans="1:9" x14ac:dyDescent="0.25">
      <c r="A42" s="37">
        <v>43929</v>
      </c>
      <c r="B42" s="121">
        <v>21661</v>
      </c>
      <c r="C42" s="122">
        <v>4565</v>
      </c>
      <c r="D42" s="122">
        <v>26226</v>
      </c>
      <c r="E42" s="175">
        <v>336</v>
      </c>
      <c r="F42" s="122">
        <v>1555</v>
      </c>
      <c r="G42" s="122">
        <v>34166</v>
      </c>
      <c r="H42" s="161">
        <v>154</v>
      </c>
      <c r="I42" s="162">
        <v>320</v>
      </c>
    </row>
    <row r="43" spans="1:9" x14ac:dyDescent="0.25">
      <c r="A43" s="37">
        <v>43930</v>
      </c>
      <c r="B43" s="121">
        <v>22561</v>
      </c>
      <c r="C43" s="122">
        <v>4957</v>
      </c>
      <c r="D43" s="122">
        <v>27518</v>
      </c>
      <c r="E43" s="175">
        <v>392</v>
      </c>
      <c r="F43" s="122">
        <v>1644</v>
      </c>
      <c r="G43" s="122">
        <v>35810</v>
      </c>
      <c r="H43" s="161">
        <v>130</v>
      </c>
      <c r="I43" s="162">
        <v>450</v>
      </c>
    </row>
    <row r="44" spans="1:9" x14ac:dyDescent="0.25">
      <c r="A44" s="37">
        <v>43931</v>
      </c>
      <c r="B44" s="121">
        <v>23377</v>
      </c>
      <c r="C44" s="122">
        <v>5275</v>
      </c>
      <c r="D44" s="122">
        <v>28652</v>
      </c>
      <c r="E44" s="175">
        <v>318</v>
      </c>
      <c r="F44" s="122">
        <v>1391</v>
      </c>
      <c r="G44" s="122">
        <v>37201</v>
      </c>
      <c r="H44" s="161">
        <v>176</v>
      </c>
      <c r="I44" s="162">
        <v>626</v>
      </c>
    </row>
    <row r="45" spans="1:9" x14ac:dyDescent="0.25">
      <c r="A45" s="37">
        <v>43932</v>
      </c>
      <c r="B45" s="121">
        <v>24313</v>
      </c>
      <c r="C45" s="122">
        <v>5590</v>
      </c>
      <c r="D45" s="122">
        <v>29903</v>
      </c>
      <c r="E45" s="175">
        <v>315</v>
      </c>
      <c r="F45" s="122">
        <v>1580</v>
      </c>
      <c r="G45" s="122">
        <v>38781</v>
      </c>
      <c r="H45" s="161">
        <v>207</v>
      </c>
      <c r="I45" s="162">
        <v>833</v>
      </c>
    </row>
    <row r="46" spans="1:9" x14ac:dyDescent="0.25">
      <c r="A46" s="37">
        <v>43933</v>
      </c>
      <c r="B46" s="122">
        <v>25202</v>
      </c>
      <c r="C46" s="122">
        <v>5912</v>
      </c>
      <c r="D46" s="122">
        <v>31114</v>
      </c>
      <c r="E46" s="175">
        <v>322</v>
      </c>
      <c r="F46" s="122">
        <v>1475</v>
      </c>
      <c r="G46" s="122">
        <v>40256</v>
      </c>
      <c r="H46" s="161">
        <v>142</v>
      </c>
      <c r="I46" s="162">
        <v>975</v>
      </c>
    </row>
    <row r="47" spans="1:9" x14ac:dyDescent="0.25">
      <c r="A47" s="37">
        <v>43934</v>
      </c>
      <c r="B47" s="122">
        <v>25746</v>
      </c>
      <c r="C47" s="122">
        <v>6067</v>
      </c>
      <c r="D47" s="122">
        <v>31813</v>
      </c>
      <c r="E47" s="175">
        <v>155</v>
      </c>
      <c r="F47" s="122">
        <v>873</v>
      </c>
      <c r="G47" s="122">
        <v>41129</v>
      </c>
      <c r="H47" s="161">
        <v>84</v>
      </c>
      <c r="I47" s="162">
        <v>1059</v>
      </c>
    </row>
    <row r="48" spans="1:9" x14ac:dyDescent="0.25">
      <c r="A48" s="55">
        <v>43935</v>
      </c>
      <c r="B48" s="123">
        <v>26497</v>
      </c>
      <c r="C48" s="124">
        <v>6358</v>
      </c>
      <c r="D48" s="124">
        <v>32855</v>
      </c>
      <c r="E48" s="176">
        <v>291</v>
      </c>
      <c r="F48" s="122">
        <v>1370</v>
      </c>
      <c r="G48" s="122">
        <v>42499</v>
      </c>
      <c r="H48" s="161">
        <v>59</v>
      </c>
      <c r="I48" s="162">
        <v>1118</v>
      </c>
    </row>
    <row r="49" spans="1:9" x14ac:dyDescent="0.25">
      <c r="A49" s="20">
        <v>43936</v>
      </c>
      <c r="B49" s="124">
        <v>27316</v>
      </c>
      <c r="C49" s="124">
        <v>6748</v>
      </c>
      <c r="D49" s="124">
        <v>34064</v>
      </c>
      <c r="E49" s="176">
        <v>390</v>
      </c>
      <c r="F49" s="122">
        <v>1610</v>
      </c>
      <c r="G49" s="122">
        <v>44109</v>
      </c>
      <c r="H49" s="161">
        <v>124</v>
      </c>
      <c r="I49" s="162">
        <v>1242</v>
      </c>
    </row>
    <row r="50" spans="1:9" x14ac:dyDescent="0.25">
      <c r="A50" s="20">
        <v>43937</v>
      </c>
      <c r="B50" s="122">
        <v>28290</v>
      </c>
      <c r="C50" s="124">
        <v>7102</v>
      </c>
      <c r="D50" s="124">
        <v>35392</v>
      </c>
      <c r="E50" s="176">
        <v>354</v>
      </c>
      <c r="F50" s="122">
        <v>1707</v>
      </c>
      <c r="G50" s="122">
        <v>45816</v>
      </c>
      <c r="H50" s="161">
        <v>129</v>
      </c>
      <c r="I50" s="162">
        <v>1371</v>
      </c>
    </row>
    <row r="51" spans="1:9" x14ac:dyDescent="0.25">
      <c r="A51" s="20">
        <v>43938</v>
      </c>
      <c r="B51" s="125">
        <v>29228</v>
      </c>
      <c r="C51" s="125">
        <v>7409</v>
      </c>
      <c r="D51" s="125">
        <v>36637</v>
      </c>
      <c r="E51" s="176">
        <v>307</v>
      </c>
      <c r="F51" s="122">
        <v>1541</v>
      </c>
      <c r="G51" s="122">
        <v>47357</v>
      </c>
      <c r="H51" s="161">
        <v>141</v>
      </c>
      <c r="I51" s="162">
        <v>1512</v>
      </c>
    </row>
    <row r="52" spans="1:9" x14ac:dyDescent="0.25">
      <c r="A52" s="20">
        <v>43939</v>
      </c>
      <c r="B52" s="125">
        <v>30413</v>
      </c>
      <c r="C52" s="125">
        <v>7820</v>
      </c>
      <c r="D52" s="125">
        <v>38233</v>
      </c>
      <c r="E52" s="176">
        <v>411</v>
      </c>
      <c r="F52" s="122">
        <v>1907</v>
      </c>
      <c r="G52" s="122">
        <v>49264</v>
      </c>
      <c r="H52" s="161">
        <v>108</v>
      </c>
      <c r="I52" s="162">
        <v>1620</v>
      </c>
    </row>
    <row r="53" spans="1:9" x14ac:dyDescent="0.25">
      <c r="A53" s="20">
        <v>43940</v>
      </c>
      <c r="B53" s="125">
        <v>31425</v>
      </c>
      <c r="C53" s="125">
        <v>8187</v>
      </c>
      <c r="D53" s="125">
        <v>39612</v>
      </c>
      <c r="E53" s="176">
        <v>367</v>
      </c>
      <c r="F53" s="122">
        <v>1555</v>
      </c>
      <c r="G53" s="122">
        <v>50819</v>
      </c>
      <c r="H53" s="161">
        <v>154</v>
      </c>
      <c r="I53" s="162">
        <v>1774</v>
      </c>
    </row>
    <row r="54" spans="1:9" x14ac:dyDescent="0.25">
      <c r="A54" s="20">
        <v>43941</v>
      </c>
      <c r="B54" s="125">
        <v>32250</v>
      </c>
      <c r="C54" s="125">
        <v>8450</v>
      </c>
      <c r="D54" s="125">
        <v>40700</v>
      </c>
      <c r="E54" s="176">
        <v>263</v>
      </c>
      <c r="F54" s="122">
        <v>1255</v>
      </c>
      <c r="G54" s="122">
        <v>52074</v>
      </c>
      <c r="H54" s="161">
        <v>77</v>
      </c>
      <c r="I54" s="162">
        <v>1851</v>
      </c>
    </row>
    <row r="55" spans="1:9" x14ac:dyDescent="0.25">
      <c r="A55" s="20">
        <v>43942</v>
      </c>
      <c r="B55" s="126">
        <v>33027</v>
      </c>
      <c r="C55" s="126">
        <v>8672</v>
      </c>
      <c r="D55" s="126">
        <v>41699</v>
      </c>
      <c r="E55" s="177">
        <v>222</v>
      </c>
      <c r="F55" s="122">
        <v>1333</v>
      </c>
      <c r="G55" s="122">
        <v>53407</v>
      </c>
      <c r="H55" s="161">
        <v>68</v>
      </c>
      <c r="I55" s="162">
        <v>1919</v>
      </c>
    </row>
    <row r="56" spans="1:9" x14ac:dyDescent="0.25">
      <c r="A56" s="20">
        <v>43943</v>
      </c>
      <c r="B56" s="126">
        <v>34271</v>
      </c>
      <c r="C56" s="126">
        <v>9038</v>
      </c>
      <c r="D56" s="124">
        <v>43309</v>
      </c>
      <c r="E56" s="176">
        <v>366</v>
      </c>
      <c r="F56" s="122">
        <v>2099</v>
      </c>
      <c r="G56" s="122">
        <v>55506</v>
      </c>
      <c r="H56" s="161">
        <v>125</v>
      </c>
      <c r="I56" s="162">
        <v>2044</v>
      </c>
    </row>
    <row r="57" spans="1:9" x14ac:dyDescent="0.25">
      <c r="A57" s="20">
        <v>43944</v>
      </c>
      <c r="B57" s="126">
        <v>35390</v>
      </c>
      <c r="C57" s="126">
        <v>9409</v>
      </c>
      <c r="D57" s="124">
        <v>44799</v>
      </c>
      <c r="E57" s="176">
        <v>371</v>
      </c>
      <c r="F57" s="122">
        <v>2033</v>
      </c>
      <c r="G57" s="122">
        <v>57539</v>
      </c>
      <c r="H57" s="161">
        <v>151</v>
      </c>
      <c r="I57" s="162">
        <v>2195</v>
      </c>
    </row>
    <row r="58" spans="1:9" x14ac:dyDescent="0.25">
      <c r="A58" s="20">
        <v>43945</v>
      </c>
      <c r="B58" s="126">
        <v>36392</v>
      </c>
      <c r="C58" s="126">
        <v>9697</v>
      </c>
      <c r="D58" s="124">
        <v>46089</v>
      </c>
      <c r="E58" s="176">
        <v>288</v>
      </c>
      <c r="F58" s="122">
        <v>1624</v>
      </c>
      <c r="G58" s="122">
        <v>59163</v>
      </c>
      <c r="H58" s="161">
        <v>148</v>
      </c>
      <c r="I58" s="162">
        <v>2343</v>
      </c>
    </row>
    <row r="59" spans="1:9" x14ac:dyDescent="0.25">
      <c r="A59" s="20">
        <v>43946</v>
      </c>
      <c r="B59" s="126">
        <v>37698</v>
      </c>
      <c r="C59" s="126">
        <v>10051</v>
      </c>
      <c r="D59" s="126">
        <v>47749</v>
      </c>
      <c r="E59" s="177">
        <v>354</v>
      </c>
      <c r="F59" s="122">
        <v>2059</v>
      </c>
      <c r="G59" s="122">
        <v>61222</v>
      </c>
      <c r="H59" s="161">
        <v>163</v>
      </c>
      <c r="I59" s="162">
        <v>2506</v>
      </c>
    </row>
    <row r="60" spans="1:9" x14ac:dyDescent="0.25">
      <c r="A60" s="20">
        <v>43947</v>
      </c>
      <c r="B60" s="126">
        <v>38833</v>
      </c>
      <c r="C60" s="126">
        <v>10324</v>
      </c>
      <c r="D60" s="126">
        <v>49157</v>
      </c>
      <c r="E60" s="177">
        <v>273</v>
      </c>
      <c r="F60" s="122">
        <v>1455</v>
      </c>
      <c r="G60" s="122">
        <v>62677</v>
      </c>
      <c r="H60" s="161">
        <v>643</v>
      </c>
      <c r="I60" s="162">
        <v>3149</v>
      </c>
    </row>
    <row r="61" spans="1:9" x14ac:dyDescent="0.25">
      <c r="A61" s="20">
        <v>43948</v>
      </c>
      <c r="B61" s="126">
        <v>39733</v>
      </c>
      <c r="C61" s="126">
        <v>10521</v>
      </c>
      <c r="D61" s="126">
        <v>50294</v>
      </c>
      <c r="E61" s="177">
        <v>197</v>
      </c>
      <c r="F61" s="122">
        <v>1265</v>
      </c>
      <c r="G61" s="122">
        <v>63942</v>
      </c>
      <c r="H61" s="161">
        <v>1343</v>
      </c>
      <c r="I61" s="162">
        <v>4492</v>
      </c>
    </row>
    <row r="62" spans="1:9" x14ac:dyDescent="0.25">
      <c r="A62" s="20">
        <v>43949</v>
      </c>
      <c r="B62" s="126">
        <v>40728</v>
      </c>
      <c r="C62" s="126">
        <v>10721</v>
      </c>
      <c r="D62" s="126">
        <v>51499</v>
      </c>
      <c r="E62" s="177">
        <v>200</v>
      </c>
      <c r="F62" s="122">
        <v>1557</v>
      </c>
      <c r="G62" s="122">
        <v>65499</v>
      </c>
      <c r="H62" s="161">
        <v>1070</v>
      </c>
      <c r="I62" s="162">
        <v>5562</v>
      </c>
    </row>
    <row r="63" spans="1:9" x14ac:dyDescent="0.25">
      <c r="A63" s="20">
        <v>43950</v>
      </c>
      <c r="B63" s="126">
        <v>42048</v>
      </c>
      <c r="C63" s="126">
        <v>11034</v>
      </c>
      <c r="D63" s="126">
        <v>53082</v>
      </c>
      <c r="E63" s="177">
        <v>313</v>
      </c>
      <c r="F63" s="122">
        <v>2405</v>
      </c>
      <c r="G63" s="122">
        <v>67904</v>
      </c>
      <c r="H63" s="161">
        <v>1066</v>
      </c>
      <c r="I63" s="162">
        <v>6628</v>
      </c>
    </row>
    <row r="64" spans="1:9" x14ac:dyDescent="0.25">
      <c r="A64" s="20">
        <v>43951</v>
      </c>
      <c r="B64" s="70">
        <v>43286</v>
      </c>
      <c r="C64" s="70">
        <v>11353</v>
      </c>
      <c r="D64" s="70">
        <v>54639</v>
      </c>
      <c r="E64" s="178">
        <v>319</v>
      </c>
      <c r="F64" s="122">
        <v>2406</v>
      </c>
      <c r="G64" s="122">
        <v>72447</v>
      </c>
      <c r="H64" s="161">
        <v>2016</v>
      </c>
      <c r="I64" s="162">
        <v>8644</v>
      </c>
    </row>
    <row r="65" spans="1:9" x14ac:dyDescent="0.25">
      <c r="A65" s="20">
        <v>43952</v>
      </c>
      <c r="B65" s="126">
        <v>45048</v>
      </c>
      <c r="C65" s="126">
        <v>11654</v>
      </c>
      <c r="D65" s="126">
        <v>56702</v>
      </c>
      <c r="E65" s="177">
        <v>301</v>
      </c>
      <c r="F65" s="122">
        <v>2537</v>
      </c>
      <c r="G65" s="122">
        <v>74984</v>
      </c>
      <c r="H65" s="161">
        <v>2124</v>
      </c>
      <c r="I65" s="162">
        <v>10768</v>
      </c>
    </row>
    <row r="66" spans="1:9" x14ac:dyDescent="0.25">
      <c r="A66" s="20">
        <v>43953</v>
      </c>
      <c r="B66" s="126">
        <v>46906</v>
      </c>
      <c r="C66" s="126">
        <v>11927</v>
      </c>
      <c r="D66" s="126">
        <v>58833</v>
      </c>
      <c r="E66" s="177">
        <v>273</v>
      </c>
      <c r="F66" s="122">
        <v>2921</v>
      </c>
      <c r="G66" s="122">
        <v>77905</v>
      </c>
      <c r="H66" s="161">
        <v>2392</v>
      </c>
      <c r="I66" s="162">
        <v>13160</v>
      </c>
    </row>
    <row r="67" spans="1:9" x14ac:dyDescent="0.25">
      <c r="A67" s="20">
        <v>43954</v>
      </c>
      <c r="B67" s="70">
        <v>48198</v>
      </c>
      <c r="C67" s="70">
        <v>12097</v>
      </c>
      <c r="D67" s="70">
        <v>60295</v>
      </c>
      <c r="E67" s="178">
        <v>170</v>
      </c>
      <c r="F67" s="122">
        <v>1986</v>
      </c>
      <c r="G67" s="122">
        <v>79891</v>
      </c>
      <c r="H67" s="161">
        <v>1734</v>
      </c>
      <c r="I67" s="162">
        <v>14894</v>
      </c>
    </row>
    <row r="68" spans="1:9" x14ac:dyDescent="0.25">
      <c r="A68" s="20">
        <v>43955</v>
      </c>
      <c r="B68" s="70">
        <v>49430</v>
      </c>
      <c r="C68" s="70">
        <v>12266</v>
      </c>
      <c r="D68" s="70">
        <v>61696</v>
      </c>
      <c r="E68" s="178">
        <v>169</v>
      </c>
      <c r="F68" s="122">
        <v>1949</v>
      </c>
      <c r="G68" s="122">
        <v>81840</v>
      </c>
      <c r="H68" s="161">
        <v>1845</v>
      </c>
      <c r="I68" s="162">
        <v>16739</v>
      </c>
    </row>
    <row r="69" spans="1:9" x14ac:dyDescent="0.25">
      <c r="A69" s="20">
        <v>43956</v>
      </c>
      <c r="B69" s="70">
        <v>50874</v>
      </c>
      <c r="C69" s="70">
        <v>12437</v>
      </c>
      <c r="D69" s="70">
        <v>63311</v>
      </c>
      <c r="E69" s="178">
        <v>171</v>
      </c>
      <c r="F69" s="122">
        <v>2445</v>
      </c>
      <c r="G69" s="122">
        <v>84285</v>
      </c>
      <c r="H69" s="161">
        <v>1478</v>
      </c>
      <c r="I69" s="162">
        <v>18217</v>
      </c>
    </row>
    <row r="70" spans="1:9" x14ac:dyDescent="0.25">
      <c r="A70" s="20">
        <v>43957</v>
      </c>
      <c r="B70" s="70">
        <v>52416</v>
      </c>
      <c r="C70" s="70">
        <v>12709</v>
      </c>
      <c r="D70" s="70">
        <v>65125</v>
      </c>
      <c r="E70" s="178">
        <v>272</v>
      </c>
      <c r="F70" s="122">
        <v>3036</v>
      </c>
      <c r="G70" s="122">
        <v>87321</v>
      </c>
      <c r="H70" s="161">
        <v>1647</v>
      </c>
      <c r="I70" s="162">
        <v>19864</v>
      </c>
    </row>
    <row r="71" spans="1:9" x14ac:dyDescent="0.25">
      <c r="A71" s="20">
        <v>43958</v>
      </c>
      <c r="B71" s="70">
        <v>54173</v>
      </c>
      <c r="C71" s="70">
        <v>12924</v>
      </c>
      <c r="D71" s="70">
        <v>67097</v>
      </c>
      <c r="E71" s="178">
        <v>215</v>
      </c>
      <c r="F71" s="122">
        <v>3174</v>
      </c>
      <c r="G71" s="122">
        <v>90495</v>
      </c>
      <c r="H71" s="161">
        <v>1905</v>
      </c>
      <c r="I71" s="162">
        <v>21769</v>
      </c>
    </row>
    <row r="72" spans="1:9" x14ac:dyDescent="0.25">
      <c r="A72" s="20">
        <v>43959</v>
      </c>
      <c r="B72" s="70">
        <v>56042</v>
      </c>
      <c r="C72" s="70">
        <v>13149</v>
      </c>
      <c r="D72" s="70">
        <v>69191</v>
      </c>
      <c r="E72" s="178">
        <v>225</v>
      </c>
      <c r="F72" s="122">
        <v>3075</v>
      </c>
      <c r="G72" s="122">
        <v>93570</v>
      </c>
      <c r="H72" s="161">
        <v>1657</v>
      </c>
      <c r="I72" s="162">
        <v>23426</v>
      </c>
    </row>
    <row r="73" spans="1:9" x14ac:dyDescent="0.25">
      <c r="A73" s="20">
        <v>43960</v>
      </c>
      <c r="B73" s="70">
        <v>57787</v>
      </c>
      <c r="C73" s="70">
        <v>13305</v>
      </c>
      <c r="D73" s="70">
        <v>71092</v>
      </c>
      <c r="E73" s="178">
        <v>156</v>
      </c>
      <c r="F73" s="122">
        <v>2769</v>
      </c>
      <c r="G73" s="122">
        <v>96339</v>
      </c>
      <c r="H73" s="161">
        <v>1628</v>
      </c>
      <c r="I73" s="162">
        <v>25054</v>
      </c>
    </row>
    <row r="74" spans="1:9" x14ac:dyDescent="0.25">
      <c r="A74" s="20">
        <v>43961</v>
      </c>
      <c r="B74" s="70">
        <v>59197</v>
      </c>
      <c r="C74" s="70">
        <v>13486</v>
      </c>
      <c r="D74" s="70">
        <v>72683</v>
      </c>
      <c r="E74" s="178">
        <v>181</v>
      </c>
      <c r="F74" s="122">
        <v>2437</v>
      </c>
      <c r="G74" s="122">
        <v>98776</v>
      </c>
      <c r="H74" s="161">
        <v>1355</v>
      </c>
      <c r="I74" s="162">
        <v>26409</v>
      </c>
    </row>
    <row r="75" spans="1:9" x14ac:dyDescent="0.25">
      <c r="A75" s="20">
        <v>43962</v>
      </c>
      <c r="B75" s="70">
        <v>60436</v>
      </c>
      <c r="C75" s="70">
        <v>13627</v>
      </c>
      <c r="D75" s="70">
        <v>74063</v>
      </c>
      <c r="E75" s="178">
        <v>141</v>
      </c>
      <c r="F75" s="122">
        <v>2346</v>
      </c>
      <c r="G75" s="122">
        <v>101122</v>
      </c>
      <c r="H75" s="161">
        <v>1238</v>
      </c>
      <c r="I75" s="162">
        <v>27647</v>
      </c>
    </row>
    <row r="76" spans="1:9" x14ac:dyDescent="0.25">
      <c r="A76" s="20">
        <v>43963</v>
      </c>
      <c r="B76" s="70">
        <v>61807</v>
      </c>
      <c r="C76" s="70">
        <v>13763</v>
      </c>
      <c r="D76" s="70">
        <v>75570</v>
      </c>
      <c r="E76" s="178">
        <v>136</v>
      </c>
      <c r="F76" s="122">
        <v>2539</v>
      </c>
      <c r="G76" s="122">
        <v>103661</v>
      </c>
      <c r="H76" s="161">
        <v>1544</v>
      </c>
      <c r="I76" s="162">
        <v>29191</v>
      </c>
    </row>
    <row r="77" spans="1:9" x14ac:dyDescent="0.25">
      <c r="A77" s="20">
        <v>43964</v>
      </c>
      <c r="B77" s="70">
        <v>63821</v>
      </c>
      <c r="C77" s="70">
        <v>13929</v>
      </c>
      <c r="D77" s="70">
        <v>77750</v>
      </c>
      <c r="E77" s="178">
        <v>166</v>
      </c>
      <c r="F77" s="122">
        <v>3591</v>
      </c>
      <c r="G77" s="122">
        <v>107252</v>
      </c>
      <c r="H77" s="161">
        <v>1517</v>
      </c>
      <c r="I77" s="162">
        <v>30708</v>
      </c>
    </row>
    <row r="78" spans="1:9" x14ac:dyDescent="0.25">
      <c r="A78" s="20">
        <v>43965</v>
      </c>
      <c r="B78" s="70">
        <v>66158</v>
      </c>
      <c r="C78" s="70">
        <v>14117</v>
      </c>
      <c r="D78" s="70">
        <v>80275</v>
      </c>
      <c r="E78" s="178">
        <v>188</v>
      </c>
      <c r="F78" s="122">
        <v>4009</v>
      </c>
      <c r="G78" s="122">
        <v>111261</v>
      </c>
      <c r="H78" s="161">
        <v>1820</v>
      </c>
      <c r="I78" s="162">
        <v>32528</v>
      </c>
    </row>
    <row r="79" spans="1:9" x14ac:dyDescent="0.25">
      <c r="A79" s="20">
        <v>43966</v>
      </c>
      <c r="B79" s="70">
        <v>68006</v>
      </c>
      <c r="C79" s="70">
        <v>14260</v>
      </c>
      <c r="D79" s="70">
        <v>82266</v>
      </c>
      <c r="E79" s="178">
        <v>143</v>
      </c>
      <c r="F79" s="122">
        <v>3221</v>
      </c>
      <c r="G79" s="122">
        <v>114482</v>
      </c>
      <c r="H79" s="161">
        <v>1992</v>
      </c>
      <c r="I79" s="162">
        <v>34520</v>
      </c>
    </row>
    <row r="80" spans="1:9" x14ac:dyDescent="0.25">
      <c r="A80" s="20">
        <v>43967</v>
      </c>
      <c r="B80" s="70">
        <v>71157</v>
      </c>
      <c r="C80" s="70">
        <v>14447</v>
      </c>
      <c r="D80" s="70">
        <v>85604</v>
      </c>
      <c r="E80" s="178">
        <v>187</v>
      </c>
      <c r="F80" s="122">
        <v>4840</v>
      </c>
      <c r="G80" s="122">
        <v>119322</v>
      </c>
      <c r="H80" s="161">
        <v>1679</v>
      </c>
      <c r="I80" s="162">
        <v>36199</v>
      </c>
    </row>
    <row r="81" spans="1:11" x14ac:dyDescent="0.25">
      <c r="A81" s="20">
        <v>43968</v>
      </c>
      <c r="B81" s="70">
        <v>73123</v>
      </c>
      <c r="C81" s="70">
        <v>14537</v>
      </c>
      <c r="D81" s="70">
        <v>87660</v>
      </c>
      <c r="E81" s="178">
        <v>90</v>
      </c>
      <c r="F81" s="122">
        <v>3043</v>
      </c>
      <c r="G81" s="122">
        <v>122365</v>
      </c>
      <c r="H81" s="161">
        <v>1678</v>
      </c>
      <c r="I81" s="162">
        <v>37877</v>
      </c>
    </row>
    <row r="82" spans="1:11" x14ac:dyDescent="0.25">
      <c r="A82" s="20">
        <v>43969</v>
      </c>
      <c r="B82" s="70">
        <v>74346</v>
      </c>
      <c r="C82" s="70">
        <v>14594</v>
      </c>
      <c r="D82" s="70">
        <v>88940</v>
      </c>
      <c r="E82" s="178">
        <v>57</v>
      </c>
      <c r="F82" s="122">
        <v>2317</v>
      </c>
      <c r="G82" s="166">
        <v>124682</v>
      </c>
      <c r="H82" s="163">
        <v>1158</v>
      </c>
      <c r="I82" s="162">
        <v>39035</v>
      </c>
    </row>
    <row r="83" spans="1:11" x14ac:dyDescent="0.25">
      <c r="A83" s="20">
        <v>43970</v>
      </c>
      <c r="B83" s="70">
        <v>75766</v>
      </c>
      <c r="C83" s="70">
        <v>14655</v>
      </c>
      <c r="D83" s="70">
        <v>90421</v>
      </c>
      <c r="E83" s="178">
        <v>61</v>
      </c>
      <c r="F83" s="122">
        <v>2854</v>
      </c>
      <c r="G83" s="122">
        <v>127536</v>
      </c>
      <c r="H83" s="161">
        <v>1705</v>
      </c>
      <c r="I83" s="162">
        <v>40740</v>
      </c>
    </row>
    <row r="84" spans="1:11" x14ac:dyDescent="0.25">
      <c r="A84" s="20">
        <v>43971</v>
      </c>
      <c r="B84" s="70">
        <v>77843</v>
      </c>
      <c r="C84" s="70">
        <v>14751</v>
      </c>
      <c r="D84" s="70">
        <v>92594</v>
      </c>
      <c r="E84" s="178">
        <v>96</v>
      </c>
      <c r="F84" s="122">
        <v>3699</v>
      </c>
      <c r="G84" s="122">
        <v>131235</v>
      </c>
      <c r="H84" s="161">
        <v>2653</v>
      </c>
      <c r="I84" s="162">
        <v>43393</v>
      </c>
    </row>
    <row r="85" spans="1:11" x14ac:dyDescent="0.25">
      <c r="A85" s="20">
        <v>43972</v>
      </c>
      <c r="B85" s="70">
        <v>80317</v>
      </c>
      <c r="C85" s="70">
        <v>14856</v>
      </c>
      <c r="D85" s="16">
        <v>95173</v>
      </c>
      <c r="E85" s="178">
        <v>105</v>
      </c>
      <c r="F85" s="70">
        <v>4090</v>
      </c>
      <c r="G85" s="70">
        <v>135325</v>
      </c>
      <c r="H85" s="161">
        <v>2428</v>
      </c>
      <c r="I85" s="162">
        <v>45767</v>
      </c>
    </row>
    <row r="86" spans="1:11" x14ac:dyDescent="0.25">
      <c r="A86" s="20">
        <v>43973</v>
      </c>
      <c r="B86" s="70">
        <v>82638</v>
      </c>
      <c r="C86" s="70">
        <v>14969</v>
      </c>
      <c r="D86" s="16">
        <v>97607</v>
      </c>
      <c r="E86" s="178">
        <v>113</v>
      </c>
      <c r="F86" s="122">
        <v>3858</v>
      </c>
      <c r="G86" s="122">
        <v>139183</v>
      </c>
      <c r="H86" s="161">
        <v>1884</v>
      </c>
      <c r="I86" s="162">
        <v>47651</v>
      </c>
    </row>
    <row r="87" spans="1:11" x14ac:dyDescent="0.25">
      <c r="A87" s="20">
        <v>43974</v>
      </c>
      <c r="B87" s="70">
        <v>84891</v>
      </c>
      <c r="C87" s="70">
        <v>15041</v>
      </c>
      <c r="D87" s="16">
        <v>99932</v>
      </c>
      <c r="E87" s="178">
        <v>72</v>
      </c>
      <c r="F87" s="122">
        <v>3755</v>
      </c>
      <c r="G87" s="122">
        <v>142938</v>
      </c>
      <c r="H87" s="161">
        <v>1651</v>
      </c>
      <c r="I87" s="162">
        <v>49245</v>
      </c>
    </row>
    <row r="88" spans="1:11" x14ac:dyDescent="0.25">
      <c r="A88" s="20">
        <v>43975</v>
      </c>
      <c r="B88" s="70">
        <v>86612</v>
      </c>
      <c r="C88" s="70">
        <v>15101</v>
      </c>
      <c r="D88" s="16">
        <v>101713</v>
      </c>
      <c r="E88" s="178">
        <v>60</v>
      </c>
      <c r="F88" s="122">
        <v>2886</v>
      </c>
      <c r="G88" s="122">
        <v>145824</v>
      </c>
      <c r="H88" s="164">
        <v>1225</v>
      </c>
      <c r="I88" s="165">
        <v>50470</v>
      </c>
    </row>
    <row r="89" spans="1:11" x14ac:dyDescent="0.25">
      <c r="A89" s="20">
        <v>43976</v>
      </c>
      <c r="B89" s="70">
        <v>88352</v>
      </c>
      <c r="C89" s="70">
        <v>15156</v>
      </c>
      <c r="D89" s="16">
        <v>103508</v>
      </c>
      <c r="E89" s="178">
        <v>55</v>
      </c>
      <c r="F89" s="122">
        <v>3401</v>
      </c>
      <c r="G89" s="122">
        <v>149225</v>
      </c>
      <c r="H89" s="164">
        <v>1341</v>
      </c>
      <c r="I89" s="165">
        <v>51811</v>
      </c>
      <c r="J89" s="181"/>
    </row>
    <row r="90" spans="1:11" x14ac:dyDescent="0.25">
      <c r="A90" s="20">
        <v>43977</v>
      </c>
      <c r="B90" s="70">
        <v>89695</v>
      </c>
      <c r="C90" s="70">
        <v>15185</v>
      </c>
      <c r="D90" s="16">
        <v>104880</v>
      </c>
      <c r="E90" s="178">
        <v>29</v>
      </c>
      <c r="F90" s="122">
        <v>2977</v>
      </c>
      <c r="G90" s="122">
        <v>152202</v>
      </c>
      <c r="H90" s="164">
        <v>1448</v>
      </c>
      <c r="I90" s="165">
        <v>53259</v>
      </c>
      <c r="J90" s="181"/>
    </row>
    <row r="91" spans="1:11" x14ac:dyDescent="0.25">
      <c r="A91" s="20">
        <v>43978</v>
      </c>
      <c r="B91" s="70">
        <v>91744</v>
      </c>
      <c r="C91" s="70">
        <v>15240</v>
      </c>
      <c r="D91" s="16">
        <v>106984</v>
      </c>
      <c r="E91" s="178">
        <v>55</v>
      </c>
      <c r="F91" s="122">
        <v>3750</v>
      </c>
      <c r="G91" s="122">
        <v>155952</v>
      </c>
      <c r="H91" s="164">
        <v>1428</v>
      </c>
      <c r="I91" s="165">
        <v>54687</v>
      </c>
      <c r="J91" s="181"/>
    </row>
    <row r="92" spans="1:11" x14ac:dyDescent="0.25">
      <c r="A92" s="20">
        <v>43979</v>
      </c>
      <c r="B92" s="70">
        <v>93743</v>
      </c>
      <c r="C92" s="70">
        <v>15288</v>
      </c>
      <c r="D92" s="70">
        <v>109031</v>
      </c>
      <c r="E92" s="178">
        <v>48</v>
      </c>
      <c r="F92" s="122">
        <v>3575</v>
      </c>
      <c r="G92" s="122">
        <v>159527</v>
      </c>
      <c r="H92" s="164">
        <v>1425</v>
      </c>
      <c r="I92" s="165">
        <v>56112</v>
      </c>
      <c r="J92" s="181"/>
      <c r="K92" s="181"/>
    </row>
    <row r="93" spans="1:11" x14ac:dyDescent="0.25">
      <c r="A93" s="20">
        <v>43980</v>
      </c>
      <c r="B93" s="70">
        <v>95758</v>
      </c>
      <c r="C93" s="70">
        <v>15327</v>
      </c>
      <c r="D93" s="180">
        <v>111085</v>
      </c>
      <c r="E93" s="178">
        <v>39</v>
      </c>
      <c r="F93" s="122">
        <v>4235</v>
      </c>
      <c r="G93" s="166">
        <v>163762</v>
      </c>
      <c r="H93" s="164">
        <v>1237</v>
      </c>
      <c r="I93" s="165">
        <v>57349</v>
      </c>
      <c r="J93" s="181"/>
      <c r="K93" s="181"/>
    </row>
    <row r="94" spans="1:11" x14ac:dyDescent="0.25">
      <c r="A94" s="20">
        <v>43981</v>
      </c>
      <c r="B94" s="70">
        <v>97602</v>
      </c>
      <c r="C94" s="70">
        <v>15382</v>
      </c>
      <c r="D94" s="180">
        <v>112984</v>
      </c>
      <c r="E94" s="178">
        <v>55</v>
      </c>
      <c r="F94" s="122">
        <v>3299</v>
      </c>
      <c r="G94" s="166">
        <v>167061</v>
      </c>
      <c r="H94" s="164">
        <v>1026</v>
      </c>
      <c r="I94" s="183">
        <v>58375</v>
      </c>
    </row>
    <row r="95" spans="1:11" x14ac:dyDescent="0.25">
      <c r="A95" s="20">
        <v>43982</v>
      </c>
      <c r="B95" s="70">
        <v>98922</v>
      </c>
      <c r="C95" s="70">
        <v>15400</v>
      </c>
      <c r="D95" s="180">
        <v>114322</v>
      </c>
      <c r="E95" s="178">
        <v>18</v>
      </c>
      <c r="F95" s="122">
        <v>2588</v>
      </c>
      <c r="G95" s="180">
        <v>169649</v>
      </c>
      <c r="H95" s="141">
        <v>641</v>
      </c>
      <c r="I95" s="89">
        <v>59016</v>
      </c>
    </row>
    <row r="96" spans="1:11" x14ac:dyDescent="0.25">
      <c r="A96" s="20">
        <v>43983</v>
      </c>
      <c r="B96" s="70">
        <v>99841</v>
      </c>
      <c r="C96" s="70">
        <v>15418</v>
      </c>
      <c r="D96" s="180">
        <v>115259</v>
      </c>
      <c r="E96" s="180">
        <v>18</v>
      </c>
      <c r="F96" s="70">
        <v>2096</v>
      </c>
      <c r="G96" s="180">
        <v>171745</v>
      </c>
      <c r="H96" s="141">
        <v>633</v>
      </c>
      <c r="I96" s="89">
        <v>59649</v>
      </c>
    </row>
    <row r="97" spans="1:10" x14ac:dyDescent="0.25">
      <c r="A97" s="20">
        <v>43984</v>
      </c>
      <c r="B97" s="70">
        <v>101377</v>
      </c>
      <c r="C97" s="70">
        <v>15471</v>
      </c>
      <c r="D97" s="180">
        <v>116848</v>
      </c>
      <c r="E97" s="180">
        <v>53</v>
      </c>
      <c r="F97" s="70">
        <v>3435</v>
      </c>
      <c r="G97" s="180">
        <v>175180</v>
      </c>
      <c r="H97" s="141">
        <v>971</v>
      </c>
      <c r="I97" s="89">
        <v>60583</v>
      </c>
    </row>
    <row r="98" spans="1:10" x14ac:dyDescent="0.25">
      <c r="A98" s="20">
        <v>43985</v>
      </c>
      <c r="B98" s="70">
        <v>103069</v>
      </c>
      <c r="C98" s="70">
        <v>15504</v>
      </c>
      <c r="D98" s="180">
        <v>118573</v>
      </c>
      <c r="E98" s="180">
        <v>33</v>
      </c>
      <c r="F98" s="70">
        <v>3641</v>
      </c>
      <c r="G98" s="180">
        <v>178821</v>
      </c>
      <c r="H98" s="141">
        <v>1150</v>
      </c>
      <c r="I98" s="89">
        <v>61770</v>
      </c>
    </row>
    <row r="99" spans="1:10" x14ac:dyDescent="0.25">
      <c r="A99" s="20">
        <v>43986</v>
      </c>
      <c r="B99" s="70">
        <v>105048</v>
      </c>
      <c r="C99" s="70">
        <v>15553</v>
      </c>
      <c r="D99" s="180">
        <v>120601</v>
      </c>
      <c r="E99" s="180">
        <v>49</v>
      </c>
      <c r="F99" s="70">
        <v>3834</v>
      </c>
      <c r="G99" s="180">
        <v>182655</v>
      </c>
      <c r="H99" s="141">
        <v>1368</v>
      </c>
      <c r="I99" s="89">
        <v>63138</v>
      </c>
    </row>
    <row r="100" spans="1:10" x14ac:dyDescent="0.25">
      <c r="A100" s="20">
        <v>43987</v>
      </c>
      <c r="B100" s="70">
        <v>107180</v>
      </c>
      <c r="C100" s="70">
        <v>15582</v>
      </c>
      <c r="D100" s="180">
        <v>122762</v>
      </c>
      <c r="E100" s="180">
        <v>29</v>
      </c>
      <c r="F100" s="70">
        <v>4180</v>
      </c>
      <c r="G100" s="180">
        <v>186835</v>
      </c>
      <c r="H100" s="140">
        <v>1346</v>
      </c>
      <c r="I100" s="89">
        <v>64484</v>
      </c>
    </row>
    <row r="101" spans="1:10" x14ac:dyDescent="0.25">
      <c r="A101" s="20">
        <v>43988</v>
      </c>
      <c r="B101" s="70">
        <v>108940</v>
      </c>
      <c r="C101" s="70">
        <v>15603</v>
      </c>
      <c r="D101" s="180">
        <v>124543</v>
      </c>
      <c r="E101" s="180">
        <v>21</v>
      </c>
      <c r="F101" s="70">
        <v>3552</v>
      </c>
      <c r="G101" s="180">
        <v>190387</v>
      </c>
      <c r="H101" s="140">
        <v>1422</v>
      </c>
      <c r="I101" s="89">
        <v>65906</v>
      </c>
    </row>
    <row r="102" spans="1:10" x14ac:dyDescent="0.25">
      <c r="A102" s="20">
        <v>43989</v>
      </c>
      <c r="B102" s="70">
        <v>110391</v>
      </c>
      <c r="C102" s="70">
        <v>15621</v>
      </c>
      <c r="D102" s="180">
        <v>126012</v>
      </c>
      <c r="E102" s="180">
        <v>18</v>
      </c>
      <c r="F102" s="70">
        <v>2908</v>
      </c>
      <c r="G102" s="180">
        <v>193295</v>
      </c>
      <c r="H102" s="140">
        <v>1036</v>
      </c>
      <c r="I102" s="89">
        <v>66942</v>
      </c>
    </row>
    <row r="103" spans="1:10" x14ac:dyDescent="0.25">
      <c r="A103" s="20">
        <v>43990</v>
      </c>
      <c r="B103" s="70">
        <v>111565</v>
      </c>
      <c r="C103" s="70">
        <v>15639</v>
      </c>
      <c r="D103" s="180">
        <v>127204</v>
      </c>
      <c r="E103" s="180">
        <v>18</v>
      </c>
      <c r="F103" s="70">
        <v>2651</v>
      </c>
      <c r="G103" s="180">
        <v>195946</v>
      </c>
      <c r="H103" s="140">
        <v>774</v>
      </c>
      <c r="I103" s="89">
        <v>67716</v>
      </c>
    </row>
    <row r="104" spans="1:10" x14ac:dyDescent="0.25">
      <c r="A104" s="20">
        <v>43991</v>
      </c>
      <c r="B104" s="70">
        <v>112842</v>
      </c>
      <c r="C104" s="70">
        <v>15653</v>
      </c>
      <c r="D104" s="180">
        <v>128495</v>
      </c>
      <c r="E104" s="180">
        <v>14</v>
      </c>
      <c r="F104" s="70">
        <v>3059</v>
      </c>
      <c r="G104" s="180">
        <v>199005</v>
      </c>
      <c r="H104" s="140">
        <v>1503</v>
      </c>
      <c r="I104" s="89">
        <v>69219</v>
      </c>
    </row>
    <row r="105" spans="1:10" x14ac:dyDescent="0.25">
      <c r="A105" s="20">
        <v>43992</v>
      </c>
      <c r="B105" s="70">
        <v>114439</v>
      </c>
      <c r="C105" s="70">
        <v>15665</v>
      </c>
      <c r="D105" s="180">
        <v>130104</v>
      </c>
      <c r="E105" s="180">
        <v>12</v>
      </c>
      <c r="F105" s="70">
        <v>3335</v>
      </c>
      <c r="G105" s="180">
        <v>202340</v>
      </c>
      <c r="H105" s="140">
        <v>1412</v>
      </c>
      <c r="I105" s="89">
        <v>70631</v>
      </c>
    </row>
    <row r="106" spans="1:10" x14ac:dyDescent="0.25">
      <c r="A106" s="20">
        <v>43993</v>
      </c>
      <c r="B106" s="70">
        <v>116319</v>
      </c>
      <c r="C106" s="70">
        <v>15682</v>
      </c>
      <c r="D106" s="180">
        <v>132001</v>
      </c>
      <c r="E106" s="180">
        <v>17</v>
      </c>
      <c r="F106" s="70">
        <v>3896</v>
      </c>
      <c r="G106" s="180">
        <v>206236</v>
      </c>
      <c r="H106" s="140">
        <v>1777</v>
      </c>
      <c r="I106" s="89">
        <v>72408</v>
      </c>
    </row>
    <row r="107" spans="1:10" x14ac:dyDescent="0.25">
      <c r="A107" s="20">
        <v>43994</v>
      </c>
      <c r="B107" s="70">
        <v>118185</v>
      </c>
      <c r="C107" s="70">
        <v>15709</v>
      </c>
      <c r="D107" s="180">
        <v>133894</v>
      </c>
      <c r="E107" s="180">
        <v>27</v>
      </c>
      <c r="F107" s="70">
        <v>3917</v>
      </c>
      <c r="G107" s="180">
        <v>210153</v>
      </c>
      <c r="H107" s="140">
        <v>1460</v>
      </c>
      <c r="I107" s="89">
        <v>73868</v>
      </c>
    </row>
    <row r="108" spans="1:10" x14ac:dyDescent="0.25">
      <c r="A108" s="20">
        <v>43995</v>
      </c>
      <c r="B108" s="70">
        <v>120416</v>
      </c>
      <c r="C108" s="70">
        <v>15730</v>
      </c>
      <c r="D108" s="180">
        <v>136146</v>
      </c>
      <c r="E108" s="180">
        <v>21</v>
      </c>
      <c r="F108" s="70">
        <v>4323</v>
      </c>
      <c r="G108" s="180">
        <v>214476</v>
      </c>
      <c r="H108" s="140">
        <v>1413</v>
      </c>
      <c r="I108" s="89">
        <v>75281</v>
      </c>
    </row>
    <row r="109" spans="1:10" x14ac:dyDescent="0.25">
      <c r="A109" s="192">
        <v>43996</v>
      </c>
      <c r="B109" s="193">
        <v>121883</v>
      </c>
      <c r="C109" s="193">
        <v>15755</v>
      </c>
      <c r="D109" s="194">
        <v>137638</v>
      </c>
      <c r="E109" s="194">
        <v>25</v>
      </c>
      <c r="F109" s="193">
        <v>3138</v>
      </c>
      <c r="G109" s="195">
        <v>217614</v>
      </c>
      <c r="H109" s="221">
        <v>1279</v>
      </c>
      <c r="I109" s="196">
        <v>76560</v>
      </c>
      <c r="J109" s="189"/>
    </row>
    <row r="110" spans="1:10" x14ac:dyDescent="0.25">
      <c r="A110" s="20">
        <v>43997</v>
      </c>
      <c r="B110" s="70">
        <v>192929</v>
      </c>
      <c r="C110" s="70">
        <v>18030</v>
      </c>
      <c r="D110" s="180">
        <v>210959</v>
      </c>
      <c r="E110" s="180">
        <v>29</v>
      </c>
      <c r="F110" s="70">
        <v>2963</v>
      </c>
      <c r="G110" s="188">
        <v>220577</v>
      </c>
      <c r="H110" s="140">
        <v>1013</v>
      </c>
      <c r="I110" s="89">
        <v>77573</v>
      </c>
    </row>
    <row r="111" spans="1:10" x14ac:dyDescent="0.25">
      <c r="A111" s="20">
        <v>43998</v>
      </c>
      <c r="B111" s="70">
        <v>195482</v>
      </c>
      <c r="C111" s="70">
        <v>18045</v>
      </c>
      <c r="D111" s="180">
        <v>213527</v>
      </c>
      <c r="E111" s="180">
        <v>15</v>
      </c>
      <c r="F111" s="70">
        <v>3598</v>
      </c>
      <c r="G111" s="188">
        <v>224175</v>
      </c>
      <c r="H111" s="140">
        <v>1137</v>
      </c>
      <c r="I111" s="89">
        <v>78710</v>
      </c>
    </row>
    <row r="112" spans="1:10" x14ac:dyDescent="0.25">
      <c r="A112" s="20">
        <v>43999</v>
      </c>
      <c r="B112" s="70">
        <v>198677</v>
      </c>
      <c r="C112" s="70">
        <v>18066</v>
      </c>
      <c r="D112" s="180">
        <v>216743</v>
      </c>
      <c r="E112" s="180">
        <v>21</v>
      </c>
      <c r="F112" s="70">
        <v>3885</v>
      </c>
      <c r="G112" s="188">
        <v>228060</v>
      </c>
      <c r="H112" s="140">
        <v>1148</v>
      </c>
      <c r="I112" s="89">
        <v>79858</v>
      </c>
    </row>
    <row r="113" spans="1:9" x14ac:dyDescent="0.25">
      <c r="A113" s="20">
        <v>44000</v>
      </c>
      <c r="B113" s="70">
        <v>202121</v>
      </c>
      <c r="C113" s="70">
        <v>18077</v>
      </c>
      <c r="D113" s="180">
        <v>220198</v>
      </c>
      <c r="E113" s="180">
        <v>11</v>
      </c>
      <c r="F113" s="70">
        <v>4200</v>
      </c>
      <c r="G113" s="188">
        <v>232260</v>
      </c>
      <c r="H113" s="140">
        <v>1053</v>
      </c>
      <c r="I113" s="89">
        <v>80911</v>
      </c>
    </row>
    <row r="114" spans="1:9" x14ac:dyDescent="0.25">
      <c r="A114" s="20">
        <v>44001</v>
      </c>
      <c r="B114" s="70">
        <v>204412</v>
      </c>
      <c r="C114" s="70">
        <v>18104</v>
      </c>
      <c r="D114" s="180">
        <v>222516</v>
      </c>
      <c r="E114" s="180">
        <v>27</v>
      </c>
      <c r="F114" s="70">
        <v>3794</v>
      </c>
      <c r="G114" s="188">
        <v>236054</v>
      </c>
      <c r="H114" s="140">
        <v>859</v>
      </c>
      <c r="I114" s="89">
        <v>81770</v>
      </c>
    </row>
    <row r="115" spans="1:9" x14ac:dyDescent="0.25">
      <c r="A115" s="20">
        <v>44002</v>
      </c>
      <c r="B115" s="70">
        <v>209953</v>
      </c>
      <c r="C115" s="70">
        <v>18130</v>
      </c>
      <c r="D115" s="180">
        <v>228083</v>
      </c>
      <c r="E115" s="180">
        <v>26</v>
      </c>
      <c r="F115" s="70">
        <v>3695</v>
      </c>
      <c r="G115" s="188">
        <v>239749</v>
      </c>
      <c r="H115" s="140">
        <v>863</v>
      </c>
      <c r="I115" s="89">
        <v>82633</v>
      </c>
    </row>
    <row r="116" spans="1:9" x14ac:dyDescent="0.25">
      <c r="A116" s="20">
        <v>44003</v>
      </c>
      <c r="B116" s="16">
        <v>213369</v>
      </c>
      <c r="C116" s="16">
        <v>18156</v>
      </c>
      <c r="D116" s="180">
        <v>231525</v>
      </c>
      <c r="E116" s="178">
        <v>26</v>
      </c>
      <c r="F116" s="70">
        <v>3187</v>
      </c>
      <c r="G116" s="188">
        <v>242936</v>
      </c>
      <c r="H116" s="140">
        <v>626</v>
      </c>
      <c r="I116" s="134">
        <v>83259</v>
      </c>
    </row>
    <row r="117" spans="1:9" x14ac:dyDescent="0.25">
      <c r="A117" s="20">
        <v>44004</v>
      </c>
      <c r="B117" s="16">
        <v>215365</v>
      </c>
      <c r="C117" s="16">
        <v>18170</v>
      </c>
      <c r="D117" s="180">
        <v>233535</v>
      </c>
      <c r="E117" s="178">
        <v>14</v>
      </c>
      <c r="F117" s="70">
        <v>2858</v>
      </c>
      <c r="G117" s="188">
        <v>245794</v>
      </c>
      <c r="H117" s="140">
        <v>558</v>
      </c>
      <c r="I117" s="134">
        <v>83817</v>
      </c>
    </row>
    <row r="118" spans="1:9" x14ac:dyDescent="0.25">
      <c r="A118" s="20">
        <v>44005</v>
      </c>
      <c r="B118" s="16">
        <v>217177</v>
      </c>
      <c r="C118" s="16">
        <v>18182</v>
      </c>
      <c r="D118" s="180">
        <v>235359</v>
      </c>
      <c r="E118" s="178">
        <v>12</v>
      </c>
      <c r="F118" s="70">
        <v>2962</v>
      </c>
      <c r="G118" s="188">
        <v>248756</v>
      </c>
      <c r="H118" s="140">
        <v>1213</v>
      </c>
      <c r="I118" s="134">
        <v>85030</v>
      </c>
    </row>
    <row r="119" spans="1:9" x14ac:dyDescent="0.25">
      <c r="A119" s="20">
        <v>44006</v>
      </c>
      <c r="B119" s="16">
        <v>219885</v>
      </c>
      <c r="C119" s="16">
        <v>18191</v>
      </c>
      <c r="D119" s="180">
        <v>238076</v>
      </c>
      <c r="E119" s="178">
        <v>9</v>
      </c>
      <c r="F119" s="70">
        <v>3745</v>
      </c>
      <c r="G119" s="188">
        <v>252501</v>
      </c>
      <c r="H119" s="140">
        <v>1118</v>
      </c>
      <c r="I119" s="134">
        <v>86148</v>
      </c>
    </row>
    <row r="120" spans="1:9" x14ac:dyDescent="0.25">
      <c r="A120" s="20">
        <v>44007</v>
      </c>
      <c r="B120" s="16">
        <v>224314</v>
      </c>
      <c r="C120" s="16">
        <v>18196</v>
      </c>
      <c r="D120" s="180">
        <v>242510</v>
      </c>
      <c r="E120" s="178">
        <v>5</v>
      </c>
      <c r="F120" s="70">
        <v>3247</v>
      </c>
      <c r="G120" s="188">
        <v>255748</v>
      </c>
      <c r="H120" s="140">
        <v>1006</v>
      </c>
      <c r="I120" s="134">
        <v>87154</v>
      </c>
    </row>
    <row r="121" spans="1:9" x14ac:dyDescent="0.25">
      <c r="A121" s="20">
        <v>44008</v>
      </c>
      <c r="B121" s="16">
        <v>230168</v>
      </c>
      <c r="C121" s="16">
        <v>18213</v>
      </c>
      <c r="D121" s="180">
        <v>248381</v>
      </c>
      <c r="E121" s="178">
        <v>17</v>
      </c>
      <c r="F121" s="70">
        <v>4351</v>
      </c>
      <c r="G121" s="188">
        <v>260099</v>
      </c>
      <c r="H121" s="140">
        <v>1035</v>
      </c>
      <c r="I121" s="134">
        <v>88189</v>
      </c>
    </row>
    <row r="122" spans="1:9" x14ac:dyDescent="0.25">
      <c r="A122" s="20">
        <v>44009</v>
      </c>
      <c r="B122" s="16">
        <v>232995</v>
      </c>
      <c r="C122" s="16">
        <v>18228</v>
      </c>
      <c r="D122" s="180">
        <v>251223</v>
      </c>
      <c r="E122" s="178">
        <v>15</v>
      </c>
      <c r="F122" s="70">
        <v>3401</v>
      </c>
      <c r="G122" s="188">
        <v>263500</v>
      </c>
      <c r="H122" s="140">
        <v>1056</v>
      </c>
      <c r="I122" s="134">
        <v>89245</v>
      </c>
    </row>
    <row r="123" spans="1:9" x14ac:dyDescent="0.25">
      <c r="A123" s="20">
        <v>44010</v>
      </c>
      <c r="B123" s="16">
        <v>237191</v>
      </c>
      <c r="C123" s="16">
        <v>18236</v>
      </c>
      <c r="D123" s="180">
        <v>255427</v>
      </c>
      <c r="E123" s="178">
        <v>8</v>
      </c>
      <c r="F123" s="70">
        <v>2982</v>
      </c>
      <c r="G123" s="188">
        <v>266482</v>
      </c>
      <c r="H123" s="140">
        <v>756</v>
      </c>
      <c r="I123" s="134">
        <f>I122+H123</f>
        <v>90001</v>
      </c>
    </row>
    <row r="124" spans="1:9" x14ac:dyDescent="0.25">
      <c r="A124" s="20">
        <v>44011</v>
      </c>
      <c r="B124" s="16">
        <v>240158</v>
      </c>
      <c r="C124" s="16">
        <v>18241</v>
      </c>
      <c r="D124" s="180">
        <v>258399</v>
      </c>
      <c r="E124" s="178">
        <v>5</v>
      </c>
      <c r="F124" s="70">
        <v>2836</v>
      </c>
      <c r="G124" s="188">
        <v>269318</v>
      </c>
      <c r="H124" s="140">
        <v>694</v>
      </c>
      <c r="I124" s="134">
        <v>90695</v>
      </c>
    </row>
    <row r="125" spans="1:9" x14ac:dyDescent="0.25">
      <c r="A125" s="20">
        <v>44012</v>
      </c>
      <c r="B125" s="16">
        <v>242085</v>
      </c>
      <c r="C125" s="16">
        <v>18251</v>
      </c>
      <c r="D125" s="180">
        <v>260336</v>
      </c>
      <c r="E125" s="178">
        <v>10</v>
      </c>
      <c r="F125" s="70">
        <v>3243</v>
      </c>
      <c r="G125" s="188">
        <v>272561</v>
      </c>
      <c r="H125" s="140">
        <v>967</v>
      </c>
      <c r="I125" s="134">
        <v>91662</v>
      </c>
    </row>
    <row r="126" spans="1:9" x14ac:dyDescent="0.25">
      <c r="A126" s="20">
        <v>44013</v>
      </c>
      <c r="B126" s="16">
        <v>245341</v>
      </c>
      <c r="C126" s="16">
        <v>18259</v>
      </c>
      <c r="D126" s="180">
        <v>263600</v>
      </c>
      <c r="E126" s="178">
        <v>8</v>
      </c>
      <c r="F126" s="70">
        <v>3409</v>
      </c>
      <c r="G126" s="188">
        <v>275970</v>
      </c>
      <c r="H126" s="140">
        <v>956</v>
      </c>
      <c r="I126" s="134">
        <v>92618</v>
      </c>
    </row>
    <row r="127" spans="1:9" x14ac:dyDescent="0.25">
      <c r="A127" s="20">
        <v>44014</v>
      </c>
      <c r="B127" s="16">
        <v>249107</v>
      </c>
      <c r="C127" s="16">
        <v>18264</v>
      </c>
      <c r="D127" s="180">
        <v>267371</v>
      </c>
      <c r="E127" s="178">
        <v>5</v>
      </c>
      <c r="F127" s="70">
        <v>3715</v>
      </c>
      <c r="G127" s="188">
        <v>279685</v>
      </c>
      <c r="H127" s="140">
        <v>973</v>
      </c>
      <c r="I127" s="134">
        <v>93591</v>
      </c>
    </row>
    <row r="128" spans="1:9" x14ac:dyDescent="0.25">
      <c r="A128" s="20">
        <v>44015</v>
      </c>
      <c r="B128" s="16">
        <v>253738</v>
      </c>
      <c r="C128" s="16">
        <v>18276</v>
      </c>
      <c r="D128" s="180">
        <v>272014</v>
      </c>
      <c r="E128" s="178">
        <v>12</v>
      </c>
      <c r="F128" s="70">
        <v>3827</v>
      </c>
      <c r="G128" s="188">
        <v>283512</v>
      </c>
      <c r="H128" s="140">
        <v>1263</v>
      </c>
      <c r="I128" s="134">
        <v>94854</v>
      </c>
    </row>
    <row r="129" spans="1:9" x14ac:dyDescent="0.25">
      <c r="A129" s="20">
        <v>44016</v>
      </c>
      <c r="B129" s="70">
        <v>257464</v>
      </c>
      <c r="C129" s="70">
        <v>18287</v>
      </c>
      <c r="D129" s="70">
        <v>275751</v>
      </c>
      <c r="E129" s="178">
        <v>11</v>
      </c>
      <c r="F129" s="70">
        <v>4086</v>
      </c>
      <c r="G129" s="188">
        <v>287598</v>
      </c>
      <c r="H129" s="140">
        <v>1270</v>
      </c>
      <c r="I129" s="134">
        <v>96124</v>
      </c>
    </row>
    <row r="130" spans="1:9" x14ac:dyDescent="0.25">
      <c r="A130" s="20">
        <v>44017</v>
      </c>
      <c r="B130" s="70">
        <v>260587</v>
      </c>
      <c r="C130" s="70">
        <v>18296</v>
      </c>
      <c r="D130" s="70">
        <v>278883</v>
      </c>
      <c r="E130" s="178">
        <v>9</v>
      </c>
      <c r="F130" s="70">
        <v>2917</v>
      </c>
      <c r="G130" s="188">
        <v>290515</v>
      </c>
      <c r="H130" s="140">
        <v>833</v>
      </c>
      <c r="I130" s="134">
        <v>96957</v>
      </c>
    </row>
    <row r="131" spans="1:9" x14ac:dyDescent="0.25">
      <c r="A131" s="20">
        <v>44018</v>
      </c>
      <c r="B131" s="70">
        <v>263441</v>
      </c>
      <c r="C131" s="70">
        <v>18300</v>
      </c>
      <c r="D131" s="70">
        <v>281741</v>
      </c>
      <c r="E131" s="178">
        <v>4</v>
      </c>
      <c r="F131" s="70">
        <v>2823</v>
      </c>
      <c r="G131" s="188">
        <v>293338</v>
      </c>
      <c r="H131" s="140">
        <v>703</v>
      </c>
      <c r="I131" s="134">
        <v>97660</v>
      </c>
    </row>
    <row r="132" spans="1:9" x14ac:dyDescent="0.25">
      <c r="A132" s="20">
        <v>44019</v>
      </c>
      <c r="B132" s="70">
        <v>265202</v>
      </c>
      <c r="C132" s="70">
        <v>18302</v>
      </c>
      <c r="D132" s="70">
        <v>283504</v>
      </c>
      <c r="E132" s="178">
        <v>2</v>
      </c>
      <c r="F132" s="70">
        <v>2884</v>
      </c>
      <c r="G132" s="188">
        <v>296222</v>
      </c>
      <c r="H132" s="221">
        <v>1158</v>
      </c>
      <c r="I132" s="222">
        <v>98818</v>
      </c>
    </row>
    <row r="133" spans="1:9" x14ac:dyDescent="0.25">
      <c r="A133" s="55">
        <v>44020</v>
      </c>
      <c r="B133" s="16">
        <v>267598</v>
      </c>
      <c r="C133" s="70">
        <v>18309</v>
      </c>
      <c r="D133" s="180">
        <v>285907</v>
      </c>
      <c r="E133" s="180">
        <v>7</v>
      </c>
      <c r="F133" s="70">
        <v>3331</v>
      </c>
      <c r="G133" s="188">
        <v>299553</v>
      </c>
      <c r="H133" s="141">
        <v>2491</v>
      </c>
      <c r="I133" s="134">
        <v>164903</v>
      </c>
    </row>
    <row r="134" spans="1:9" x14ac:dyDescent="0.25">
      <c r="A134" s="55">
        <v>44021</v>
      </c>
      <c r="B134" s="16">
        <v>271331</v>
      </c>
      <c r="C134" s="70">
        <v>18315</v>
      </c>
      <c r="D134" s="180">
        <v>289646</v>
      </c>
      <c r="E134" s="180">
        <v>6</v>
      </c>
      <c r="F134" s="70">
        <v>4057</v>
      </c>
      <c r="G134" s="188">
        <v>303610</v>
      </c>
      <c r="H134" s="141">
        <v>6551</v>
      </c>
      <c r="I134" s="134">
        <v>171454</v>
      </c>
    </row>
    <row r="135" spans="1:9" x14ac:dyDescent="0.25">
      <c r="A135" s="55">
        <v>44022</v>
      </c>
      <c r="B135" s="16">
        <v>276042</v>
      </c>
      <c r="C135" s="70">
        <v>18333</v>
      </c>
      <c r="D135" s="180">
        <v>294375</v>
      </c>
      <c r="E135" s="180">
        <v>18</v>
      </c>
      <c r="F135" s="70">
        <v>4111</v>
      </c>
      <c r="G135" s="188">
        <v>307721</v>
      </c>
      <c r="H135" s="141">
        <v>13462</v>
      </c>
      <c r="I135" s="134">
        <v>184916</v>
      </c>
    </row>
    <row r="136" spans="1:9" x14ac:dyDescent="0.25">
      <c r="A136" s="55">
        <v>44023</v>
      </c>
      <c r="B136" s="16">
        <v>278962</v>
      </c>
      <c r="C136" s="70">
        <v>18340</v>
      </c>
      <c r="D136" s="180">
        <v>297302</v>
      </c>
      <c r="E136" s="180">
        <v>7</v>
      </c>
      <c r="F136" s="70">
        <v>3870</v>
      </c>
      <c r="G136" s="188">
        <v>311591</v>
      </c>
      <c r="H136" s="141">
        <v>5430</v>
      </c>
      <c r="I136" s="134">
        <v>190346</v>
      </c>
    </row>
    <row r="137" spans="1:9" x14ac:dyDescent="0.25">
      <c r="A137" s="55">
        <v>44024</v>
      </c>
      <c r="B137" s="16">
        <v>282499</v>
      </c>
      <c r="C137" s="70">
        <v>18359</v>
      </c>
      <c r="D137" s="180">
        <v>300858</v>
      </c>
      <c r="E137" s="180">
        <v>19</v>
      </c>
      <c r="F137" s="70">
        <v>3149</v>
      </c>
      <c r="G137" s="188">
        <v>314740</v>
      </c>
      <c r="H137" s="141">
        <v>8292</v>
      </c>
      <c r="I137" s="134">
        <v>198638</v>
      </c>
    </row>
    <row r="138" spans="1:9" x14ac:dyDescent="0.25">
      <c r="A138" s="55">
        <v>44025</v>
      </c>
      <c r="B138" s="70">
        <v>284447</v>
      </c>
      <c r="C138" s="70">
        <v>18365</v>
      </c>
      <c r="D138" s="180">
        <v>302812</v>
      </c>
      <c r="E138" s="180">
        <v>6</v>
      </c>
      <c r="F138" s="70">
        <v>2456</v>
      </c>
      <c r="G138" s="188">
        <v>317196</v>
      </c>
      <c r="H138" s="141">
        <v>2017</v>
      </c>
      <c r="I138" s="134">
        <v>200655</v>
      </c>
    </row>
    <row r="139" spans="1:9" x14ac:dyDescent="0.25">
      <c r="A139" s="55">
        <v>44026</v>
      </c>
      <c r="B139" s="70">
        <v>286605</v>
      </c>
      <c r="C139" s="70">
        <v>18368</v>
      </c>
      <c r="D139" s="180">
        <v>304973</v>
      </c>
      <c r="E139" s="178">
        <v>3</v>
      </c>
      <c r="F139" s="70">
        <v>3425</v>
      </c>
      <c r="G139" s="188">
        <v>320621</v>
      </c>
      <c r="H139" s="141">
        <v>1483</v>
      </c>
      <c r="I139" s="134">
        <v>202138</v>
      </c>
    </row>
    <row r="140" spans="1:9" x14ac:dyDescent="0.25">
      <c r="A140" s="55">
        <v>44027</v>
      </c>
      <c r="B140" s="70">
        <v>289673</v>
      </c>
      <c r="C140" s="70">
        <v>18373</v>
      </c>
      <c r="D140" s="180">
        <v>308046</v>
      </c>
      <c r="E140" s="178">
        <v>5</v>
      </c>
      <c r="F140" s="70">
        <v>3853</v>
      </c>
      <c r="G140" s="188">
        <v>324474</v>
      </c>
      <c r="H140" s="141">
        <v>2984</v>
      </c>
      <c r="I140" s="134">
        <v>205123</v>
      </c>
    </row>
    <row r="141" spans="1:9" x14ac:dyDescent="0.25">
      <c r="A141" s="55">
        <v>44028</v>
      </c>
      <c r="B141" s="70">
        <v>292260</v>
      </c>
      <c r="C141" s="70">
        <v>18384</v>
      </c>
      <c r="D141" s="180">
        <v>310644</v>
      </c>
      <c r="E141" s="178">
        <v>11</v>
      </c>
      <c r="F141" s="70">
        <v>4754</v>
      </c>
      <c r="G141" s="188">
        <v>329228</v>
      </c>
      <c r="H141" s="141">
        <v>2557</v>
      </c>
      <c r="I141" s="134">
        <v>207679</v>
      </c>
    </row>
    <row r="142" spans="1:9" x14ac:dyDescent="0.25">
      <c r="A142" s="55">
        <v>44029</v>
      </c>
      <c r="B142" s="70">
        <v>296497</v>
      </c>
      <c r="C142" s="70">
        <v>18401</v>
      </c>
      <c r="D142" s="180">
        <v>314898</v>
      </c>
      <c r="E142" s="178">
        <v>17</v>
      </c>
      <c r="F142" s="70">
        <v>4344</v>
      </c>
      <c r="G142" s="188">
        <v>333572</v>
      </c>
      <c r="H142" s="141">
        <v>10312</v>
      </c>
      <c r="I142" s="134">
        <v>217991</v>
      </c>
    </row>
    <row r="143" spans="1:9" x14ac:dyDescent="0.25">
      <c r="B143" s="70"/>
      <c r="C143" s="70"/>
      <c r="D143" s="70"/>
      <c r="E143" s="70"/>
    </row>
    <row r="144" spans="1:9" x14ac:dyDescent="0.25">
      <c r="B144" s="70"/>
      <c r="C144" s="70"/>
      <c r="D144" s="70"/>
      <c r="E144" s="70"/>
    </row>
    <row r="145" spans="2:9" x14ac:dyDescent="0.25">
      <c r="B145" s="70"/>
      <c r="C145" s="70"/>
      <c r="D145" s="70"/>
      <c r="E145" s="70"/>
      <c r="I145" s="132"/>
    </row>
    <row r="146" spans="2:9" x14ac:dyDescent="0.25">
      <c r="B146" s="70"/>
      <c r="C146" s="70"/>
      <c r="D146" s="70"/>
      <c r="E146" s="70"/>
    </row>
    <row r="147" spans="2:9" x14ac:dyDescent="0.25">
      <c r="B147" s="70"/>
      <c r="C147" s="70"/>
      <c r="D147" s="70"/>
      <c r="E147" s="70"/>
    </row>
    <row r="148" spans="2:9" x14ac:dyDescent="0.25">
      <c r="B148" s="70"/>
      <c r="C148" s="70"/>
      <c r="D148" s="70"/>
      <c r="E148" s="70"/>
    </row>
    <row r="149" spans="2:9" x14ac:dyDescent="0.25">
      <c r="B149" s="70"/>
      <c r="C149" s="70"/>
      <c r="D149" s="70"/>
      <c r="E149" s="70"/>
    </row>
    <row r="150" spans="2:9" x14ac:dyDescent="0.25">
      <c r="B150" s="70"/>
      <c r="C150" s="70"/>
      <c r="D150" s="70"/>
      <c r="E150" s="70"/>
    </row>
    <row r="151" spans="2:9" x14ac:dyDescent="0.25">
      <c r="B151" s="70"/>
      <c r="C151" s="70"/>
      <c r="D151" s="70"/>
      <c r="E151" s="70"/>
    </row>
    <row r="152" spans="2:9" x14ac:dyDescent="0.25">
      <c r="B152" s="70"/>
      <c r="C152" s="70"/>
      <c r="D152" s="70"/>
      <c r="E152" s="70"/>
    </row>
    <row r="153" spans="2:9" x14ac:dyDescent="0.25">
      <c r="B153" s="70"/>
      <c r="C153" s="70"/>
      <c r="D153" s="70"/>
      <c r="E153" s="70"/>
    </row>
    <row r="154" spans="2:9" x14ac:dyDescent="0.25">
      <c r="B154" s="70"/>
      <c r="C154" s="70"/>
      <c r="D154" s="70"/>
      <c r="E154" s="70"/>
    </row>
    <row r="155" spans="2:9" x14ac:dyDescent="0.25">
      <c r="B155" s="70"/>
      <c r="C155" s="70"/>
      <c r="D155" s="70"/>
      <c r="E155" s="70"/>
    </row>
    <row r="156" spans="2:9" x14ac:dyDescent="0.25">
      <c r="B156" s="70"/>
      <c r="C156" s="70"/>
      <c r="D156" s="70"/>
      <c r="E156" s="70"/>
    </row>
    <row r="157" spans="2:9" x14ac:dyDescent="0.25">
      <c r="B157" s="70"/>
      <c r="C157" s="70"/>
      <c r="D157" s="70"/>
      <c r="E157" s="70"/>
    </row>
    <row r="158" spans="2:9" x14ac:dyDescent="0.25">
      <c r="B158" s="70"/>
      <c r="C158" s="70"/>
      <c r="D158" s="70"/>
      <c r="E158" s="70"/>
    </row>
    <row r="159" spans="2:9" x14ac:dyDescent="0.25">
      <c r="B159" s="70"/>
      <c r="C159" s="70"/>
      <c r="D159" s="70"/>
      <c r="E159" s="70"/>
    </row>
    <row r="160" spans="2:9" x14ac:dyDescent="0.25">
      <c r="B160" s="70"/>
      <c r="C160" s="70"/>
      <c r="D160" s="70"/>
      <c r="E160" s="70"/>
    </row>
    <row r="161" spans="2:5" x14ac:dyDescent="0.25">
      <c r="B161" s="70"/>
      <c r="C161" s="70"/>
      <c r="D161" s="70"/>
      <c r="E161" s="70"/>
    </row>
    <row r="162" spans="2:5" x14ac:dyDescent="0.25">
      <c r="B162" s="70"/>
      <c r="C162" s="70"/>
      <c r="D162" s="70"/>
      <c r="E162" s="70"/>
    </row>
    <row r="163" spans="2:5" x14ac:dyDescent="0.25">
      <c r="B163" s="70"/>
      <c r="C163" s="70"/>
      <c r="D163" s="70"/>
      <c r="E163" s="70"/>
    </row>
    <row r="164" spans="2:5" x14ac:dyDescent="0.25">
      <c r="B164" s="70"/>
      <c r="C164" s="70"/>
      <c r="D164" s="70"/>
      <c r="E164" s="70"/>
    </row>
    <row r="165" spans="2:5" x14ac:dyDescent="0.25">
      <c r="B165" s="70"/>
      <c r="C165" s="70"/>
      <c r="D165" s="70"/>
      <c r="E165" s="70"/>
    </row>
    <row r="166" spans="2:5" x14ac:dyDescent="0.25">
      <c r="B166" s="70"/>
      <c r="C166" s="70"/>
      <c r="D166" s="70"/>
      <c r="E166" s="70"/>
    </row>
    <row r="167" spans="2:5" x14ac:dyDescent="0.25">
      <c r="B167" s="70"/>
      <c r="C167" s="70"/>
      <c r="D167" s="70"/>
      <c r="E167" s="70"/>
    </row>
    <row r="168" spans="2:5" x14ac:dyDescent="0.25">
      <c r="B168" s="70"/>
      <c r="C168" s="70"/>
      <c r="D168" s="70"/>
      <c r="E168" s="70"/>
    </row>
    <row r="169" spans="2:5" x14ac:dyDescent="0.25">
      <c r="B169" s="70"/>
      <c r="C169" s="70"/>
      <c r="D169" s="70"/>
      <c r="E169" s="70"/>
    </row>
    <row r="170" spans="2:5" x14ac:dyDescent="0.25">
      <c r="B170" s="70"/>
      <c r="C170" s="70"/>
      <c r="D170" s="70"/>
      <c r="E170" s="70"/>
    </row>
    <row r="171" spans="2:5" x14ac:dyDescent="0.25">
      <c r="B171" s="70"/>
      <c r="C171" s="70"/>
      <c r="D171" s="70"/>
      <c r="E171" s="70"/>
    </row>
    <row r="172" spans="2:5" x14ac:dyDescent="0.25">
      <c r="B172" s="70"/>
      <c r="C172" s="70"/>
      <c r="D172" s="70"/>
      <c r="E172" s="70"/>
    </row>
  </sheetData>
  <mergeCells count="4">
    <mergeCell ref="A3:A4"/>
    <mergeCell ref="B3:D3"/>
    <mergeCell ref="F3:G3"/>
    <mergeCell ref="H3:I3"/>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Normal="100" workbookViewId="0"/>
  </sheetViews>
  <sheetFormatPr defaultColWidth="8.42578125" defaultRowHeight="15" x14ac:dyDescent="0.25"/>
  <cols>
    <col min="1" max="16384" width="8.42578125" style="7"/>
  </cols>
  <sheetData>
    <row r="1" spans="1:24" ht="15.75" x14ac:dyDescent="0.25">
      <c r="A1" s="41"/>
    </row>
    <row r="2" spans="1:24" x14ac:dyDescent="0.25">
      <c r="Q2" s="129"/>
      <c r="R2" s="129"/>
      <c r="S2" s="129"/>
      <c r="T2" s="129"/>
      <c r="U2" s="129"/>
      <c r="V2" s="129"/>
      <c r="W2" s="129"/>
      <c r="X2" s="129"/>
    </row>
    <row r="3" spans="1:24" x14ac:dyDescent="0.25">
      <c r="Q3" s="129"/>
      <c r="R3" s="129"/>
      <c r="S3" s="129"/>
      <c r="T3" s="129"/>
      <c r="U3" s="129"/>
      <c r="V3" s="129"/>
      <c r="W3" s="129"/>
      <c r="X3" s="129"/>
    </row>
    <row r="4" spans="1:24" x14ac:dyDescent="0.25">
      <c r="Q4" s="129"/>
      <c r="R4" s="129"/>
      <c r="S4" s="129"/>
      <c r="T4" s="129"/>
      <c r="U4" s="129"/>
      <c r="V4" s="129"/>
      <c r="W4" s="129"/>
      <c r="X4" s="129"/>
    </row>
    <row r="5" spans="1:24" x14ac:dyDescent="0.25">
      <c r="Q5" s="129"/>
      <c r="R5" s="129"/>
      <c r="S5" s="129"/>
      <c r="T5" s="129"/>
      <c r="U5" s="129"/>
      <c r="V5" s="129"/>
      <c r="W5" s="129"/>
      <c r="X5" s="129"/>
    </row>
    <row r="6" spans="1:24" x14ac:dyDescent="0.25">
      <c r="Q6" s="129"/>
      <c r="R6" s="129"/>
      <c r="S6" s="129"/>
      <c r="T6" s="129"/>
      <c r="U6" s="129"/>
      <c r="V6" s="129"/>
      <c r="W6" s="129"/>
      <c r="X6" s="129"/>
    </row>
    <row r="7" spans="1:24" x14ac:dyDescent="0.25">
      <c r="Q7" s="129"/>
      <c r="R7" s="129"/>
      <c r="S7" s="129"/>
      <c r="T7" s="129"/>
      <c r="U7" s="129"/>
      <c r="V7" s="129"/>
      <c r="W7" s="129"/>
      <c r="X7" s="129"/>
    </row>
    <row r="8" spans="1:24" x14ac:dyDescent="0.25">
      <c r="Q8" s="129"/>
      <c r="R8" s="129"/>
      <c r="S8" s="129"/>
      <c r="T8" s="129"/>
      <c r="U8" s="129"/>
      <c r="V8" s="129"/>
      <c r="W8" s="129"/>
      <c r="X8" s="129"/>
    </row>
    <row r="9" spans="1:24" x14ac:dyDescent="0.25">
      <c r="Q9" s="129"/>
      <c r="R9" s="129"/>
      <c r="S9" s="129"/>
      <c r="T9" s="129"/>
      <c r="U9" s="129"/>
      <c r="V9" s="129"/>
      <c r="W9" s="129"/>
      <c r="X9" s="129"/>
    </row>
    <row r="10" spans="1:24" x14ac:dyDescent="0.25">
      <c r="Q10" s="129"/>
      <c r="R10" s="129"/>
      <c r="S10" s="129"/>
      <c r="T10" s="129"/>
      <c r="U10" s="129"/>
      <c r="V10" s="129"/>
      <c r="W10" s="129"/>
      <c r="X10" s="129"/>
    </row>
    <row r="11" spans="1:24" x14ac:dyDescent="0.25">
      <c r="Q11" s="129"/>
      <c r="R11" s="129"/>
      <c r="S11" s="129"/>
      <c r="T11" s="129"/>
      <c r="U11" s="129"/>
      <c r="V11" s="129"/>
      <c r="W11" s="129"/>
      <c r="X11" s="129"/>
    </row>
    <row r="12" spans="1:24" x14ac:dyDescent="0.25">
      <c r="Q12" s="129"/>
      <c r="R12" s="129"/>
      <c r="S12" s="129"/>
      <c r="T12" s="129"/>
      <c r="U12" s="129"/>
      <c r="V12" s="129"/>
      <c r="W12" s="129"/>
      <c r="X12" s="129"/>
    </row>
    <row r="13" spans="1:24" x14ac:dyDescent="0.25">
      <c r="Q13" s="129"/>
      <c r="R13" s="129"/>
      <c r="S13" s="129"/>
      <c r="T13" s="129"/>
      <c r="U13" s="129"/>
      <c r="V13" s="129"/>
      <c r="W13" s="129"/>
      <c r="X13" s="129"/>
    </row>
    <row r="14" spans="1:24" x14ac:dyDescent="0.25">
      <c r="Q14" s="129"/>
      <c r="R14" s="129"/>
      <c r="S14" s="129"/>
      <c r="T14" s="129"/>
      <c r="U14" s="129"/>
      <c r="V14" s="129"/>
      <c r="W14" s="129"/>
      <c r="X14" s="129"/>
    </row>
    <row r="15" spans="1:24" x14ac:dyDescent="0.25">
      <c r="Q15" s="129"/>
      <c r="R15" s="129"/>
      <c r="S15" s="129"/>
      <c r="T15" s="129"/>
      <c r="U15" s="129"/>
      <c r="V15" s="129"/>
      <c r="W15" s="129"/>
      <c r="X15" s="129"/>
    </row>
    <row r="16" spans="1:24" x14ac:dyDescent="0.25">
      <c r="Q16" s="129"/>
      <c r="R16" s="129"/>
      <c r="S16" s="129"/>
      <c r="T16" s="129"/>
      <c r="U16" s="129"/>
      <c r="V16" s="129"/>
      <c r="W16" s="129"/>
      <c r="X16" s="129"/>
    </row>
    <row r="17" spans="17:24" x14ac:dyDescent="0.25">
      <c r="Q17" s="129"/>
      <c r="R17" s="129"/>
      <c r="S17" s="129"/>
      <c r="T17" s="129"/>
      <c r="U17" s="129"/>
      <c r="V17" s="129"/>
      <c r="W17" s="129"/>
      <c r="X17" s="129"/>
    </row>
    <row r="18" spans="17:24" x14ac:dyDescent="0.25">
      <c r="Q18" s="129"/>
      <c r="R18" s="129"/>
      <c r="S18" s="129"/>
      <c r="T18" s="129"/>
      <c r="U18" s="129"/>
      <c r="V18" s="129"/>
      <c r="W18" s="129"/>
      <c r="X18" s="129"/>
    </row>
    <row r="19" spans="17:24" x14ac:dyDescent="0.25">
      <c r="Q19" s="129"/>
      <c r="R19" s="129"/>
      <c r="S19" s="129"/>
      <c r="T19" s="129"/>
      <c r="U19" s="129"/>
      <c r="V19" s="129"/>
      <c r="W19" s="129"/>
      <c r="X19" s="129"/>
    </row>
    <row r="20" spans="17:24" x14ac:dyDescent="0.25">
      <c r="Q20" s="129"/>
      <c r="R20" s="129"/>
      <c r="S20" s="129"/>
      <c r="T20" s="129"/>
      <c r="U20" s="129"/>
      <c r="V20" s="129"/>
      <c r="W20" s="129"/>
      <c r="X20" s="129"/>
    </row>
    <row r="21" spans="17:24" x14ac:dyDescent="0.25">
      <c r="Q21" s="129"/>
      <c r="R21" s="129"/>
      <c r="S21" s="129"/>
      <c r="T21" s="129"/>
      <c r="U21" s="129"/>
      <c r="V21" s="129"/>
      <c r="W21" s="129"/>
      <c r="X21" s="129"/>
    </row>
    <row r="22" spans="17:24" x14ac:dyDescent="0.25">
      <c r="Q22" s="129"/>
      <c r="R22" s="129"/>
      <c r="S22" s="129"/>
      <c r="T22" s="129"/>
      <c r="U22" s="129"/>
      <c r="V22" s="129"/>
      <c r="W22" s="129"/>
      <c r="X22" s="129"/>
    </row>
    <row r="23" spans="17:24" x14ac:dyDescent="0.25">
      <c r="Q23" s="129"/>
      <c r="R23" s="129"/>
      <c r="S23" s="129"/>
      <c r="T23" s="129"/>
      <c r="U23" s="129"/>
      <c r="V23" s="129"/>
      <c r="W23" s="129"/>
      <c r="X23" s="129"/>
    </row>
    <row r="24" spans="17:24" x14ac:dyDescent="0.25">
      <c r="Q24" s="129"/>
      <c r="R24" s="129"/>
      <c r="S24" s="129"/>
      <c r="T24" s="129"/>
      <c r="U24" s="129"/>
      <c r="V24" s="129"/>
      <c r="W24" s="129"/>
      <c r="X24" s="129"/>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workbookViewId="0">
      <selection activeCell="M31" sqref="M31"/>
    </sheetView>
  </sheetViews>
  <sheetFormatPr defaultColWidth="9.140625" defaultRowHeight="15" x14ac:dyDescent="0.25"/>
  <cols>
    <col min="1" max="16384" width="9.140625" style="7"/>
  </cols>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7"/>
  <sheetViews>
    <sheetView workbookViewId="0"/>
  </sheetViews>
  <sheetFormatPr defaultColWidth="9.140625" defaultRowHeight="15" x14ac:dyDescent="0.25"/>
  <cols>
    <col min="1" max="1" width="7.85546875" style="7" customWidth="1"/>
    <col min="2" max="16384" width="9.140625" style="7"/>
  </cols>
  <sheetData>
    <row r="27" spans="2:2" x14ac:dyDescent="0.25">
      <c r="B27" s="191" t="s">
        <v>110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09"/>
  <sheetViews>
    <sheetView showGridLines="0" zoomScale="90" zoomScaleNormal="90" workbookViewId="0">
      <pane xSplit="1" ySplit="2" topLeftCell="B85" activePane="bottomRight" state="frozen"/>
      <selection pane="topRight" activeCell="B1" sqref="B1"/>
      <selection pane="bottomLeft" activeCell="A4" sqref="A4"/>
      <selection pane="bottomRight" activeCell="I108" sqref="I108"/>
    </sheetView>
  </sheetViews>
  <sheetFormatPr defaultRowHeight="15" x14ac:dyDescent="0.25"/>
  <cols>
    <col min="1" max="1" width="11.42578125" bestFit="1" customWidth="1"/>
    <col min="2" max="5" width="13.42578125" customWidth="1"/>
  </cols>
  <sheetData>
    <row r="1" spans="1:16" x14ac:dyDescent="0.25">
      <c r="A1" s="1"/>
      <c r="B1" s="1"/>
      <c r="C1" s="1"/>
      <c r="D1" s="2"/>
      <c r="K1" s="31" t="s">
        <v>31</v>
      </c>
    </row>
    <row r="2" spans="1:16" ht="55.5" customHeight="1" x14ac:dyDescent="0.25">
      <c r="A2" s="45" t="s">
        <v>0</v>
      </c>
      <c r="B2" s="23" t="s">
        <v>10</v>
      </c>
      <c r="C2" s="23" t="s">
        <v>11</v>
      </c>
      <c r="D2" s="23" t="s">
        <v>12</v>
      </c>
      <c r="E2" s="24" t="s">
        <v>13</v>
      </c>
    </row>
    <row r="3" spans="1:16" x14ac:dyDescent="0.25">
      <c r="A3" s="18">
        <v>43922</v>
      </c>
      <c r="B3" s="9">
        <v>4354</v>
      </c>
      <c r="C3" s="9">
        <v>467</v>
      </c>
      <c r="D3" s="10">
        <v>4898</v>
      </c>
      <c r="E3" s="70">
        <f>SUM(B3:D3)</f>
        <v>9719</v>
      </c>
      <c r="F3" s="11"/>
      <c r="G3" s="11"/>
      <c r="H3" s="11"/>
      <c r="I3" s="11"/>
      <c r="J3" s="11"/>
      <c r="K3" s="12"/>
      <c r="L3" s="12"/>
      <c r="M3" s="12"/>
      <c r="N3" s="12"/>
      <c r="O3" s="12"/>
      <c r="P3" s="12"/>
    </row>
    <row r="4" spans="1:16" x14ac:dyDescent="0.25">
      <c r="A4" s="18">
        <v>43923</v>
      </c>
      <c r="B4" s="9">
        <v>4378</v>
      </c>
      <c r="C4" s="9">
        <v>435</v>
      </c>
      <c r="D4" s="10">
        <v>5578</v>
      </c>
      <c r="E4" s="70">
        <f t="shared" ref="E4:E21" si="0">SUM(B4:D4)</f>
        <v>10391</v>
      </c>
      <c r="F4" s="11"/>
      <c r="G4" s="11"/>
      <c r="H4" s="11"/>
      <c r="I4" s="11"/>
      <c r="J4" s="11"/>
      <c r="K4" s="12"/>
      <c r="L4" s="12"/>
      <c r="M4" s="12"/>
      <c r="N4" s="12"/>
      <c r="O4" s="12"/>
      <c r="P4" s="12"/>
    </row>
    <row r="5" spans="1:16" x14ac:dyDescent="0.25">
      <c r="A5" s="18">
        <v>43924</v>
      </c>
      <c r="B5" s="9">
        <v>4403</v>
      </c>
      <c r="C5" s="9">
        <v>399</v>
      </c>
      <c r="D5" s="10">
        <v>5699</v>
      </c>
      <c r="E5" s="70">
        <f t="shared" si="0"/>
        <v>10501</v>
      </c>
      <c r="F5" s="11"/>
      <c r="G5" s="11"/>
      <c r="H5" s="11"/>
      <c r="I5" s="11"/>
      <c r="J5" s="11"/>
      <c r="K5" s="12"/>
      <c r="L5" s="12"/>
      <c r="M5" s="12"/>
      <c r="N5" s="12"/>
      <c r="O5" s="12"/>
      <c r="P5" s="12"/>
    </row>
    <row r="6" spans="1:16" x14ac:dyDescent="0.25">
      <c r="A6" s="18">
        <v>43925</v>
      </c>
      <c r="B6" s="9">
        <v>4227</v>
      </c>
      <c r="C6" s="9">
        <v>365</v>
      </c>
      <c r="D6" s="10">
        <v>5170</v>
      </c>
      <c r="E6" s="70">
        <f t="shared" si="0"/>
        <v>9762</v>
      </c>
      <c r="F6" s="11"/>
      <c r="G6" s="11"/>
      <c r="H6" s="11"/>
      <c r="I6" s="11"/>
      <c r="J6" s="11"/>
      <c r="K6" s="12"/>
      <c r="L6" s="12"/>
      <c r="M6" s="12"/>
      <c r="N6" s="12"/>
      <c r="O6" s="12"/>
      <c r="P6" s="12"/>
    </row>
    <row r="7" spans="1:16" x14ac:dyDescent="0.25">
      <c r="A7" s="18">
        <v>43926</v>
      </c>
      <c r="B7" s="9">
        <v>4192</v>
      </c>
      <c r="C7" s="9">
        <v>342</v>
      </c>
      <c r="D7" s="10">
        <v>5117</v>
      </c>
      <c r="E7" s="70">
        <f t="shared" si="0"/>
        <v>9651</v>
      </c>
      <c r="F7" s="11"/>
      <c r="G7" s="11"/>
      <c r="H7" s="11"/>
      <c r="I7" s="11"/>
      <c r="J7" s="11"/>
      <c r="K7" s="12"/>
      <c r="L7" s="12"/>
      <c r="M7" s="12"/>
      <c r="N7" s="12"/>
      <c r="O7" s="12"/>
      <c r="P7" s="12"/>
    </row>
    <row r="8" spans="1:16" x14ac:dyDescent="0.25">
      <c r="A8" s="18">
        <v>43927</v>
      </c>
      <c r="B8" s="9">
        <v>3138</v>
      </c>
      <c r="C8" s="9">
        <v>264</v>
      </c>
      <c r="D8" s="10">
        <v>4045</v>
      </c>
      <c r="E8" s="70">
        <f t="shared" si="0"/>
        <v>7447</v>
      </c>
      <c r="F8" s="11"/>
      <c r="G8" s="11"/>
      <c r="H8" s="11"/>
      <c r="I8" s="11"/>
      <c r="J8" s="11"/>
      <c r="K8" s="12"/>
      <c r="L8" s="12"/>
      <c r="M8" s="12"/>
      <c r="N8" s="12"/>
      <c r="O8" s="12"/>
      <c r="P8" s="12"/>
    </row>
    <row r="9" spans="1:16" x14ac:dyDescent="0.25">
      <c r="A9" s="18">
        <v>43928</v>
      </c>
      <c r="B9" s="9">
        <v>3342</v>
      </c>
      <c r="C9" s="9">
        <v>252</v>
      </c>
      <c r="D9" s="10">
        <v>4315</v>
      </c>
      <c r="E9" s="70">
        <f t="shared" si="0"/>
        <v>7909</v>
      </c>
      <c r="F9" s="11"/>
      <c r="G9" s="11"/>
      <c r="H9" s="11"/>
      <c r="I9" s="11"/>
      <c r="J9" s="11"/>
      <c r="K9" s="12"/>
      <c r="L9" s="12"/>
      <c r="M9" s="12"/>
      <c r="N9" s="12"/>
      <c r="O9" s="12"/>
      <c r="P9" s="12"/>
    </row>
    <row r="10" spans="1:16" x14ac:dyDescent="0.25">
      <c r="A10" s="18">
        <v>43929</v>
      </c>
      <c r="B10" s="9">
        <v>3777</v>
      </c>
      <c r="C10" s="9">
        <v>287</v>
      </c>
      <c r="D10" s="10">
        <v>4699</v>
      </c>
      <c r="E10" s="70">
        <f t="shared" si="0"/>
        <v>8763</v>
      </c>
      <c r="F10" s="11"/>
      <c r="G10" s="11"/>
      <c r="H10" s="11"/>
      <c r="I10" s="11"/>
      <c r="J10" s="11"/>
      <c r="K10" s="12"/>
      <c r="L10" s="12"/>
      <c r="M10" s="12"/>
      <c r="N10" s="12"/>
      <c r="O10" s="12"/>
      <c r="P10" s="12"/>
    </row>
    <row r="11" spans="1:16" x14ac:dyDescent="0.25">
      <c r="A11" s="18">
        <v>43930</v>
      </c>
      <c r="B11" s="9">
        <v>3601</v>
      </c>
      <c r="C11" s="9">
        <v>269</v>
      </c>
      <c r="D11" s="10">
        <v>4493</v>
      </c>
      <c r="E11" s="70">
        <f t="shared" si="0"/>
        <v>8363</v>
      </c>
      <c r="F11" s="11"/>
      <c r="G11" s="11"/>
      <c r="H11" s="11"/>
      <c r="I11" s="11"/>
      <c r="J11" s="11"/>
      <c r="K11" s="12"/>
      <c r="L11" s="12"/>
      <c r="M11" s="12"/>
      <c r="N11" s="12"/>
      <c r="O11" s="12"/>
      <c r="P11" s="12"/>
    </row>
    <row r="12" spans="1:16" x14ac:dyDescent="0.25">
      <c r="A12" s="18">
        <v>43931</v>
      </c>
      <c r="B12" s="16">
        <v>3448</v>
      </c>
      <c r="C12" s="16">
        <v>243</v>
      </c>
      <c r="D12" s="16">
        <v>3967</v>
      </c>
      <c r="E12" s="69">
        <f t="shared" si="0"/>
        <v>7658</v>
      </c>
      <c r="F12" s="11"/>
      <c r="G12" s="11"/>
      <c r="H12" s="11"/>
      <c r="I12" s="11"/>
      <c r="J12" s="11"/>
      <c r="K12" s="12"/>
      <c r="L12" s="12"/>
      <c r="M12" s="12"/>
      <c r="N12" s="12"/>
      <c r="O12" s="12"/>
      <c r="P12" s="12"/>
    </row>
    <row r="13" spans="1:16" x14ac:dyDescent="0.25">
      <c r="A13" s="20">
        <v>43932</v>
      </c>
      <c r="B13" s="16">
        <v>3397</v>
      </c>
      <c r="C13" s="16">
        <v>233</v>
      </c>
      <c r="D13" s="16">
        <v>3776</v>
      </c>
      <c r="E13" s="69">
        <f t="shared" si="0"/>
        <v>7406</v>
      </c>
      <c r="F13" s="11"/>
      <c r="G13" s="11"/>
      <c r="H13" s="11"/>
      <c r="I13" s="11"/>
      <c r="J13" s="11"/>
      <c r="K13" s="12"/>
      <c r="L13" s="12"/>
      <c r="M13" s="12"/>
      <c r="N13" s="12"/>
      <c r="O13" s="12"/>
      <c r="P13" s="12"/>
    </row>
    <row r="14" spans="1:16" x14ac:dyDescent="0.25">
      <c r="A14" s="20">
        <v>43933</v>
      </c>
      <c r="B14" s="9">
        <v>3387</v>
      </c>
      <c r="C14" s="9">
        <v>229</v>
      </c>
      <c r="D14" s="9">
        <v>3696</v>
      </c>
      <c r="E14" s="69">
        <f t="shared" si="0"/>
        <v>7312</v>
      </c>
      <c r="F14" s="11"/>
      <c r="G14" s="11"/>
      <c r="H14" s="11"/>
      <c r="I14" s="11"/>
      <c r="J14" s="11"/>
      <c r="K14" s="12"/>
      <c r="L14" s="12"/>
      <c r="M14" s="12"/>
      <c r="N14" s="12"/>
      <c r="O14" s="12"/>
      <c r="P14" s="12"/>
    </row>
    <row r="15" spans="1:16" x14ac:dyDescent="0.25">
      <c r="A15" s="20">
        <v>43934</v>
      </c>
      <c r="B15" s="9">
        <v>2980</v>
      </c>
      <c r="C15" s="9">
        <v>195</v>
      </c>
      <c r="D15" s="9">
        <v>3155</v>
      </c>
      <c r="E15" s="69">
        <f t="shared" si="0"/>
        <v>6330</v>
      </c>
      <c r="F15" s="11"/>
      <c r="G15" s="11"/>
      <c r="H15" s="11"/>
      <c r="I15" s="11"/>
      <c r="J15" s="11"/>
      <c r="K15" s="12"/>
      <c r="L15" s="12"/>
      <c r="M15" s="12"/>
      <c r="N15" s="12"/>
      <c r="O15" s="12"/>
      <c r="P15" s="12"/>
    </row>
    <row r="16" spans="1:16" x14ac:dyDescent="0.25">
      <c r="A16" s="20">
        <v>43935</v>
      </c>
      <c r="B16" s="9">
        <v>3209</v>
      </c>
      <c r="C16" s="9">
        <v>219</v>
      </c>
      <c r="D16" s="9">
        <v>3665</v>
      </c>
      <c r="E16" s="69">
        <f t="shared" si="0"/>
        <v>7093</v>
      </c>
      <c r="F16" s="11"/>
      <c r="G16" s="11"/>
      <c r="H16" s="11"/>
      <c r="I16" s="11"/>
      <c r="J16" s="11"/>
      <c r="K16" s="12"/>
      <c r="L16" s="12"/>
      <c r="M16" s="12"/>
      <c r="N16" s="12"/>
      <c r="O16" s="12"/>
      <c r="P16" s="12"/>
    </row>
    <row r="17" spans="1:16" x14ac:dyDescent="0.25">
      <c r="A17" s="20">
        <v>43936</v>
      </c>
      <c r="B17" s="9">
        <v>3321</v>
      </c>
      <c r="C17" s="9">
        <v>213</v>
      </c>
      <c r="D17" s="9">
        <v>3801</v>
      </c>
      <c r="E17" s="69">
        <f t="shared" si="0"/>
        <v>7335</v>
      </c>
      <c r="F17" s="11"/>
      <c r="G17" s="11"/>
      <c r="H17" s="12"/>
      <c r="I17" s="11"/>
      <c r="J17" s="11"/>
      <c r="K17" s="12"/>
      <c r="L17" s="12"/>
      <c r="M17" s="12"/>
      <c r="N17" s="12"/>
      <c r="O17" s="12"/>
      <c r="P17" s="12"/>
    </row>
    <row r="18" spans="1:16" x14ac:dyDescent="0.25">
      <c r="A18" s="20">
        <v>43937</v>
      </c>
      <c r="B18" s="9">
        <v>3453</v>
      </c>
      <c r="C18" s="9">
        <v>227</v>
      </c>
      <c r="D18" s="9">
        <v>3972</v>
      </c>
      <c r="E18" s="69">
        <f t="shared" si="0"/>
        <v>7652</v>
      </c>
      <c r="F18" s="11"/>
      <c r="G18" s="11"/>
      <c r="H18" s="12"/>
      <c r="I18" s="11"/>
      <c r="J18" s="11"/>
      <c r="K18" s="12"/>
      <c r="L18" s="12"/>
      <c r="M18" s="12"/>
      <c r="N18" s="12"/>
      <c r="O18" s="12"/>
      <c r="P18" s="12"/>
    </row>
    <row r="19" spans="1:16" x14ac:dyDescent="0.25">
      <c r="A19" s="20">
        <v>43938</v>
      </c>
      <c r="B19" s="9">
        <v>3740</v>
      </c>
      <c r="C19" s="9">
        <v>245</v>
      </c>
      <c r="D19" s="9">
        <v>3946</v>
      </c>
      <c r="E19" s="69">
        <f t="shared" si="0"/>
        <v>7931</v>
      </c>
      <c r="F19" s="11"/>
      <c r="G19" s="11"/>
      <c r="H19" s="12"/>
      <c r="I19" s="11"/>
      <c r="J19" s="11"/>
      <c r="K19" s="12"/>
      <c r="L19" s="12"/>
      <c r="M19" s="12"/>
      <c r="N19" s="12"/>
      <c r="O19" s="12"/>
      <c r="P19" s="12"/>
    </row>
    <row r="20" spans="1:16" x14ac:dyDescent="0.25">
      <c r="A20" s="20">
        <v>43939</v>
      </c>
      <c r="B20" s="9">
        <v>3363</v>
      </c>
      <c r="C20" s="2">
        <v>220</v>
      </c>
      <c r="D20" s="75">
        <v>3759</v>
      </c>
      <c r="E20" s="69">
        <f t="shared" si="0"/>
        <v>7342</v>
      </c>
      <c r="F20" s="11"/>
      <c r="G20" s="11"/>
      <c r="H20" s="12"/>
      <c r="I20" s="11"/>
      <c r="J20" s="11"/>
      <c r="K20" s="12"/>
      <c r="L20" s="12"/>
      <c r="M20" s="12"/>
      <c r="N20" s="12"/>
      <c r="O20" s="12"/>
      <c r="P20" s="12"/>
    </row>
    <row r="21" spans="1:16" x14ac:dyDescent="0.25">
      <c r="A21" s="20">
        <v>43940</v>
      </c>
      <c r="B21" s="9">
        <v>3425</v>
      </c>
      <c r="C21" s="2">
        <v>215</v>
      </c>
      <c r="D21" s="75">
        <v>3870</v>
      </c>
      <c r="E21" s="69">
        <f t="shared" si="0"/>
        <v>7510</v>
      </c>
      <c r="F21" s="11"/>
      <c r="G21" s="11"/>
      <c r="H21" s="12"/>
      <c r="I21" s="11"/>
      <c r="J21" s="11"/>
      <c r="K21" s="12"/>
      <c r="L21" s="12"/>
      <c r="M21" s="12"/>
      <c r="N21" s="12"/>
      <c r="O21" s="12"/>
      <c r="P21" s="12"/>
    </row>
    <row r="22" spans="1:16" x14ac:dyDescent="0.25">
      <c r="A22" s="20">
        <v>43941</v>
      </c>
      <c r="B22" s="9">
        <v>3253</v>
      </c>
      <c r="C22" s="2">
        <v>217</v>
      </c>
      <c r="D22" s="75">
        <v>3501</v>
      </c>
      <c r="E22" s="69">
        <v>6971</v>
      </c>
      <c r="F22" s="11"/>
      <c r="G22" s="11"/>
      <c r="H22" s="12"/>
      <c r="I22" s="11"/>
      <c r="J22" s="11"/>
      <c r="K22" s="12"/>
      <c r="L22" s="12"/>
      <c r="M22" s="12"/>
      <c r="N22" s="12"/>
      <c r="O22" s="12"/>
      <c r="P22" s="12"/>
    </row>
    <row r="23" spans="1:16" x14ac:dyDescent="0.25">
      <c r="A23" s="20">
        <v>43942</v>
      </c>
      <c r="B23" s="9">
        <v>3348</v>
      </c>
      <c r="C23" s="2">
        <v>237</v>
      </c>
      <c r="D23" s="75">
        <v>3625</v>
      </c>
      <c r="E23" s="69">
        <v>7210</v>
      </c>
      <c r="F23" s="11"/>
      <c r="G23" s="11"/>
      <c r="H23" s="12"/>
      <c r="I23" s="11"/>
      <c r="J23" s="11"/>
      <c r="K23" s="12"/>
      <c r="L23" s="12"/>
      <c r="M23" s="12"/>
      <c r="N23" s="12"/>
      <c r="O23" s="12"/>
      <c r="P23" s="12"/>
    </row>
    <row r="24" spans="1:16" x14ac:dyDescent="0.25">
      <c r="A24" s="20">
        <v>43943</v>
      </c>
      <c r="B24" s="12">
        <v>3434</v>
      </c>
      <c r="C24" s="12">
        <v>233</v>
      </c>
      <c r="D24" s="12">
        <v>3680</v>
      </c>
      <c r="E24" s="118">
        <f>SUM(B24:D24)</f>
        <v>7347</v>
      </c>
      <c r="F24" s="11"/>
      <c r="G24" s="11"/>
      <c r="H24" s="12"/>
      <c r="I24" s="11"/>
      <c r="J24" s="11"/>
      <c r="K24" s="12"/>
      <c r="L24" s="12"/>
      <c r="M24" s="12"/>
      <c r="N24" s="12"/>
      <c r="O24" s="12"/>
      <c r="P24" s="12"/>
    </row>
    <row r="25" spans="1:16" x14ac:dyDescent="0.25">
      <c r="A25" s="20">
        <v>43944</v>
      </c>
      <c r="B25" s="9">
        <v>3496</v>
      </c>
      <c r="C25" s="2">
        <v>237</v>
      </c>
      <c r="D25" s="75">
        <v>3834</v>
      </c>
      <c r="E25" s="69">
        <v>7567</v>
      </c>
      <c r="F25" s="11"/>
      <c r="G25" s="11"/>
      <c r="H25" s="12"/>
      <c r="I25" s="11"/>
      <c r="J25" s="11"/>
      <c r="K25" s="12"/>
      <c r="L25" s="12"/>
      <c r="M25" s="12"/>
      <c r="N25" s="12"/>
      <c r="O25" s="12"/>
      <c r="P25" s="12"/>
    </row>
    <row r="26" spans="1:16" x14ac:dyDescent="0.25">
      <c r="A26" s="20">
        <v>43945</v>
      </c>
      <c r="B26" s="9">
        <v>3530</v>
      </c>
      <c r="C26" s="2">
        <v>233</v>
      </c>
      <c r="D26" s="75">
        <v>3913</v>
      </c>
      <c r="E26" s="69">
        <v>7676</v>
      </c>
      <c r="F26" s="11"/>
      <c r="G26" s="11"/>
      <c r="H26" s="12"/>
      <c r="I26" s="11"/>
      <c r="J26" s="11"/>
      <c r="K26" s="12"/>
      <c r="L26" s="12"/>
      <c r="M26" s="12"/>
      <c r="N26" s="12"/>
      <c r="O26" s="12"/>
      <c r="P26" s="12"/>
    </row>
    <row r="27" spans="1:16" x14ac:dyDescent="0.25">
      <c r="A27" s="20">
        <v>43946</v>
      </c>
      <c r="B27" s="9">
        <v>3185</v>
      </c>
      <c r="C27" s="2">
        <v>212</v>
      </c>
      <c r="D27" s="75">
        <v>3665</v>
      </c>
      <c r="E27" s="69">
        <v>7062</v>
      </c>
      <c r="F27" s="11"/>
      <c r="G27" s="11"/>
      <c r="H27" s="12"/>
      <c r="I27" s="11"/>
      <c r="J27" s="11"/>
      <c r="K27" s="12"/>
      <c r="L27" s="12"/>
      <c r="M27" s="12"/>
      <c r="N27" s="12"/>
      <c r="O27" s="12"/>
      <c r="P27" s="12"/>
    </row>
    <row r="28" spans="1:16" x14ac:dyDescent="0.25">
      <c r="A28" s="20">
        <v>43947</v>
      </c>
      <c r="B28" s="9">
        <v>3202</v>
      </c>
      <c r="C28" s="2">
        <v>210</v>
      </c>
      <c r="D28" s="75">
        <v>3792</v>
      </c>
      <c r="E28" s="69">
        <f>SUM(B28:D28)</f>
        <v>7204</v>
      </c>
      <c r="H28" s="12"/>
    </row>
    <row r="29" spans="1:16" x14ac:dyDescent="0.25">
      <c r="A29" s="20">
        <v>43948</v>
      </c>
      <c r="B29" s="9">
        <v>3217</v>
      </c>
      <c r="C29" s="2">
        <v>193</v>
      </c>
      <c r="D29" s="75">
        <v>3364</v>
      </c>
      <c r="E29" s="69">
        <v>6774</v>
      </c>
      <c r="H29" s="12"/>
    </row>
    <row r="30" spans="1:16" x14ac:dyDescent="0.25">
      <c r="A30" s="20">
        <v>43949</v>
      </c>
      <c r="B30" s="9">
        <v>3263</v>
      </c>
      <c r="C30" s="2">
        <v>210</v>
      </c>
      <c r="D30" s="75">
        <v>3540</v>
      </c>
      <c r="E30" s="69">
        <v>7013</v>
      </c>
    </row>
    <row r="31" spans="1:16" x14ac:dyDescent="0.25">
      <c r="A31" s="20">
        <v>43950</v>
      </c>
      <c r="B31" s="9">
        <v>3346</v>
      </c>
      <c r="C31" s="2">
        <v>221</v>
      </c>
      <c r="D31" s="75">
        <v>3636</v>
      </c>
      <c r="E31" s="69">
        <v>7203</v>
      </c>
    </row>
    <row r="32" spans="1:16" x14ac:dyDescent="0.25">
      <c r="A32" s="20">
        <v>43951</v>
      </c>
      <c r="B32" s="9">
        <v>3455</v>
      </c>
      <c r="C32" s="2">
        <v>235</v>
      </c>
      <c r="D32" s="75">
        <v>3778</v>
      </c>
      <c r="E32" s="69">
        <v>7468</v>
      </c>
    </row>
    <row r="33" spans="1:7" x14ac:dyDescent="0.25">
      <c r="A33" s="20">
        <v>43952</v>
      </c>
      <c r="B33" s="9">
        <v>3427</v>
      </c>
      <c r="C33" s="2">
        <v>206</v>
      </c>
      <c r="D33" s="75">
        <v>3575</v>
      </c>
      <c r="E33" s="69">
        <v>7208</v>
      </c>
    </row>
    <row r="34" spans="1:7" x14ac:dyDescent="0.25">
      <c r="A34" s="20">
        <v>43953</v>
      </c>
      <c r="B34" s="9">
        <v>3238</v>
      </c>
      <c r="C34" s="2">
        <v>187</v>
      </c>
      <c r="D34" s="75">
        <v>3155</v>
      </c>
      <c r="E34" s="69">
        <v>6580</v>
      </c>
    </row>
    <row r="35" spans="1:7" x14ac:dyDescent="0.25">
      <c r="A35" s="20">
        <v>43954</v>
      </c>
      <c r="B35" s="9">
        <v>3281</v>
      </c>
      <c r="C35" s="2">
        <v>186</v>
      </c>
      <c r="D35" s="75">
        <v>3141</v>
      </c>
      <c r="E35" s="69">
        <f>SUM(B35:D35)</f>
        <v>6608</v>
      </c>
    </row>
    <row r="36" spans="1:7" x14ac:dyDescent="0.25">
      <c r="A36" s="20">
        <v>43955</v>
      </c>
      <c r="B36" s="9">
        <v>2690</v>
      </c>
      <c r="C36" s="2">
        <v>181</v>
      </c>
      <c r="D36" s="75">
        <v>2589</v>
      </c>
      <c r="E36" s="69">
        <f t="shared" ref="E36:E38" si="1">SUM(B36:D36)</f>
        <v>5460</v>
      </c>
    </row>
    <row r="37" spans="1:7" x14ac:dyDescent="0.25">
      <c r="A37" s="20">
        <v>43956</v>
      </c>
      <c r="B37" s="9">
        <v>2867</v>
      </c>
      <c r="C37" s="2">
        <v>196</v>
      </c>
      <c r="D37" s="75">
        <v>2965</v>
      </c>
      <c r="E37" s="69">
        <f t="shared" si="1"/>
        <v>6028</v>
      </c>
      <c r="G37" s="12"/>
    </row>
    <row r="38" spans="1:7" x14ac:dyDescent="0.25">
      <c r="A38" s="20">
        <v>43957</v>
      </c>
      <c r="B38" s="9">
        <v>2985</v>
      </c>
      <c r="C38" s="2">
        <v>209</v>
      </c>
      <c r="D38" s="75">
        <v>3117</v>
      </c>
      <c r="E38" s="69">
        <f t="shared" si="1"/>
        <v>6311</v>
      </c>
      <c r="G38" s="12"/>
    </row>
    <row r="39" spans="1:7" x14ac:dyDescent="0.25">
      <c r="A39" s="20">
        <v>43958</v>
      </c>
      <c r="B39" s="9">
        <v>3096</v>
      </c>
      <c r="C39" s="2">
        <v>198</v>
      </c>
      <c r="D39" s="75">
        <v>3233</v>
      </c>
      <c r="E39" s="69">
        <f>SUM(B39:D39)</f>
        <v>6527</v>
      </c>
      <c r="G39" s="12"/>
    </row>
    <row r="40" spans="1:7" x14ac:dyDescent="0.25">
      <c r="A40" s="20">
        <v>43959</v>
      </c>
      <c r="B40" s="9">
        <v>3072</v>
      </c>
      <c r="C40" s="2">
        <v>189</v>
      </c>
      <c r="D40" s="75">
        <v>3180</v>
      </c>
      <c r="E40" s="69">
        <f t="shared" ref="E40:E46" si="2">SUM(B40:D40)</f>
        <v>6441</v>
      </c>
      <c r="G40" s="12"/>
    </row>
    <row r="41" spans="1:7" x14ac:dyDescent="0.25">
      <c r="A41" s="20">
        <v>43960</v>
      </c>
      <c r="B41" s="9">
        <v>3035</v>
      </c>
      <c r="C41" s="2">
        <v>176</v>
      </c>
      <c r="D41" s="75">
        <v>3013</v>
      </c>
      <c r="E41" s="69">
        <f t="shared" si="2"/>
        <v>6224</v>
      </c>
      <c r="G41" s="12"/>
    </row>
    <row r="42" spans="1:7" ht="15" customHeight="1" x14ac:dyDescent="0.25">
      <c r="A42" s="20">
        <v>43961</v>
      </c>
      <c r="B42" s="9">
        <v>3066</v>
      </c>
      <c r="C42" s="2">
        <v>173</v>
      </c>
      <c r="D42" s="75">
        <v>2988</v>
      </c>
      <c r="E42" s="69">
        <f t="shared" si="2"/>
        <v>6227</v>
      </c>
      <c r="G42" s="12"/>
    </row>
    <row r="43" spans="1:7" ht="15" customHeight="1" x14ac:dyDescent="0.25">
      <c r="A43" s="20">
        <v>43962</v>
      </c>
      <c r="B43" s="9">
        <v>2876</v>
      </c>
      <c r="C43" s="2">
        <v>182</v>
      </c>
      <c r="D43" s="75">
        <v>2904</v>
      </c>
      <c r="E43" s="69">
        <f t="shared" si="2"/>
        <v>5962</v>
      </c>
      <c r="G43" s="12"/>
    </row>
    <row r="44" spans="1:7" ht="15" customHeight="1" x14ac:dyDescent="0.25">
      <c r="A44" s="20">
        <v>43963</v>
      </c>
      <c r="B44" s="9">
        <v>2824</v>
      </c>
      <c r="C44" s="2">
        <v>172</v>
      </c>
      <c r="D44" s="75">
        <v>2939</v>
      </c>
      <c r="E44" s="69">
        <f t="shared" si="2"/>
        <v>5935</v>
      </c>
      <c r="G44" s="12"/>
    </row>
    <row r="45" spans="1:7" ht="15" customHeight="1" x14ac:dyDescent="0.25">
      <c r="A45" s="20">
        <v>43964</v>
      </c>
      <c r="B45" s="9">
        <v>2981</v>
      </c>
      <c r="C45" s="2">
        <v>186</v>
      </c>
      <c r="D45" s="75">
        <v>3120</v>
      </c>
      <c r="E45" s="69">
        <f t="shared" si="2"/>
        <v>6287</v>
      </c>
      <c r="G45" s="12"/>
    </row>
    <row r="46" spans="1:7" ht="15" customHeight="1" x14ac:dyDescent="0.25">
      <c r="A46" s="20">
        <v>43965</v>
      </c>
      <c r="B46" s="9">
        <v>3080</v>
      </c>
      <c r="C46" s="2">
        <v>187</v>
      </c>
      <c r="D46" s="75">
        <v>3211</v>
      </c>
      <c r="E46" s="69">
        <f t="shared" si="2"/>
        <v>6478</v>
      </c>
      <c r="G46" s="12"/>
    </row>
    <row r="47" spans="1:7" ht="15" customHeight="1" x14ac:dyDescent="0.25">
      <c r="A47" s="20">
        <v>43966</v>
      </c>
      <c r="B47" s="9">
        <v>3152</v>
      </c>
      <c r="C47" s="2">
        <v>185</v>
      </c>
      <c r="D47" s="75">
        <v>3283</v>
      </c>
      <c r="E47" s="69">
        <v>6620</v>
      </c>
      <c r="G47" s="12"/>
    </row>
    <row r="48" spans="1:7" ht="15" customHeight="1" x14ac:dyDescent="0.25">
      <c r="A48" s="20">
        <v>43967</v>
      </c>
      <c r="B48" s="9">
        <v>2988</v>
      </c>
      <c r="C48" s="2">
        <v>174</v>
      </c>
      <c r="D48" s="75">
        <v>3071</v>
      </c>
      <c r="E48" s="69">
        <v>6233</v>
      </c>
      <c r="G48" s="12"/>
    </row>
    <row r="49" spans="1:9" ht="15" customHeight="1" x14ac:dyDescent="0.25">
      <c r="A49" s="20">
        <v>43968</v>
      </c>
      <c r="B49" s="9">
        <v>3066</v>
      </c>
      <c r="C49" s="2">
        <v>175</v>
      </c>
      <c r="D49" s="75">
        <v>3116</v>
      </c>
      <c r="E49" s="69">
        <f>SUM(B49:D49)</f>
        <v>6357</v>
      </c>
    </row>
    <row r="50" spans="1:9" ht="15" customHeight="1" x14ac:dyDescent="0.25">
      <c r="A50" s="20">
        <v>43969</v>
      </c>
      <c r="B50" s="9">
        <v>2854</v>
      </c>
      <c r="C50" s="2">
        <v>174</v>
      </c>
      <c r="D50" s="75">
        <v>3024</v>
      </c>
      <c r="E50" s="69">
        <v>6052</v>
      </c>
      <c r="F50" s="12"/>
    </row>
    <row r="51" spans="1:9" ht="15" customHeight="1" x14ac:dyDescent="0.25">
      <c r="A51" s="20">
        <v>43970</v>
      </c>
      <c r="B51" s="9">
        <v>2936</v>
      </c>
      <c r="C51" s="2">
        <v>186</v>
      </c>
      <c r="D51" s="75">
        <v>3126</v>
      </c>
      <c r="E51" s="69">
        <v>6248</v>
      </c>
      <c r="F51" s="12"/>
    </row>
    <row r="52" spans="1:9" ht="15" customHeight="1" x14ac:dyDescent="0.25">
      <c r="A52" s="20">
        <v>43971</v>
      </c>
      <c r="B52" s="9">
        <v>2956</v>
      </c>
      <c r="C52" s="2">
        <v>185</v>
      </c>
      <c r="D52" s="75">
        <v>3177</v>
      </c>
      <c r="E52" s="69">
        <v>6318</v>
      </c>
      <c r="F52" s="12"/>
      <c r="I52" s="12"/>
    </row>
    <row r="53" spans="1:9" ht="15" customHeight="1" x14ac:dyDescent="0.25">
      <c r="A53" s="20">
        <v>43972</v>
      </c>
      <c r="B53" s="9">
        <v>2998</v>
      </c>
      <c r="C53" s="2">
        <v>177</v>
      </c>
      <c r="D53" s="75">
        <v>3224</v>
      </c>
      <c r="E53" s="69">
        <v>6399</v>
      </c>
      <c r="F53" s="12"/>
      <c r="I53" s="12"/>
    </row>
    <row r="54" spans="1:9" ht="15" customHeight="1" x14ac:dyDescent="0.25">
      <c r="A54" s="20">
        <v>43973</v>
      </c>
      <c r="B54" s="9">
        <v>3016</v>
      </c>
      <c r="C54" s="2">
        <v>179</v>
      </c>
      <c r="D54" s="75">
        <v>3216</v>
      </c>
      <c r="E54" s="69">
        <f>SUM(B54:D54)</f>
        <v>6411</v>
      </c>
      <c r="F54" s="12"/>
      <c r="I54" s="12"/>
    </row>
    <row r="55" spans="1:9" ht="15" customHeight="1" x14ac:dyDescent="0.25">
      <c r="A55" s="20">
        <v>43974</v>
      </c>
      <c r="B55" s="9">
        <v>2907</v>
      </c>
      <c r="C55" s="2">
        <v>171</v>
      </c>
      <c r="D55" s="75">
        <v>2978</v>
      </c>
      <c r="E55" s="69">
        <f>SUM(B55:D55)</f>
        <v>6056</v>
      </c>
      <c r="F55" s="12"/>
      <c r="I55" s="12"/>
    </row>
    <row r="56" spans="1:9" ht="15" customHeight="1" x14ac:dyDescent="0.25">
      <c r="A56" s="20">
        <v>43975</v>
      </c>
      <c r="B56" s="9">
        <v>2932</v>
      </c>
      <c r="C56" s="2">
        <v>168</v>
      </c>
      <c r="D56" s="75">
        <v>2987</v>
      </c>
      <c r="E56" s="69">
        <v>6087</v>
      </c>
      <c r="F56" s="12"/>
      <c r="I56" s="12"/>
    </row>
    <row r="57" spans="1:9" ht="15" customHeight="1" x14ac:dyDescent="0.25">
      <c r="A57" s="20">
        <v>43976</v>
      </c>
      <c r="B57" s="9">
        <v>2669</v>
      </c>
      <c r="C57" s="2">
        <v>149</v>
      </c>
      <c r="D57" s="75">
        <v>2899</v>
      </c>
      <c r="E57" s="69">
        <v>5717</v>
      </c>
      <c r="F57" s="12"/>
      <c r="I57" s="12"/>
    </row>
    <row r="58" spans="1:9" ht="15" customHeight="1" x14ac:dyDescent="0.25">
      <c r="A58" s="20">
        <v>43977</v>
      </c>
      <c r="B58" s="9">
        <v>2735</v>
      </c>
      <c r="C58" s="2">
        <v>149</v>
      </c>
      <c r="D58" s="75">
        <v>2989</v>
      </c>
      <c r="E58" s="69">
        <v>5873</v>
      </c>
      <c r="F58" s="12"/>
      <c r="I58" s="12"/>
    </row>
    <row r="59" spans="1:9" ht="15" customHeight="1" x14ac:dyDescent="0.25">
      <c r="A59" s="20">
        <v>43978</v>
      </c>
      <c r="B59" s="9">
        <v>2751</v>
      </c>
      <c r="C59" s="2">
        <v>147</v>
      </c>
      <c r="D59" s="75">
        <v>3029</v>
      </c>
      <c r="E59" s="69">
        <v>5927</v>
      </c>
      <c r="F59" s="12"/>
      <c r="I59" s="12"/>
    </row>
    <row r="60" spans="1:9" ht="15" customHeight="1" x14ac:dyDescent="0.25">
      <c r="A60" s="120">
        <v>43979</v>
      </c>
      <c r="B60" s="70">
        <v>2808</v>
      </c>
      <c r="C60" s="70">
        <v>145</v>
      </c>
      <c r="D60" s="70">
        <v>3094</v>
      </c>
      <c r="E60" s="69">
        <v>6047</v>
      </c>
      <c r="F60" s="12"/>
      <c r="I60" s="12"/>
    </row>
    <row r="61" spans="1:9" ht="15" customHeight="1" x14ac:dyDescent="0.25">
      <c r="A61" s="120">
        <v>43980</v>
      </c>
      <c r="B61" s="70">
        <v>2864</v>
      </c>
      <c r="C61" s="70">
        <v>141</v>
      </c>
      <c r="D61" s="70">
        <v>3108</v>
      </c>
      <c r="E61" s="69">
        <v>6113</v>
      </c>
      <c r="F61" s="12"/>
      <c r="I61" s="12"/>
    </row>
    <row r="62" spans="1:9" ht="15" customHeight="1" x14ac:dyDescent="0.25">
      <c r="A62" s="120">
        <v>43981</v>
      </c>
      <c r="B62" s="70">
        <v>2784</v>
      </c>
      <c r="C62" s="70">
        <v>131</v>
      </c>
      <c r="D62" s="70">
        <v>2827</v>
      </c>
      <c r="E62" s="69">
        <v>5742</v>
      </c>
      <c r="F62" s="12"/>
      <c r="I62" s="12"/>
    </row>
    <row r="63" spans="1:9" ht="15" customHeight="1" x14ac:dyDescent="0.25">
      <c r="A63" s="120">
        <v>43982</v>
      </c>
      <c r="B63" s="70">
        <v>2788</v>
      </c>
      <c r="C63" s="70">
        <v>129</v>
      </c>
      <c r="D63" s="70">
        <v>2822</v>
      </c>
      <c r="E63" s="69">
        <f>SUM(B63:D63)</f>
        <v>5739</v>
      </c>
      <c r="F63" s="12"/>
      <c r="I63" s="12"/>
    </row>
    <row r="64" spans="1:9" ht="15" customHeight="1" x14ac:dyDescent="0.25">
      <c r="A64" s="120">
        <v>43983</v>
      </c>
      <c r="B64" s="70">
        <v>2241</v>
      </c>
      <c r="C64" s="70">
        <v>106</v>
      </c>
      <c r="D64" s="70">
        <v>2216</v>
      </c>
      <c r="E64" s="69">
        <v>4563</v>
      </c>
      <c r="F64" s="12"/>
      <c r="I64" s="12"/>
    </row>
    <row r="65" spans="1:9" ht="15" customHeight="1" x14ac:dyDescent="0.25">
      <c r="A65" s="120">
        <v>43984</v>
      </c>
      <c r="B65" s="70">
        <v>2298</v>
      </c>
      <c r="C65" s="70">
        <v>108</v>
      </c>
      <c r="D65" s="70">
        <v>2378</v>
      </c>
      <c r="E65" s="69">
        <v>4784</v>
      </c>
      <c r="F65" s="12"/>
      <c r="I65" s="12"/>
    </row>
    <row r="66" spans="1:9" x14ac:dyDescent="0.25">
      <c r="A66" s="120">
        <v>43985</v>
      </c>
      <c r="B66" s="70">
        <v>2366</v>
      </c>
      <c r="C66" s="70">
        <v>116</v>
      </c>
      <c r="D66" s="70">
        <v>2466</v>
      </c>
      <c r="E66" s="69">
        <v>4948</v>
      </c>
      <c r="F66" s="12"/>
    </row>
    <row r="67" spans="1:9" x14ac:dyDescent="0.25">
      <c r="A67" s="120">
        <v>43986</v>
      </c>
      <c r="B67" s="70">
        <v>2455</v>
      </c>
      <c r="C67" s="70">
        <v>124</v>
      </c>
      <c r="D67" s="70">
        <v>2628</v>
      </c>
      <c r="E67" s="69">
        <v>5207</v>
      </c>
      <c r="F67" s="12"/>
    </row>
    <row r="68" spans="1:9" x14ac:dyDescent="0.25">
      <c r="A68" s="120">
        <v>43987</v>
      </c>
      <c r="B68" s="70">
        <v>2526</v>
      </c>
      <c r="C68" s="70">
        <v>136</v>
      </c>
      <c r="D68" s="70">
        <v>2655</v>
      </c>
      <c r="E68" s="69">
        <f>SUM(B68:D68)</f>
        <v>5317</v>
      </c>
      <c r="F68" s="12"/>
    </row>
    <row r="69" spans="1:9" x14ac:dyDescent="0.25">
      <c r="A69" s="120">
        <v>43988</v>
      </c>
      <c r="B69" s="70">
        <v>2476</v>
      </c>
      <c r="C69" s="70">
        <v>124</v>
      </c>
      <c r="D69" s="70">
        <v>2464</v>
      </c>
      <c r="E69" s="69">
        <f>SUM(B69:D69)</f>
        <v>5064</v>
      </c>
    </row>
    <row r="70" spans="1:9" x14ac:dyDescent="0.25">
      <c r="A70" s="120">
        <v>43989</v>
      </c>
      <c r="B70" s="70">
        <v>2486</v>
      </c>
      <c r="C70" s="70">
        <v>123</v>
      </c>
      <c r="D70" s="70">
        <v>2463</v>
      </c>
      <c r="E70" s="69">
        <f>SUM(B70:D70)</f>
        <v>5072</v>
      </c>
    </row>
    <row r="71" spans="1:9" x14ac:dyDescent="0.25">
      <c r="A71" s="120">
        <v>43990</v>
      </c>
      <c r="B71" s="70">
        <v>2262</v>
      </c>
      <c r="C71" s="70">
        <v>121</v>
      </c>
      <c r="D71" s="70">
        <v>2336</v>
      </c>
      <c r="E71" s="69">
        <v>4719</v>
      </c>
    </row>
    <row r="72" spans="1:9" x14ac:dyDescent="0.25">
      <c r="A72" s="120">
        <v>43991</v>
      </c>
      <c r="B72" s="70">
        <v>2300</v>
      </c>
      <c r="C72" s="70">
        <v>120</v>
      </c>
      <c r="D72" s="70">
        <v>2483</v>
      </c>
      <c r="E72" s="69">
        <v>4903</v>
      </c>
    </row>
    <row r="73" spans="1:9" x14ac:dyDescent="0.25">
      <c r="A73" s="120">
        <v>43992</v>
      </c>
      <c r="B73" s="70">
        <v>2326</v>
      </c>
      <c r="C73" s="70">
        <v>124</v>
      </c>
      <c r="D73" s="70">
        <v>2546</v>
      </c>
      <c r="E73" s="69">
        <v>4996</v>
      </c>
    </row>
    <row r="74" spans="1:9" x14ac:dyDescent="0.25">
      <c r="A74" s="120">
        <v>43993</v>
      </c>
      <c r="B74" s="70">
        <v>2368</v>
      </c>
      <c r="C74" s="70">
        <v>125</v>
      </c>
      <c r="D74" s="70">
        <v>2629</v>
      </c>
      <c r="E74" s="69">
        <v>5122</v>
      </c>
    </row>
    <row r="75" spans="1:9" x14ac:dyDescent="0.25">
      <c r="A75" s="120">
        <v>43994</v>
      </c>
      <c r="B75" s="70">
        <v>2413</v>
      </c>
      <c r="C75" s="70">
        <v>124</v>
      </c>
      <c r="D75" s="70">
        <v>2656</v>
      </c>
      <c r="E75" s="69">
        <v>5193</v>
      </c>
    </row>
    <row r="76" spans="1:9" x14ac:dyDescent="0.25">
      <c r="A76" s="120">
        <v>43995</v>
      </c>
      <c r="B76" s="70">
        <v>2345</v>
      </c>
      <c r="C76" s="70">
        <v>109</v>
      </c>
      <c r="D76" s="70">
        <v>2411</v>
      </c>
      <c r="E76" s="69">
        <v>4865</v>
      </c>
    </row>
    <row r="77" spans="1:9" x14ac:dyDescent="0.25">
      <c r="A77" s="120">
        <v>43996</v>
      </c>
      <c r="B77" s="70">
        <v>2393</v>
      </c>
      <c r="C77" s="70">
        <v>109</v>
      </c>
      <c r="D77" s="70">
        <v>2437</v>
      </c>
      <c r="E77" s="69">
        <f>SUM(B77:D77)</f>
        <v>4939</v>
      </c>
    </row>
    <row r="78" spans="1:9" x14ac:dyDescent="0.25">
      <c r="A78" s="120">
        <v>43997</v>
      </c>
      <c r="B78" s="70">
        <v>2127</v>
      </c>
      <c r="C78" s="70">
        <v>102</v>
      </c>
      <c r="D78" s="70">
        <v>2232</v>
      </c>
      <c r="E78" s="69">
        <v>4461</v>
      </c>
    </row>
    <row r="79" spans="1:9" x14ac:dyDescent="0.25">
      <c r="A79" s="120">
        <v>43998</v>
      </c>
      <c r="B79" s="70">
        <v>2134</v>
      </c>
      <c r="C79" s="70">
        <v>104</v>
      </c>
      <c r="D79" s="70">
        <v>2344</v>
      </c>
      <c r="E79" s="69">
        <v>4582</v>
      </c>
    </row>
    <row r="80" spans="1:9" x14ac:dyDescent="0.25">
      <c r="A80" s="120">
        <v>43999</v>
      </c>
      <c r="B80" s="70">
        <v>2162</v>
      </c>
      <c r="C80" s="70">
        <v>107</v>
      </c>
      <c r="D80" s="70">
        <v>2388</v>
      </c>
      <c r="E80" s="69">
        <v>4657</v>
      </c>
    </row>
    <row r="81" spans="1:5" x14ac:dyDescent="0.25">
      <c r="A81" s="120">
        <v>44000</v>
      </c>
      <c r="B81" s="70">
        <v>2194</v>
      </c>
      <c r="C81" s="70">
        <v>109</v>
      </c>
      <c r="D81" s="70">
        <v>2424</v>
      </c>
      <c r="E81" s="197">
        <v>4727</v>
      </c>
    </row>
    <row r="82" spans="1:5" x14ac:dyDescent="0.25">
      <c r="A82" s="120">
        <v>44001</v>
      </c>
      <c r="B82" s="70">
        <v>2247</v>
      </c>
      <c r="C82" s="70">
        <v>109</v>
      </c>
      <c r="D82" s="70">
        <v>2453</v>
      </c>
      <c r="E82" s="197">
        <v>4809</v>
      </c>
    </row>
    <row r="83" spans="1:5" x14ac:dyDescent="0.25">
      <c r="A83" s="120">
        <v>44002</v>
      </c>
      <c r="B83" s="70">
        <v>2225</v>
      </c>
      <c r="C83" s="70">
        <v>101</v>
      </c>
      <c r="D83" s="70">
        <v>2284</v>
      </c>
      <c r="E83" s="197">
        <f>SUM(B83:D83)</f>
        <v>4610</v>
      </c>
    </row>
    <row r="84" spans="1:5" x14ac:dyDescent="0.25">
      <c r="A84" s="120">
        <v>44003</v>
      </c>
      <c r="B84" s="70">
        <v>2225</v>
      </c>
      <c r="C84" s="70">
        <v>100</v>
      </c>
      <c r="D84" s="70">
        <v>2273</v>
      </c>
      <c r="E84" s="197">
        <f>SUM(B84:D84)</f>
        <v>4598</v>
      </c>
    </row>
    <row r="85" spans="1:5" x14ac:dyDescent="0.25">
      <c r="A85" s="120">
        <v>44004</v>
      </c>
      <c r="B85" s="70">
        <v>2096</v>
      </c>
      <c r="C85" s="70">
        <v>92</v>
      </c>
      <c r="D85" s="70">
        <v>2121</v>
      </c>
      <c r="E85" s="197">
        <v>4309</v>
      </c>
    </row>
    <row r="86" spans="1:5" x14ac:dyDescent="0.25">
      <c r="A86" s="120">
        <v>44005</v>
      </c>
      <c r="B86" s="70">
        <v>2137</v>
      </c>
      <c r="C86" s="70">
        <v>98</v>
      </c>
      <c r="D86" s="70">
        <v>2194</v>
      </c>
      <c r="E86" s="197">
        <v>4429</v>
      </c>
    </row>
    <row r="87" spans="1:5" x14ac:dyDescent="0.25">
      <c r="A87" s="120">
        <v>44006</v>
      </c>
      <c r="B87" s="70">
        <v>2181</v>
      </c>
      <c r="C87" s="70">
        <v>104</v>
      </c>
      <c r="D87" s="70">
        <v>2260</v>
      </c>
      <c r="E87" s="197">
        <v>4545</v>
      </c>
    </row>
    <row r="88" spans="1:5" x14ac:dyDescent="0.25">
      <c r="A88" s="120">
        <v>44007</v>
      </c>
      <c r="B88" s="70">
        <v>2213</v>
      </c>
      <c r="C88" s="70">
        <v>105</v>
      </c>
      <c r="D88" s="70">
        <v>2288</v>
      </c>
      <c r="E88" s="197">
        <v>4606</v>
      </c>
    </row>
    <row r="89" spans="1:5" x14ac:dyDescent="0.25">
      <c r="A89" s="120">
        <v>44008</v>
      </c>
      <c r="B89" s="70">
        <v>2264</v>
      </c>
      <c r="C89" s="70">
        <v>97</v>
      </c>
      <c r="D89" s="70">
        <v>2353</v>
      </c>
      <c r="E89" s="197">
        <v>4714</v>
      </c>
    </row>
    <row r="90" spans="1:5" x14ac:dyDescent="0.25">
      <c r="A90" s="120">
        <v>44009</v>
      </c>
      <c r="B90" s="70">
        <v>2269</v>
      </c>
      <c r="C90" s="70">
        <v>87</v>
      </c>
      <c r="D90" s="70">
        <v>2182</v>
      </c>
      <c r="E90" s="197">
        <f>SUM(B90:D90)</f>
        <v>4538</v>
      </c>
    </row>
    <row r="91" spans="1:5" x14ac:dyDescent="0.25">
      <c r="A91" s="120">
        <v>44010</v>
      </c>
      <c r="B91" s="70">
        <v>2250</v>
      </c>
      <c r="C91" s="70">
        <v>85</v>
      </c>
      <c r="D91" s="70">
        <v>2169</v>
      </c>
      <c r="E91" s="197">
        <f>SUM(B91:D91)</f>
        <v>4504</v>
      </c>
    </row>
    <row r="92" spans="1:5" x14ac:dyDescent="0.25">
      <c r="A92" s="120">
        <v>44011</v>
      </c>
      <c r="B92" s="70">
        <v>1987</v>
      </c>
      <c r="C92" s="70">
        <v>85</v>
      </c>
      <c r="D92" s="70">
        <v>1989</v>
      </c>
      <c r="E92" s="197">
        <v>4061</v>
      </c>
    </row>
    <row r="93" spans="1:5" x14ac:dyDescent="0.25">
      <c r="A93" s="120">
        <v>44012</v>
      </c>
      <c r="B93" s="70">
        <v>2047</v>
      </c>
      <c r="C93" s="70">
        <v>84</v>
      </c>
      <c r="D93" s="70">
        <v>2062</v>
      </c>
      <c r="E93" s="197">
        <v>4193</v>
      </c>
    </row>
    <row r="94" spans="1:5" x14ac:dyDescent="0.25">
      <c r="A94" s="120">
        <v>44013</v>
      </c>
      <c r="B94" s="70">
        <v>2037</v>
      </c>
      <c r="C94" s="70">
        <v>71</v>
      </c>
      <c r="D94" s="70">
        <v>1998</v>
      </c>
      <c r="E94" s="197">
        <v>4106</v>
      </c>
    </row>
    <row r="95" spans="1:5" x14ac:dyDescent="0.25">
      <c r="A95" s="120">
        <v>44014</v>
      </c>
      <c r="B95" s="70">
        <v>2089</v>
      </c>
      <c r="C95" s="70">
        <v>71</v>
      </c>
      <c r="D95" s="70">
        <v>2075</v>
      </c>
      <c r="E95" s="197">
        <v>4235</v>
      </c>
    </row>
    <row r="96" spans="1:5" x14ac:dyDescent="0.25">
      <c r="A96" s="120">
        <v>44015</v>
      </c>
      <c r="B96" s="70">
        <v>2103</v>
      </c>
      <c r="C96" s="70">
        <v>71</v>
      </c>
      <c r="D96" s="70">
        <v>2129</v>
      </c>
      <c r="E96" s="197">
        <v>4303</v>
      </c>
    </row>
    <row r="97" spans="1:5" x14ac:dyDescent="0.25">
      <c r="A97" s="120">
        <v>44016</v>
      </c>
      <c r="B97" s="70">
        <v>2073</v>
      </c>
      <c r="C97" s="70">
        <v>69</v>
      </c>
      <c r="D97" s="70">
        <v>1967</v>
      </c>
      <c r="E97" s="197">
        <v>4109</v>
      </c>
    </row>
    <row r="98" spans="1:5" x14ac:dyDescent="0.25">
      <c r="A98" s="120">
        <v>44017</v>
      </c>
      <c r="B98" s="70">
        <v>2086</v>
      </c>
      <c r="C98" s="70">
        <v>69</v>
      </c>
      <c r="D98" s="70">
        <v>1982</v>
      </c>
      <c r="E98" s="197">
        <f>SUM(B98:D98)</f>
        <v>4137</v>
      </c>
    </row>
    <row r="99" spans="1:5" x14ac:dyDescent="0.25">
      <c r="A99" s="120">
        <v>44018</v>
      </c>
      <c r="B99" s="70">
        <v>1768</v>
      </c>
      <c r="C99" s="70">
        <v>67</v>
      </c>
      <c r="D99" s="70">
        <v>1769</v>
      </c>
      <c r="E99" s="197">
        <v>3604</v>
      </c>
    </row>
    <row r="100" spans="1:5" x14ac:dyDescent="0.25">
      <c r="A100" s="120">
        <v>44019</v>
      </c>
      <c r="B100" s="70">
        <v>1784</v>
      </c>
      <c r="C100" s="70">
        <v>63</v>
      </c>
      <c r="D100" s="70">
        <v>1886</v>
      </c>
      <c r="E100" s="197">
        <v>3733</v>
      </c>
    </row>
    <row r="101" spans="1:5" x14ac:dyDescent="0.25">
      <c r="A101" s="120">
        <v>44020</v>
      </c>
      <c r="B101" s="70">
        <v>1813</v>
      </c>
      <c r="C101" s="70">
        <v>64</v>
      </c>
      <c r="D101" s="70">
        <v>1951</v>
      </c>
      <c r="E101" s="197">
        <v>3828</v>
      </c>
    </row>
    <row r="102" spans="1:5" x14ac:dyDescent="0.25">
      <c r="A102" s="120">
        <v>44021</v>
      </c>
      <c r="B102" s="70">
        <v>1862</v>
      </c>
      <c r="C102" s="70">
        <v>65</v>
      </c>
      <c r="D102" s="70">
        <v>2072</v>
      </c>
      <c r="E102" s="197">
        <v>3999</v>
      </c>
    </row>
    <row r="103" spans="1:5" x14ac:dyDescent="0.25">
      <c r="A103" s="120">
        <v>44022</v>
      </c>
      <c r="B103" s="70">
        <v>1923</v>
      </c>
      <c r="C103" s="70">
        <v>67</v>
      </c>
      <c r="D103" s="70">
        <v>2092</v>
      </c>
      <c r="E103" s="197">
        <v>4082</v>
      </c>
    </row>
    <row r="104" spans="1:5" x14ac:dyDescent="0.25">
      <c r="A104" s="120">
        <v>44023</v>
      </c>
      <c r="B104" s="70">
        <v>1892</v>
      </c>
      <c r="C104" s="70">
        <v>66</v>
      </c>
      <c r="D104" s="70">
        <v>2092</v>
      </c>
      <c r="E104" s="197">
        <v>4050</v>
      </c>
    </row>
    <row r="105" spans="1:5" x14ac:dyDescent="0.25">
      <c r="A105" s="120">
        <v>44024</v>
      </c>
      <c r="B105" s="70">
        <v>1912</v>
      </c>
      <c r="C105" s="70">
        <v>66</v>
      </c>
      <c r="D105" s="70">
        <v>1804</v>
      </c>
      <c r="E105" s="197">
        <v>3782</v>
      </c>
    </row>
    <row r="106" spans="1:5" x14ac:dyDescent="0.25">
      <c r="A106" s="120">
        <v>44025</v>
      </c>
      <c r="B106" s="70">
        <v>1727</v>
      </c>
      <c r="C106" s="70">
        <v>72</v>
      </c>
      <c r="D106" s="70">
        <v>1979</v>
      </c>
      <c r="E106" s="197">
        <v>3778</v>
      </c>
    </row>
    <row r="107" spans="1:5" x14ac:dyDescent="0.25">
      <c r="A107" s="120">
        <v>44026</v>
      </c>
      <c r="B107" s="70">
        <v>1790</v>
      </c>
      <c r="C107" s="70">
        <v>73</v>
      </c>
      <c r="D107" s="70">
        <v>2071</v>
      </c>
      <c r="E107" s="197">
        <v>3934</v>
      </c>
    </row>
    <row r="108" spans="1:5" x14ac:dyDescent="0.25">
      <c r="A108" s="120">
        <v>44027</v>
      </c>
      <c r="B108" s="70">
        <v>1810</v>
      </c>
      <c r="C108" s="70">
        <v>77</v>
      </c>
      <c r="D108" s="70">
        <v>2128</v>
      </c>
      <c r="E108" s="197">
        <v>4015</v>
      </c>
    </row>
    <row r="109" spans="1:5" x14ac:dyDescent="0.25">
      <c r="A109" s="120">
        <v>44028</v>
      </c>
      <c r="B109" s="70">
        <v>1855</v>
      </c>
      <c r="C109" s="70">
        <v>74</v>
      </c>
      <c r="D109" s="70">
        <v>2142</v>
      </c>
      <c r="E109" s="197">
        <v>4071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rgb="FFFF66FF"/>
  </sheetPr>
  <dimension ref="A1:Q26"/>
  <sheetViews>
    <sheetView workbookViewId="0"/>
  </sheetViews>
  <sheetFormatPr defaultColWidth="9.42578125" defaultRowHeight="15" x14ac:dyDescent="0.25"/>
  <cols>
    <col min="1" max="16384" width="9.42578125" style="7"/>
  </cols>
  <sheetData>
    <row r="1" spans="1:17" ht="15.75" x14ac:dyDescent="0.25">
      <c r="A1" s="8"/>
      <c r="Q1" s="31" t="s">
        <v>31</v>
      </c>
    </row>
    <row r="26" ht="86.25" customHeight="1" x14ac:dyDescent="0.25"/>
  </sheetData>
  <hyperlinks>
    <hyperlink ref="Q1" location="Contents!A1" display="Contents pag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0" tint="-0.34998626667073579"/>
  </sheetPr>
  <dimension ref="A1:W101"/>
  <sheetViews>
    <sheetView showGridLines="0" zoomScale="89" zoomScaleNormal="90" workbookViewId="0">
      <pane ySplit="4" topLeftCell="A80" activePane="bottomLeft" state="frozen"/>
      <selection pane="bottomLeft" activeCell="M106" sqref="M106"/>
    </sheetView>
  </sheetViews>
  <sheetFormatPr defaultRowHeight="15" x14ac:dyDescent="0.25"/>
  <cols>
    <col min="1" max="1" width="9.42578125" style="2" customWidth="1"/>
    <col min="2" max="2" width="23.42578125" style="2" customWidth="1"/>
    <col min="3" max="3" width="20.42578125" style="2" customWidth="1"/>
    <col min="4" max="4" width="21.85546875" style="2" customWidth="1"/>
    <col min="5" max="5" width="4.42578125" style="2" customWidth="1"/>
    <col min="6" max="6" width="13.140625" style="2" customWidth="1"/>
    <col min="7" max="7" width="13.42578125" style="2" customWidth="1"/>
    <col min="8" max="8" width="18.140625" style="2" customWidth="1"/>
    <col min="9" max="9" width="16.5703125" style="2" customWidth="1"/>
    <col min="10" max="10" width="4.42578125" style="2" customWidth="1"/>
    <col min="11" max="11" width="17.140625" style="2" customWidth="1"/>
    <col min="12" max="12" width="15" style="2" customWidth="1"/>
  </cols>
  <sheetData>
    <row r="1" spans="1:23" x14ac:dyDescent="0.25">
      <c r="A1" s="1" t="s">
        <v>94</v>
      </c>
      <c r="B1" s="1"/>
      <c r="C1" s="1"/>
      <c r="D1" s="1"/>
      <c r="E1" s="1"/>
      <c r="F1" s="1"/>
      <c r="W1" s="31" t="s">
        <v>31</v>
      </c>
    </row>
    <row r="2" spans="1:23" ht="15.6" customHeight="1" x14ac:dyDescent="0.25"/>
    <row r="3" spans="1:23" ht="81" customHeight="1" x14ac:dyDescent="0.25">
      <c r="A3" s="95" t="s">
        <v>0</v>
      </c>
      <c r="B3" s="66" t="s">
        <v>72</v>
      </c>
      <c r="C3" s="66" t="s">
        <v>64</v>
      </c>
      <c r="D3" s="66" t="s">
        <v>73</v>
      </c>
      <c r="E3" s="96"/>
      <c r="F3" s="207" t="s">
        <v>74</v>
      </c>
      <c r="G3" s="207" t="s">
        <v>65</v>
      </c>
      <c r="H3" s="66" t="s">
        <v>74</v>
      </c>
      <c r="I3" s="66" t="s">
        <v>65</v>
      </c>
      <c r="J3" s="97"/>
      <c r="K3" s="66" t="s">
        <v>75</v>
      </c>
      <c r="L3" s="66" t="s">
        <v>76</v>
      </c>
    </row>
    <row r="4" spans="1:23" ht="17.25" customHeight="1" x14ac:dyDescent="0.25">
      <c r="A4" s="219"/>
      <c r="B4" s="220"/>
      <c r="C4" s="97"/>
      <c r="D4" s="97"/>
      <c r="E4" s="97"/>
      <c r="F4" s="238" t="s">
        <v>111</v>
      </c>
      <c r="G4" s="239"/>
      <c r="H4" s="239"/>
      <c r="I4" s="240"/>
      <c r="J4" s="22"/>
      <c r="K4" s="97"/>
      <c r="L4" s="97"/>
    </row>
    <row r="5" spans="1:23" x14ac:dyDescent="0.25">
      <c r="A5" s="34">
        <v>43932</v>
      </c>
      <c r="B5" s="15">
        <v>406</v>
      </c>
      <c r="C5" s="98">
        <v>0.37</v>
      </c>
      <c r="D5" s="99">
        <v>202</v>
      </c>
      <c r="E5" s="99"/>
      <c r="F5" s="208" t="s">
        <v>66</v>
      </c>
      <c r="G5" s="208" t="s">
        <v>66</v>
      </c>
      <c r="H5" s="100"/>
      <c r="I5" s="202"/>
      <c r="J5" s="202"/>
      <c r="K5" s="99">
        <v>1095</v>
      </c>
      <c r="L5" s="99">
        <v>35</v>
      </c>
      <c r="M5" s="11"/>
      <c r="N5" s="11"/>
      <c r="O5" s="12"/>
      <c r="P5" s="12"/>
      <c r="Q5" s="12"/>
      <c r="R5" s="12"/>
      <c r="S5" s="12"/>
      <c r="T5" s="12"/>
    </row>
    <row r="6" spans="1:23" x14ac:dyDescent="0.25">
      <c r="A6" s="34">
        <v>43933</v>
      </c>
      <c r="B6" s="15">
        <v>408</v>
      </c>
      <c r="C6" s="98">
        <v>0.38</v>
      </c>
      <c r="D6" s="99">
        <v>204</v>
      </c>
      <c r="E6" s="99"/>
      <c r="F6" s="208" t="s">
        <v>66</v>
      </c>
      <c r="G6" s="208" t="s">
        <v>66</v>
      </c>
      <c r="H6" s="100"/>
      <c r="I6" s="202"/>
      <c r="J6" s="203"/>
      <c r="K6" s="99">
        <v>1124</v>
      </c>
      <c r="L6" s="99">
        <v>29</v>
      </c>
    </row>
    <row r="7" spans="1:23" x14ac:dyDescent="0.25">
      <c r="A7" s="34">
        <v>43934</v>
      </c>
      <c r="B7" s="15">
        <v>414</v>
      </c>
      <c r="C7" s="98">
        <v>0.38</v>
      </c>
      <c r="D7" s="99">
        <v>214</v>
      </c>
      <c r="E7" s="99"/>
      <c r="F7" s="208" t="s">
        <v>66</v>
      </c>
      <c r="G7" s="208" t="s">
        <v>66</v>
      </c>
      <c r="H7" s="100"/>
      <c r="I7" s="202"/>
      <c r="J7" s="203"/>
      <c r="K7" s="99">
        <v>1209</v>
      </c>
      <c r="L7" s="99">
        <v>85</v>
      </c>
    </row>
    <row r="8" spans="1:23" x14ac:dyDescent="0.25">
      <c r="A8" s="34">
        <v>43935</v>
      </c>
      <c r="B8" s="15">
        <v>433</v>
      </c>
      <c r="C8" s="98">
        <v>0.4</v>
      </c>
      <c r="D8" s="99">
        <v>225</v>
      </c>
      <c r="E8" s="99"/>
      <c r="F8" s="208" t="s">
        <v>66</v>
      </c>
      <c r="G8" s="208" t="s">
        <v>66</v>
      </c>
      <c r="H8" s="100"/>
      <c r="I8" s="202"/>
      <c r="J8" s="203"/>
      <c r="K8" s="99">
        <v>1295</v>
      </c>
      <c r="L8" s="99">
        <v>86</v>
      </c>
    </row>
    <row r="9" spans="1:23" x14ac:dyDescent="0.25">
      <c r="A9" s="71">
        <v>43936</v>
      </c>
      <c r="B9" s="15">
        <v>444</v>
      </c>
      <c r="C9" s="98">
        <v>0.41</v>
      </c>
      <c r="D9" s="99">
        <v>239</v>
      </c>
      <c r="E9" s="99"/>
      <c r="F9" s="208" t="s">
        <v>66</v>
      </c>
      <c r="G9" s="208" t="s">
        <v>66</v>
      </c>
      <c r="H9" s="100"/>
      <c r="I9" s="202"/>
      <c r="J9" s="203"/>
      <c r="K9" s="99">
        <v>1398</v>
      </c>
      <c r="L9" s="99">
        <v>103</v>
      </c>
    </row>
    <row r="10" spans="1:23" x14ac:dyDescent="0.25">
      <c r="A10" s="71">
        <v>43937</v>
      </c>
      <c r="B10" s="19">
        <v>456</v>
      </c>
      <c r="C10" s="101">
        <v>0.42</v>
      </c>
      <c r="D10" s="99">
        <v>251</v>
      </c>
      <c r="E10" s="99"/>
      <c r="F10" s="209" t="s">
        <v>66</v>
      </c>
      <c r="G10" s="209" t="s">
        <v>66</v>
      </c>
      <c r="H10" s="113"/>
      <c r="I10" s="205"/>
      <c r="J10" s="111"/>
      <c r="K10" s="99">
        <v>1498</v>
      </c>
      <c r="L10" s="99">
        <v>100</v>
      </c>
    </row>
    <row r="11" spans="1:23" x14ac:dyDescent="0.25">
      <c r="A11" s="71">
        <v>43938</v>
      </c>
      <c r="B11" s="19">
        <v>459</v>
      </c>
      <c r="C11" s="101">
        <v>0.42</v>
      </c>
      <c r="D11" s="99">
        <v>267</v>
      </c>
      <c r="E11" s="99"/>
      <c r="F11" s="209" t="s">
        <v>66</v>
      </c>
      <c r="G11" s="209" t="s">
        <v>66</v>
      </c>
      <c r="H11" s="113"/>
      <c r="I11" s="205"/>
      <c r="J11" s="111"/>
      <c r="K11" s="99">
        <v>1621</v>
      </c>
      <c r="L11" s="99">
        <v>123</v>
      </c>
    </row>
    <row r="12" spans="1:23" x14ac:dyDescent="0.25">
      <c r="A12" s="71">
        <v>43939</v>
      </c>
      <c r="B12" s="77">
        <v>462</v>
      </c>
      <c r="C12" s="101">
        <v>0.43</v>
      </c>
      <c r="D12" s="99">
        <v>269</v>
      </c>
      <c r="E12" s="99"/>
      <c r="F12" s="209" t="s">
        <v>66</v>
      </c>
      <c r="G12" s="209" t="s">
        <v>66</v>
      </c>
      <c r="H12" s="113"/>
      <c r="I12" s="205"/>
      <c r="J12" s="111"/>
      <c r="K12" s="99">
        <v>1663</v>
      </c>
      <c r="L12" s="99">
        <v>42</v>
      </c>
    </row>
    <row r="13" spans="1:23" x14ac:dyDescent="0.25">
      <c r="A13" s="71">
        <v>43940</v>
      </c>
      <c r="B13" s="2">
        <v>462</v>
      </c>
      <c r="C13" s="101">
        <v>0.43</v>
      </c>
      <c r="D13" s="99">
        <v>272</v>
      </c>
      <c r="E13" s="99"/>
      <c r="F13" s="209" t="s">
        <v>66</v>
      </c>
      <c r="G13" s="209" t="s">
        <v>66</v>
      </c>
      <c r="H13" s="113"/>
      <c r="I13" s="205"/>
      <c r="J13" s="111"/>
      <c r="K13" s="99">
        <v>1677</v>
      </c>
      <c r="L13" s="99">
        <v>14</v>
      </c>
    </row>
    <row r="14" spans="1:23" x14ac:dyDescent="0.25">
      <c r="A14" s="71">
        <v>43941</v>
      </c>
      <c r="B14" s="2">
        <v>475</v>
      </c>
      <c r="C14" s="101">
        <v>0.44</v>
      </c>
      <c r="D14" s="99">
        <v>286</v>
      </c>
      <c r="E14" s="99"/>
      <c r="F14" s="209" t="s">
        <v>66</v>
      </c>
      <c r="G14" s="209" t="s">
        <v>66</v>
      </c>
      <c r="H14" s="113"/>
      <c r="I14" s="205"/>
      <c r="J14" s="111"/>
      <c r="K14" s="99">
        <v>1873</v>
      </c>
      <c r="L14" s="99">
        <v>196</v>
      </c>
    </row>
    <row r="15" spans="1:23" x14ac:dyDescent="0.25">
      <c r="A15" s="71">
        <v>43942</v>
      </c>
      <c r="B15" s="77">
        <v>495</v>
      </c>
      <c r="C15" s="102">
        <v>0.46</v>
      </c>
      <c r="D15" s="103">
        <v>308</v>
      </c>
      <c r="E15" s="103"/>
      <c r="F15" s="210">
        <v>384</v>
      </c>
      <c r="G15" s="209">
        <v>0.35</v>
      </c>
      <c r="H15" s="113"/>
      <c r="I15" s="205"/>
      <c r="J15" s="111"/>
      <c r="K15" s="103">
        <v>2085</v>
      </c>
      <c r="L15" s="103">
        <v>212</v>
      </c>
    </row>
    <row r="16" spans="1:23" x14ac:dyDescent="0.25">
      <c r="A16" s="71">
        <v>43943</v>
      </c>
      <c r="B16" s="77">
        <v>506</v>
      </c>
      <c r="C16" s="102">
        <v>0.47</v>
      </c>
      <c r="D16" s="114">
        <v>318</v>
      </c>
      <c r="E16" s="112"/>
      <c r="F16" s="210" t="s">
        <v>66</v>
      </c>
      <c r="G16" s="211" t="s">
        <v>66</v>
      </c>
      <c r="H16" s="205"/>
      <c r="I16" s="205"/>
      <c r="J16" s="111"/>
      <c r="K16" s="103">
        <v>2293</v>
      </c>
      <c r="L16" s="103">
        <v>208</v>
      </c>
    </row>
    <row r="17" spans="1:12" x14ac:dyDescent="0.25">
      <c r="A17" s="71">
        <v>43944</v>
      </c>
      <c r="B17" s="77">
        <v>516</v>
      </c>
      <c r="C17" s="102">
        <v>0.48</v>
      </c>
      <c r="D17" s="114">
        <v>332</v>
      </c>
      <c r="E17" s="112"/>
      <c r="F17" s="210" t="s">
        <v>66</v>
      </c>
      <c r="G17" s="211" t="s">
        <v>66</v>
      </c>
      <c r="H17" s="205"/>
      <c r="I17" s="205"/>
      <c r="J17" s="111"/>
      <c r="K17" s="103">
        <v>2445</v>
      </c>
      <c r="L17" s="103">
        <v>152</v>
      </c>
    </row>
    <row r="18" spans="1:12" ht="17.850000000000001" customHeight="1" x14ac:dyDescent="0.25">
      <c r="A18" s="71">
        <v>43945</v>
      </c>
      <c r="B18" s="77">
        <v>526</v>
      </c>
      <c r="C18" s="102">
        <v>0.49</v>
      </c>
      <c r="D18" s="114">
        <v>342</v>
      </c>
      <c r="E18" s="112"/>
      <c r="F18" s="210" t="s">
        <v>66</v>
      </c>
      <c r="G18" s="211" t="s">
        <v>66</v>
      </c>
      <c r="H18" s="205"/>
      <c r="I18" s="205"/>
      <c r="J18" s="111"/>
      <c r="K18" s="103">
        <v>2621</v>
      </c>
      <c r="L18" s="103">
        <v>176</v>
      </c>
    </row>
    <row r="19" spans="1:12" x14ac:dyDescent="0.25">
      <c r="A19" s="71">
        <v>43946</v>
      </c>
      <c r="B19" s="77">
        <v>529</v>
      </c>
      <c r="C19" s="102">
        <v>0.49</v>
      </c>
      <c r="D19" s="114">
        <v>345</v>
      </c>
      <c r="E19" s="112"/>
      <c r="F19" s="210" t="s">
        <v>66</v>
      </c>
      <c r="G19" s="211" t="s">
        <v>66</v>
      </c>
      <c r="H19" s="205"/>
      <c r="I19" s="205"/>
      <c r="J19" s="111"/>
      <c r="K19" s="103">
        <v>2690</v>
      </c>
      <c r="L19" s="103">
        <v>69</v>
      </c>
    </row>
    <row r="20" spans="1:12" x14ac:dyDescent="0.25">
      <c r="A20" s="71">
        <v>43947</v>
      </c>
      <c r="B20" s="77">
        <v>530</v>
      </c>
      <c r="C20" s="102">
        <v>0.49</v>
      </c>
      <c r="D20" s="114">
        <v>345</v>
      </c>
      <c r="E20" s="112"/>
      <c r="F20" s="210" t="s">
        <v>66</v>
      </c>
      <c r="G20" s="211" t="s">
        <v>66</v>
      </c>
      <c r="H20" s="205"/>
      <c r="I20" s="205"/>
      <c r="J20" s="111"/>
      <c r="K20" s="103">
        <v>2731</v>
      </c>
      <c r="L20" s="103">
        <v>41</v>
      </c>
    </row>
    <row r="21" spans="1:12" x14ac:dyDescent="0.25">
      <c r="A21" s="71">
        <v>43948</v>
      </c>
      <c r="B21" s="77">
        <v>538</v>
      </c>
      <c r="C21" s="102">
        <v>0.5</v>
      </c>
      <c r="D21" s="114">
        <v>354</v>
      </c>
      <c r="E21" s="112"/>
      <c r="F21" s="210" t="s">
        <v>66</v>
      </c>
      <c r="G21" s="211" t="s">
        <v>66</v>
      </c>
      <c r="H21" s="205"/>
      <c r="I21" s="205"/>
      <c r="J21" s="111"/>
      <c r="K21" s="103">
        <v>2935</v>
      </c>
      <c r="L21" s="103">
        <v>204</v>
      </c>
    </row>
    <row r="22" spans="1:12" x14ac:dyDescent="0.25">
      <c r="A22" s="71">
        <v>43949</v>
      </c>
      <c r="B22" s="77">
        <v>547</v>
      </c>
      <c r="C22" s="102">
        <v>0.51</v>
      </c>
      <c r="D22" s="114">
        <v>360</v>
      </c>
      <c r="E22" s="112"/>
      <c r="F22" s="210">
        <v>429</v>
      </c>
      <c r="G22" s="211">
        <v>0.4</v>
      </c>
      <c r="H22" s="205"/>
      <c r="I22" s="205"/>
      <c r="J22" s="111"/>
      <c r="K22" s="103">
        <v>3095</v>
      </c>
      <c r="L22" s="103">
        <v>160</v>
      </c>
    </row>
    <row r="23" spans="1:12" x14ac:dyDescent="0.25">
      <c r="A23" s="71">
        <v>43950</v>
      </c>
      <c r="B23" s="77">
        <v>554</v>
      </c>
      <c r="C23" s="102">
        <v>0.51</v>
      </c>
      <c r="D23" s="114">
        <v>367</v>
      </c>
      <c r="E23" s="112"/>
      <c r="F23" s="210" t="s">
        <v>66</v>
      </c>
      <c r="G23" s="211" t="s">
        <v>66</v>
      </c>
      <c r="H23" s="205"/>
      <c r="I23" s="205"/>
      <c r="J23" s="111"/>
      <c r="K23" s="103">
        <v>3221</v>
      </c>
      <c r="L23" s="103">
        <v>126</v>
      </c>
    </row>
    <row r="24" spans="1:12" x14ac:dyDescent="0.25">
      <c r="A24" s="71">
        <v>43951</v>
      </c>
      <c r="B24" s="77">
        <v>562</v>
      </c>
      <c r="C24" s="102">
        <v>0.52</v>
      </c>
      <c r="D24" s="114">
        <v>377</v>
      </c>
      <c r="E24" s="112"/>
      <c r="F24" s="210" t="s">
        <v>66</v>
      </c>
      <c r="G24" s="211" t="s">
        <v>66</v>
      </c>
      <c r="H24" s="205"/>
      <c r="I24" s="205"/>
      <c r="J24" s="111"/>
      <c r="K24" s="103">
        <v>3345</v>
      </c>
      <c r="L24" s="103">
        <v>124</v>
      </c>
    </row>
    <row r="25" spans="1:12" x14ac:dyDescent="0.25">
      <c r="A25" s="71">
        <v>43952</v>
      </c>
      <c r="B25" s="131">
        <v>568</v>
      </c>
      <c r="C25" s="102">
        <v>0.52</v>
      </c>
      <c r="D25" s="114">
        <v>384</v>
      </c>
      <c r="E25" s="142"/>
      <c r="F25" s="210" t="s">
        <v>66</v>
      </c>
      <c r="G25" s="211" t="s">
        <v>66</v>
      </c>
      <c r="H25" s="205"/>
      <c r="I25" s="205"/>
      <c r="J25" s="143"/>
      <c r="K25" s="130">
        <v>3466</v>
      </c>
      <c r="L25" s="130">
        <v>121</v>
      </c>
    </row>
    <row r="26" spans="1:12" x14ac:dyDescent="0.25">
      <c r="A26" s="71">
        <v>43953</v>
      </c>
      <c r="B26" s="131">
        <v>569</v>
      </c>
      <c r="C26" s="102">
        <v>0.53</v>
      </c>
      <c r="D26" s="114">
        <v>388</v>
      </c>
      <c r="E26" s="142"/>
      <c r="F26" s="210" t="s">
        <v>66</v>
      </c>
      <c r="G26" s="211" t="s">
        <v>66</v>
      </c>
      <c r="H26" s="205"/>
      <c r="I26" s="205"/>
      <c r="J26" s="143"/>
      <c r="K26" s="130">
        <v>3500</v>
      </c>
      <c r="L26" s="130">
        <v>34</v>
      </c>
    </row>
    <row r="27" spans="1:12" x14ac:dyDescent="0.25">
      <c r="A27" s="71">
        <v>43954</v>
      </c>
      <c r="B27" s="131">
        <v>571</v>
      </c>
      <c r="C27" s="102">
        <v>0.53</v>
      </c>
      <c r="D27" s="114">
        <v>390</v>
      </c>
      <c r="E27" s="142"/>
      <c r="F27" s="210" t="s">
        <v>66</v>
      </c>
      <c r="G27" s="211" t="s">
        <v>66</v>
      </c>
      <c r="H27" s="205"/>
      <c r="I27" s="205"/>
      <c r="J27" s="143"/>
      <c r="K27" s="130">
        <v>3558</v>
      </c>
      <c r="L27" s="130">
        <v>58</v>
      </c>
    </row>
    <row r="28" spans="1:12" x14ac:dyDescent="0.25">
      <c r="A28" s="71">
        <v>43955</v>
      </c>
      <c r="B28" s="131">
        <v>576</v>
      </c>
      <c r="C28" s="102">
        <v>0.53</v>
      </c>
      <c r="D28" s="114">
        <v>402</v>
      </c>
      <c r="E28" s="142"/>
      <c r="F28" s="210" t="s">
        <v>66</v>
      </c>
      <c r="G28" s="211" t="s">
        <v>66</v>
      </c>
      <c r="H28" s="205"/>
      <c r="I28" s="205"/>
      <c r="J28" s="143"/>
      <c r="K28" s="130">
        <v>3779</v>
      </c>
      <c r="L28" s="130">
        <v>221</v>
      </c>
    </row>
    <row r="29" spans="1:12" x14ac:dyDescent="0.25">
      <c r="A29" s="71">
        <v>43956</v>
      </c>
      <c r="B29" s="131">
        <v>585</v>
      </c>
      <c r="C29" s="102">
        <v>0.54</v>
      </c>
      <c r="D29" s="114">
        <v>408</v>
      </c>
      <c r="E29" s="142"/>
      <c r="F29" s="210">
        <v>453</v>
      </c>
      <c r="G29" s="211">
        <v>0.42</v>
      </c>
      <c r="H29" s="205"/>
      <c r="I29" s="205"/>
      <c r="J29" s="143"/>
      <c r="K29" s="130">
        <v>3948</v>
      </c>
      <c r="L29" s="130">
        <v>169</v>
      </c>
    </row>
    <row r="30" spans="1:12" x14ac:dyDescent="0.25">
      <c r="A30" s="71">
        <v>43957</v>
      </c>
      <c r="B30" s="135">
        <v>593</v>
      </c>
      <c r="C30" s="136">
        <v>0.55000000000000004</v>
      </c>
      <c r="D30" s="137">
        <v>415</v>
      </c>
      <c r="F30" s="212" t="s">
        <v>66</v>
      </c>
      <c r="G30" s="211" t="s">
        <v>66</v>
      </c>
      <c r="H30" s="205"/>
      <c r="I30" s="205"/>
      <c r="J30" s="139"/>
      <c r="K30" s="130">
        <v>4139</v>
      </c>
      <c r="L30" s="130">
        <v>191</v>
      </c>
    </row>
    <row r="31" spans="1:12" x14ac:dyDescent="0.25">
      <c r="A31" s="71">
        <v>43958</v>
      </c>
      <c r="B31" s="135">
        <v>599</v>
      </c>
      <c r="C31" s="136">
        <v>0.55000000000000004</v>
      </c>
      <c r="D31" s="137">
        <v>420</v>
      </c>
      <c r="F31" s="213">
        <v>470</v>
      </c>
      <c r="G31" s="211">
        <v>0.44</v>
      </c>
      <c r="H31" s="205"/>
      <c r="I31" s="205"/>
      <c r="J31" s="139"/>
      <c r="K31" s="138">
        <v>4281</v>
      </c>
      <c r="L31" s="130">
        <v>142</v>
      </c>
    </row>
    <row r="32" spans="1:12" x14ac:dyDescent="0.25">
      <c r="A32" s="71">
        <v>43959</v>
      </c>
      <c r="B32" s="135">
        <v>608</v>
      </c>
      <c r="C32" s="136">
        <v>0.56000000000000005</v>
      </c>
      <c r="D32" s="137">
        <v>429</v>
      </c>
      <c r="F32" s="213" t="s">
        <v>66</v>
      </c>
      <c r="G32" s="211" t="s">
        <v>66</v>
      </c>
      <c r="H32" s="205"/>
      <c r="I32" s="205"/>
      <c r="J32" s="139"/>
      <c r="K32" s="138">
        <v>4406</v>
      </c>
      <c r="L32" s="130">
        <v>125</v>
      </c>
    </row>
    <row r="33" spans="1:12" x14ac:dyDescent="0.25">
      <c r="A33" s="71">
        <v>43960</v>
      </c>
      <c r="B33" s="135">
        <v>609</v>
      </c>
      <c r="C33" s="136">
        <v>0.56000000000000005</v>
      </c>
      <c r="D33" s="137">
        <v>431</v>
      </c>
      <c r="F33" s="213">
        <v>474</v>
      </c>
      <c r="G33" s="211">
        <v>0.44</v>
      </c>
      <c r="H33" s="205"/>
      <c r="I33" s="205"/>
      <c r="J33" s="139"/>
      <c r="K33" s="138">
        <v>4445</v>
      </c>
      <c r="L33" s="130">
        <v>39</v>
      </c>
    </row>
    <row r="34" spans="1:12" x14ac:dyDescent="0.25">
      <c r="A34" s="71">
        <v>43961</v>
      </c>
      <c r="B34" s="135">
        <v>609</v>
      </c>
      <c r="C34" s="136">
        <v>0.56000000000000005</v>
      </c>
      <c r="D34" s="137">
        <v>434</v>
      </c>
      <c r="F34" s="213">
        <v>434</v>
      </c>
      <c r="G34" s="214">
        <v>0.4</v>
      </c>
      <c r="H34" s="206"/>
      <c r="I34" s="206"/>
      <c r="K34" s="138">
        <v>4503</v>
      </c>
      <c r="L34" s="130">
        <v>58</v>
      </c>
    </row>
    <row r="35" spans="1:12" x14ac:dyDescent="0.25">
      <c r="A35" s="71">
        <v>43962</v>
      </c>
      <c r="B35" s="135">
        <v>613</v>
      </c>
      <c r="C35" s="136">
        <v>0.56999999999999995</v>
      </c>
      <c r="D35" s="137">
        <v>440</v>
      </c>
      <c r="F35" s="215">
        <v>432</v>
      </c>
      <c r="G35" s="209">
        <v>0.4</v>
      </c>
      <c r="H35" s="113"/>
      <c r="I35" s="205"/>
      <c r="J35" s="187"/>
      <c r="K35" s="138">
        <v>4643</v>
      </c>
      <c r="L35" s="19">
        <v>140</v>
      </c>
    </row>
    <row r="36" spans="1:12" x14ac:dyDescent="0.25">
      <c r="A36" s="71">
        <v>43963</v>
      </c>
      <c r="B36" s="135">
        <v>620</v>
      </c>
      <c r="C36" s="136">
        <v>0.56999999999999995</v>
      </c>
      <c r="D36" s="137">
        <v>448</v>
      </c>
      <c r="F36" s="215">
        <v>436</v>
      </c>
      <c r="G36" s="209">
        <v>0.41</v>
      </c>
      <c r="H36" s="113"/>
      <c r="I36" s="205"/>
      <c r="J36" s="187"/>
      <c r="K36" s="138">
        <v>4738</v>
      </c>
      <c r="L36" s="19">
        <v>95</v>
      </c>
    </row>
    <row r="37" spans="1:12" x14ac:dyDescent="0.25">
      <c r="A37" s="71">
        <v>43964</v>
      </c>
      <c r="B37" s="135">
        <v>624</v>
      </c>
      <c r="C37" s="136">
        <v>0.57999999999999996</v>
      </c>
      <c r="D37" s="137">
        <v>457</v>
      </c>
      <c r="F37" s="215">
        <v>440</v>
      </c>
      <c r="G37" s="209">
        <v>0.41</v>
      </c>
      <c r="H37" s="113"/>
      <c r="I37" s="205"/>
      <c r="J37" s="187"/>
      <c r="K37" s="138">
        <v>4869</v>
      </c>
      <c r="L37" s="19">
        <v>131</v>
      </c>
    </row>
    <row r="38" spans="1:12" x14ac:dyDescent="0.25">
      <c r="A38" s="71">
        <v>43965</v>
      </c>
      <c r="B38" s="135">
        <v>629</v>
      </c>
      <c r="C38" s="136">
        <v>0.57999999999999996</v>
      </c>
      <c r="D38" s="137">
        <v>459</v>
      </c>
      <c r="F38" s="215">
        <v>488</v>
      </c>
      <c r="G38" s="209">
        <v>0.45</v>
      </c>
      <c r="H38" s="113"/>
      <c r="I38" s="205"/>
      <c r="J38" s="187"/>
      <c r="K38" s="138">
        <v>4975</v>
      </c>
      <c r="L38" s="19">
        <v>106</v>
      </c>
    </row>
    <row r="39" spans="1:12" x14ac:dyDescent="0.25">
      <c r="A39" s="71">
        <v>43966</v>
      </c>
      <c r="B39" s="144">
        <v>632</v>
      </c>
      <c r="C39" s="145">
        <v>0.57999999999999996</v>
      </c>
      <c r="D39" s="137">
        <v>463</v>
      </c>
      <c r="E39" s="144"/>
      <c r="F39" s="216">
        <v>486</v>
      </c>
      <c r="G39" s="209">
        <v>0.45</v>
      </c>
      <c r="H39" s="113"/>
      <c r="I39" s="205"/>
      <c r="J39" s="187"/>
      <c r="K39" s="138">
        <v>5069</v>
      </c>
      <c r="L39" s="2">
        <v>94</v>
      </c>
    </row>
    <row r="40" spans="1:12" x14ac:dyDescent="0.25">
      <c r="A40" s="71">
        <v>43967</v>
      </c>
      <c r="B40" s="144">
        <v>632</v>
      </c>
      <c r="C40" s="146">
        <v>0.57999999999999996</v>
      </c>
      <c r="D40" s="137">
        <v>463</v>
      </c>
      <c r="E40" s="19"/>
      <c r="F40" s="216">
        <v>486</v>
      </c>
      <c r="G40" s="209">
        <v>0.45</v>
      </c>
      <c r="H40" s="113"/>
      <c r="I40" s="205"/>
      <c r="J40" s="168"/>
      <c r="K40" s="138">
        <v>5096</v>
      </c>
      <c r="L40" s="19">
        <v>27</v>
      </c>
    </row>
    <row r="41" spans="1:12" x14ac:dyDescent="0.25">
      <c r="A41" s="71">
        <v>43968</v>
      </c>
      <c r="B41" s="144">
        <v>632</v>
      </c>
      <c r="C41" s="145">
        <v>0.57999999999999996</v>
      </c>
      <c r="D41" s="137">
        <v>463</v>
      </c>
      <c r="E41" s="144"/>
      <c r="F41" s="216">
        <v>484</v>
      </c>
      <c r="G41" s="209">
        <v>0.45</v>
      </c>
      <c r="H41" s="113"/>
      <c r="I41" s="205"/>
      <c r="J41" s="187"/>
      <c r="K41" s="138">
        <v>5126</v>
      </c>
      <c r="L41" s="2">
        <v>30</v>
      </c>
    </row>
    <row r="42" spans="1:12" x14ac:dyDescent="0.25">
      <c r="A42" s="71">
        <v>43969</v>
      </c>
      <c r="B42" s="2">
        <v>634</v>
      </c>
      <c r="C42" s="145">
        <v>0.59</v>
      </c>
      <c r="D42" s="137">
        <v>467</v>
      </c>
      <c r="E42" s="144"/>
      <c r="F42" s="216">
        <v>482</v>
      </c>
      <c r="G42" s="211">
        <v>0.45</v>
      </c>
      <c r="H42" s="113"/>
      <c r="I42" s="205"/>
      <c r="J42" s="187"/>
      <c r="K42" s="138">
        <v>5306</v>
      </c>
      <c r="L42" s="2">
        <v>180</v>
      </c>
    </row>
    <row r="43" spans="1:12" x14ac:dyDescent="0.25">
      <c r="A43" s="71">
        <v>43970</v>
      </c>
      <c r="B43" s="2">
        <v>638</v>
      </c>
      <c r="C43" s="145">
        <v>0.59</v>
      </c>
      <c r="D43" s="137">
        <v>470</v>
      </c>
      <c r="E43" s="144"/>
      <c r="F43" s="216">
        <v>484</v>
      </c>
      <c r="G43" s="211">
        <v>0.45</v>
      </c>
      <c r="H43" s="113"/>
      <c r="I43" s="205"/>
      <c r="J43" s="187"/>
      <c r="K43" s="138">
        <v>5363</v>
      </c>
      <c r="L43" s="2">
        <v>57</v>
      </c>
    </row>
    <row r="44" spans="1:12" x14ac:dyDescent="0.25">
      <c r="A44" s="71">
        <v>43971</v>
      </c>
      <c r="B44" s="2">
        <v>644</v>
      </c>
      <c r="C44" s="145">
        <v>0.59</v>
      </c>
      <c r="D44" s="137">
        <v>474</v>
      </c>
      <c r="E44" s="144"/>
      <c r="F44" s="216">
        <v>480</v>
      </c>
      <c r="G44" s="211">
        <v>0.44</v>
      </c>
      <c r="H44" s="113"/>
      <c r="I44" s="205"/>
      <c r="J44" s="187"/>
      <c r="K44" s="138">
        <v>5463</v>
      </c>
      <c r="L44" s="2">
        <v>100</v>
      </c>
    </row>
    <row r="45" spans="1:12" x14ac:dyDescent="0.25">
      <c r="A45" s="71">
        <v>43972</v>
      </c>
      <c r="B45" s="2">
        <v>651</v>
      </c>
      <c r="C45" s="145">
        <v>0.6</v>
      </c>
      <c r="D45" s="137">
        <v>476</v>
      </c>
      <c r="E45" s="144"/>
      <c r="F45" s="216">
        <v>485</v>
      </c>
      <c r="G45" s="211">
        <v>0.45</v>
      </c>
      <c r="H45" s="113"/>
      <c r="I45" s="205"/>
      <c r="J45" s="187"/>
      <c r="K45" s="138">
        <v>5532</v>
      </c>
      <c r="L45" s="2">
        <v>69</v>
      </c>
    </row>
    <row r="46" spans="1:12" x14ac:dyDescent="0.25">
      <c r="A46" s="71">
        <v>43973</v>
      </c>
      <c r="B46" s="2">
        <v>653</v>
      </c>
      <c r="C46" s="145">
        <v>0.6</v>
      </c>
      <c r="D46" s="137">
        <v>481</v>
      </c>
      <c r="E46" s="144"/>
      <c r="F46" s="216">
        <v>484</v>
      </c>
      <c r="G46" s="211">
        <v>0.45</v>
      </c>
      <c r="H46" s="113"/>
      <c r="I46" s="205"/>
      <c r="J46" s="187"/>
      <c r="K46" s="138">
        <v>5593</v>
      </c>
      <c r="L46" s="2">
        <v>61</v>
      </c>
    </row>
    <row r="47" spans="1:12" x14ac:dyDescent="0.25">
      <c r="A47" s="71">
        <v>43974</v>
      </c>
      <c r="B47" s="2">
        <v>655</v>
      </c>
      <c r="C47" s="145">
        <v>0.6</v>
      </c>
      <c r="D47" s="137">
        <v>482</v>
      </c>
      <c r="E47" s="144"/>
      <c r="F47" s="216">
        <v>485</v>
      </c>
      <c r="G47" s="211">
        <v>0.45</v>
      </c>
      <c r="H47" s="113"/>
      <c r="I47" s="205"/>
      <c r="J47" s="187"/>
      <c r="K47" s="138">
        <v>5635</v>
      </c>
      <c r="L47" s="2">
        <v>42</v>
      </c>
    </row>
    <row r="48" spans="1:12" x14ac:dyDescent="0.25">
      <c r="A48" s="71">
        <v>43975</v>
      </c>
      <c r="B48" s="2">
        <v>655</v>
      </c>
      <c r="C48" s="145">
        <v>0.6</v>
      </c>
      <c r="D48" s="137">
        <v>482</v>
      </c>
      <c r="E48" s="144"/>
      <c r="F48" s="216">
        <v>486</v>
      </c>
      <c r="G48" s="211">
        <v>0.45</v>
      </c>
      <c r="H48" s="113"/>
      <c r="I48" s="205"/>
      <c r="J48" s="187"/>
      <c r="K48" s="138">
        <v>5652</v>
      </c>
      <c r="L48" s="2">
        <v>17</v>
      </c>
    </row>
    <row r="49" spans="1:12" x14ac:dyDescent="0.25">
      <c r="A49" s="71">
        <v>43976</v>
      </c>
      <c r="B49" s="19">
        <v>658</v>
      </c>
      <c r="C49" s="101">
        <v>0.61</v>
      </c>
      <c r="D49" s="137">
        <v>487</v>
      </c>
      <c r="E49" s="19"/>
      <c r="F49" s="216">
        <v>485</v>
      </c>
      <c r="G49" s="211">
        <v>0.45</v>
      </c>
      <c r="H49" s="205"/>
      <c r="I49" s="205"/>
      <c r="J49" s="168"/>
      <c r="K49" s="138">
        <v>5759</v>
      </c>
      <c r="L49" s="2">
        <v>107</v>
      </c>
    </row>
    <row r="50" spans="1:12" x14ac:dyDescent="0.25">
      <c r="A50" s="71">
        <v>43977</v>
      </c>
      <c r="B50" s="19">
        <v>662</v>
      </c>
      <c r="C50" s="101">
        <v>0.61</v>
      </c>
      <c r="D50" s="137">
        <v>490</v>
      </c>
      <c r="E50" s="19"/>
      <c r="F50" s="216">
        <v>477</v>
      </c>
      <c r="G50" s="211">
        <v>0.44</v>
      </c>
      <c r="H50" s="205"/>
      <c r="I50" s="205"/>
      <c r="J50" s="168"/>
      <c r="K50" s="138">
        <v>5819</v>
      </c>
      <c r="L50" s="2">
        <v>60</v>
      </c>
    </row>
    <row r="51" spans="1:12" x14ac:dyDescent="0.25">
      <c r="A51" s="71">
        <v>43978</v>
      </c>
      <c r="B51" s="19">
        <v>665</v>
      </c>
      <c r="C51" s="101">
        <v>0.61</v>
      </c>
      <c r="D51" s="137">
        <v>493</v>
      </c>
      <c r="E51" s="19"/>
      <c r="F51" s="216">
        <v>478</v>
      </c>
      <c r="G51" s="211">
        <v>0.44</v>
      </c>
      <c r="H51" s="205"/>
      <c r="I51" s="205"/>
      <c r="J51" s="168"/>
      <c r="K51" s="138">
        <v>5853</v>
      </c>
      <c r="L51" s="2">
        <v>34</v>
      </c>
    </row>
    <row r="52" spans="1:12" x14ac:dyDescent="0.25">
      <c r="A52" s="71">
        <v>43979</v>
      </c>
      <c r="B52" s="19">
        <v>667</v>
      </c>
      <c r="C52" s="101">
        <v>0.62</v>
      </c>
      <c r="D52" s="137">
        <v>496</v>
      </c>
      <c r="E52" s="19"/>
      <c r="F52" s="216">
        <v>488</v>
      </c>
      <c r="G52" s="211">
        <v>0.45</v>
      </c>
      <c r="H52" s="205"/>
      <c r="I52" s="205"/>
      <c r="J52" s="168"/>
      <c r="K52" s="138">
        <v>5912</v>
      </c>
      <c r="L52" s="2">
        <v>59</v>
      </c>
    </row>
    <row r="53" spans="1:12" x14ac:dyDescent="0.25">
      <c r="A53" s="71">
        <v>43980</v>
      </c>
      <c r="B53" s="19">
        <v>668</v>
      </c>
      <c r="C53" s="101">
        <v>0.62</v>
      </c>
      <c r="D53" s="137">
        <v>498</v>
      </c>
      <c r="F53" s="216">
        <v>483</v>
      </c>
      <c r="G53" s="211">
        <v>0.45</v>
      </c>
      <c r="H53" s="205"/>
      <c r="I53" s="205"/>
      <c r="K53" s="138">
        <v>5951</v>
      </c>
      <c r="L53" s="2">
        <v>39</v>
      </c>
    </row>
    <row r="54" spans="1:12" x14ac:dyDescent="0.25">
      <c r="A54" s="71">
        <v>43981</v>
      </c>
      <c r="B54" s="19">
        <v>668</v>
      </c>
      <c r="C54" s="101">
        <v>0.62</v>
      </c>
      <c r="D54" s="137">
        <v>499</v>
      </c>
      <c r="F54" s="216">
        <v>483</v>
      </c>
      <c r="G54" s="211">
        <v>0.45</v>
      </c>
      <c r="H54" s="205"/>
      <c r="I54" s="205"/>
      <c r="K54" s="138">
        <v>5957</v>
      </c>
      <c r="L54" s="2">
        <v>6</v>
      </c>
    </row>
    <row r="55" spans="1:12" x14ac:dyDescent="0.25">
      <c r="A55" s="71">
        <v>43982</v>
      </c>
      <c r="B55" s="19">
        <v>668</v>
      </c>
      <c r="C55" s="101">
        <v>0.62</v>
      </c>
      <c r="D55" s="137">
        <v>500</v>
      </c>
      <c r="F55" s="216">
        <v>481</v>
      </c>
      <c r="G55" s="211">
        <v>0.44</v>
      </c>
      <c r="H55" s="205"/>
      <c r="I55" s="205"/>
      <c r="K55" s="138">
        <v>5961</v>
      </c>
      <c r="L55" s="2">
        <v>4</v>
      </c>
    </row>
    <row r="56" spans="1:12" x14ac:dyDescent="0.25">
      <c r="A56" s="71">
        <v>43983</v>
      </c>
      <c r="B56" s="19">
        <v>668</v>
      </c>
      <c r="C56" s="101">
        <v>0.62</v>
      </c>
      <c r="D56" s="137">
        <v>501</v>
      </c>
      <c r="F56" s="216">
        <v>472</v>
      </c>
      <c r="G56" s="211">
        <v>0.44</v>
      </c>
      <c r="H56" s="205"/>
      <c r="I56" s="205"/>
      <c r="K56" s="138">
        <v>6019</v>
      </c>
      <c r="L56" s="2">
        <v>58</v>
      </c>
    </row>
    <row r="57" spans="1:12" x14ac:dyDescent="0.25">
      <c r="A57" s="71">
        <v>43984</v>
      </c>
      <c r="B57" s="19">
        <v>668</v>
      </c>
      <c r="C57" s="101">
        <v>0.62</v>
      </c>
      <c r="D57" s="137">
        <v>502</v>
      </c>
      <c r="E57" s="144"/>
      <c r="F57" s="216">
        <v>458</v>
      </c>
      <c r="G57" s="217">
        <v>0.42</v>
      </c>
      <c r="H57" s="145"/>
      <c r="I57" s="204"/>
      <c r="J57" s="187"/>
      <c r="K57" s="138">
        <v>6019</v>
      </c>
      <c r="L57" s="2">
        <v>0</v>
      </c>
    </row>
    <row r="58" spans="1:12" x14ac:dyDescent="0.25">
      <c r="A58" s="71">
        <v>43985</v>
      </c>
      <c r="B58" s="19">
        <v>673</v>
      </c>
      <c r="C58" s="101">
        <v>0.62</v>
      </c>
      <c r="D58" s="137">
        <v>507</v>
      </c>
      <c r="E58" s="144"/>
      <c r="F58" s="216">
        <v>448</v>
      </c>
      <c r="G58" s="217">
        <v>0.41</v>
      </c>
      <c r="H58" s="145"/>
      <c r="I58" s="204"/>
      <c r="J58" s="187"/>
      <c r="K58" s="138">
        <v>6061</v>
      </c>
      <c r="L58" s="2">
        <v>42</v>
      </c>
    </row>
    <row r="59" spans="1:12" x14ac:dyDescent="0.25">
      <c r="A59" s="71">
        <v>43986</v>
      </c>
      <c r="B59" s="19">
        <v>675</v>
      </c>
      <c r="C59" s="101">
        <v>0.62</v>
      </c>
      <c r="D59" s="137">
        <v>512</v>
      </c>
      <c r="E59" s="144"/>
      <c r="F59" s="216">
        <v>421</v>
      </c>
      <c r="G59" s="217">
        <v>0.39</v>
      </c>
      <c r="H59" s="145"/>
      <c r="I59" s="204"/>
      <c r="J59" s="187"/>
      <c r="K59" s="138">
        <v>6088</v>
      </c>
      <c r="L59" s="2">
        <v>27</v>
      </c>
    </row>
    <row r="60" spans="1:12" x14ac:dyDescent="0.25">
      <c r="A60" s="71">
        <v>43987</v>
      </c>
      <c r="B60" s="19">
        <v>677</v>
      </c>
      <c r="C60" s="101">
        <v>0.63</v>
      </c>
      <c r="D60" s="137">
        <v>513</v>
      </c>
      <c r="E60" s="144"/>
      <c r="F60" s="216">
        <v>406</v>
      </c>
      <c r="G60" s="217">
        <v>0.38</v>
      </c>
      <c r="H60" s="145"/>
      <c r="I60" s="204"/>
      <c r="J60" s="187"/>
      <c r="K60" s="138">
        <v>6146</v>
      </c>
      <c r="L60" s="2">
        <v>58</v>
      </c>
    </row>
    <row r="61" spans="1:12" x14ac:dyDescent="0.25">
      <c r="A61" s="71">
        <v>43988</v>
      </c>
      <c r="B61" s="19">
        <v>677</v>
      </c>
      <c r="C61" s="101">
        <v>0.63</v>
      </c>
      <c r="D61" s="137">
        <v>513</v>
      </c>
      <c r="E61" s="144"/>
      <c r="F61" s="216">
        <v>406</v>
      </c>
      <c r="G61" s="217">
        <v>0.38</v>
      </c>
      <c r="H61" s="145"/>
      <c r="I61" s="204"/>
      <c r="J61" s="187"/>
      <c r="K61" s="138">
        <v>6154</v>
      </c>
      <c r="L61" s="2">
        <v>8</v>
      </c>
    </row>
    <row r="62" spans="1:12" x14ac:dyDescent="0.25">
      <c r="A62" s="71">
        <v>43989</v>
      </c>
      <c r="B62" s="19">
        <v>678</v>
      </c>
      <c r="C62" s="101">
        <v>0.63</v>
      </c>
      <c r="D62" s="137">
        <v>513</v>
      </c>
      <c r="E62" s="144"/>
      <c r="F62" s="216">
        <v>405</v>
      </c>
      <c r="G62" s="217">
        <v>0.38</v>
      </c>
      <c r="H62" s="145"/>
      <c r="I62" s="204"/>
      <c r="J62" s="187"/>
      <c r="K62" s="138">
        <v>6187</v>
      </c>
      <c r="L62" s="2">
        <v>33</v>
      </c>
    </row>
    <row r="63" spans="1:12" x14ac:dyDescent="0.25">
      <c r="A63" s="71">
        <v>43990</v>
      </c>
      <c r="B63" s="19">
        <v>678</v>
      </c>
      <c r="C63" s="101">
        <v>0.63</v>
      </c>
      <c r="D63" s="137">
        <v>514</v>
      </c>
      <c r="E63" s="144"/>
      <c r="F63" s="216">
        <v>397</v>
      </c>
      <c r="G63" s="217">
        <v>0.37</v>
      </c>
      <c r="H63" s="145"/>
      <c r="I63" s="204"/>
      <c r="J63" s="187"/>
      <c r="K63" s="138">
        <v>6230</v>
      </c>
      <c r="L63" s="2">
        <v>43</v>
      </c>
    </row>
    <row r="64" spans="1:12" x14ac:dyDescent="0.25">
      <c r="A64" s="71">
        <v>43991</v>
      </c>
      <c r="B64" s="19">
        <v>681</v>
      </c>
      <c r="C64" s="101">
        <v>0.63</v>
      </c>
      <c r="D64" s="137">
        <v>515</v>
      </c>
      <c r="E64" s="144"/>
      <c r="F64" s="216">
        <v>390</v>
      </c>
      <c r="G64" s="217">
        <v>0.36</v>
      </c>
      <c r="H64" s="204"/>
      <c r="I64" s="204"/>
      <c r="K64" s="138">
        <v>6274</v>
      </c>
      <c r="L64" s="2">
        <v>44</v>
      </c>
    </row>
    <row r="65" spans="1:12" x14ac:dyDescent="0.25">
      <c r="A65" s="71">
        <v>43992</v>
      </c>
      <c r="B65" s="144">
        <v>682</v>
      </c>
      <c r="C65" s="146">
        <v>0.63</v>
      </c>
      <c r="D65" s="137">
        <v>516</v>
      </c>
      <c r="E65" s="144"/>
      <c r="F65" s="218">
        <v>382</v>
      </c>
      <c r="G65" s="217">
        <v>0.35</v>
      </c>
      <c r="H65" s="204"/>
      <c r="I65" s="204"/>
      <c r="K65" s="138">
        <v>6288</v>
      </c>
      <c r="L65" s="2">
        <v>14</v>
      </c>
    </row>
    <row r="66" spans="1:12" x14ac:dyDescent="0.25">
      <c r="A66" s="71">
        <v>43993</v>
      </c>
      <c r="B66" s="19">
        <v>682</v>
      </c>
      <c r="C66" s="101">
        <v>0.63</v>
      </c>
      <c r="D66" s="137">
        <v>519</v>
      </c>
      <c r="E66" s="144"/>
      <c r="F66" s="216">
        <v>372</v>
      </c>
      <c r="G66" s="217">
        <v>0.34</v>
      </c>
      <c r="H66" s="204"/>
      <c r="I66" s="204"/>
      <c r="K66" s="138">
        <v>6310</v>
      </c>
      <c r="L66" s="2">
        <v>22</v>
      </c>
    </row>
    <row r="67" spans="1:12" x14ac:dyDescent="0.25">
      <c r="A67" s="71">
        <v>43994</v>
      </c>
      <c r="B67" s="19">
        <v>683</v>
      </c>
      <c r="C67" s="101">
        <v>0.63</v>
      </c>
      <c r="D67" s="137">
        <v>520</v>
      </c>
      <c r="E67" s="144"/>
      <c r="F67" s="216">
        <v>366</v>
      </c>
      <c r="G67" s="217">
        <v>0.34</v>
      </c>
      <c r="H67" s="204"/>
      <c r="I67" s="204"/>
      <c r="K67" s="138">
        <v>6333</v>
      </c>
      <c r="L67" s="2">
        <v>23</v>
      </c>
    </row>
    <row r="68" spans="1:12" x14ac:dyDescent="0.25">
      <c r="A68" s="71">
        <v>43995</v>
      </c>
      <c r="B68" s="19">
        <v>684</v>
      </c>
      <c r="C68" s="101">
        <v>0.63</v>
      </c>
      <c r="D68" s="137">
        <v>520</v>
      </c>
      <c r="E68" s="144"/>
      <c r="F68" s="216">
        <v>366</v>
      </c>
      <c r="G68" s="217">
        <v>0.34</v>
      </c>
      <c r="H68" s="204"/>
      <c r="I68" s="204"/>
      <c r="K68" s="138">
        <v>6337</v>
      </c>
      <c r="L68" s="2">
        <v>4</v>
      </c>
    </row>
    <row r="69" spans="1:12" x14ac:dyDescent="0.25">
      <c r="A69" s="71">
        <v>43996</v>
      </c>
      <c r="B69" s="144">
        <v>684</v>
      </c>
      <c r="C69" s="146">
        <v>0.63</v>
      </c>
      <c r="D69" s="137">
        <v>520</v>
      </c>
      <c r="F69" s="216">
        <v>366</v>
      </c>
      <c r="G69" s="217">
        <v>0.34</v>
      </c>
      <c r="H69" s="204"/>
      <c r="I69" s="204"/>
      <c r="K69" s="138">
        <v>6344</v>
      </c>
      <c r="L69" s="2">
        <v>7</v>
      </c>
    </row>
    <row r="70" spans="1:12" x14ac:dyDescent="0.25">
      <c r="A70" s="71">
        <v>43997</v>
      </c>
      <c r="B70" s="144">
        <v>685</v>
      </c>
      <c r="C70" s="146">
        <v>0.63</v>
      </c>
      <c r="D70" s="137">
        <v>522</v>
      </c>
      <c r="F70" s="216">
        <v>358</v>
      </c>
      <c r="G70" s="217">
        <v>0.33</v>
      </c>
      <c r="H70" s="204"/>
      <c r="I70" s="204"/>
      <c r="K70" s="138">
        <v>6376</v>
      </c>
      <c r="L70" s="2">
        <v>32</v>
      </c>
    </row>
    <row r="71" spans="1:12" x14ac:dyDescent="0.25">
      <c r="A71" s="71">
        <v>43998</v>
      </c>
      <c r="B71" s="144">
        <v>686</v>
      </c>
      <c r="C71" s="146">
        <v>0.63</v>
      </c>
      <c r="D71" s="137">
        <v>523</v>
      </c>
      <c r="F71" s="216">
        <v>352</v>
      </c>
      <c r="G71" s="217">
        <v>0.33</v>
      </c>
      <c r="H71" s="204"/>
      <c r="I71" s="204"/>
      <c r="K71" s="138">
        <v>6408</v>
      </c>
      <c r="L71" s="2">
        <v>32</v>
      </c>
    </row>
    <row r="72" spans="1:12" x14ac:dyDescent="0.25">
      <c r="A72" s="71">
        <v>43999</v>
      </c>
      <c r="B72" s="144">
        <v>686</v>
      </c>
      <c r="C72" s="146">
        <v>0.63</v>
      </c>
      <c r="D72" s="137">
        <v>524</v>
      </c>
      <c r="F72" s="216">
        <v>351</v>
      </c>
      <c r="G72" s="217">
        <v>0.33</v>
      </c>
      <c r="H72" s="204"/>
      <c r="I72" s="204"/>
      <c r="K72" s="138">
        <v>6424</v>
      </c>
      <c r="L72" s="2">
        <v>16</v>
      </c>
    </row>
    <row r="73" spans="1:12" x14ac:dyDescent="0.25">
      <c r="A73" s="71">
        <v>44000</v>
      </c>
      <c r="B73" s="144">
        <v>687</v>
      </c>
      <c r="C73" s="146">
        <v>0.63</v>
      </c>
      <c r="D73" s="137">
        <v>525</v>
      </c>
      <c r="F73" s="216">
        <v>348</v>
      </c>
      <c r="G73" s="217">
        <v>0.32</v>
      </c>
      <c r="H73" s="204"/>
      <c r="I73" s="204"/>
      <c r="K73" s="138">
        <v>6434</v>
      </c>
      <c r="L73" s="2">
        <v>10</v>
      </c>
    </row>
    <row r="74" spans="1:12" x14ac:dyDescent="0.25">
      <c r="A74" s="71">
        <v>44001</v>
      </c>
      <c r="B74" s="144">
        <v>688</v>
      </c>
      <c r="C74" s="146">
        <v>0.64</v>
      </c>
      <c r="D74" s="137">
        <v>526</v>
      </c>
      <c r="F74" s="216">
        <v>347</v>
      </c>
      <c r="G74" s="217">
        <v>0.32</v>
      </c>
      <c r="H74" s="204"/>
      <c r="I74" s="204"/>
      <c r="K74" s="138">
        <v>6452</v>
      </c>
      <c r="L74" s="2">
        <v>18</v>
      </c>
    </row>
    <row r="75" spans="1:12" x14ac:dyDescent="0.25">
      <c r="A75" s="71">
        <v>44002</v>
      </c>
      <c r="B75" s="144">
        <v>688</v>
      </c>
      <c r="C75" s="146">
        <v>0.64</v>
      </c>
      <c r="D75" s="137">
        <v>526</v>
      </c>
      <c r="E75" s="144"/>
      <c r="F75" s="218">
        <v>348</v>
      </c>
      <c r="G75" s="217">
        <v>0.32</v>
      </c>
      <c r="H75" s="145"/>
      <c r="I75" s="204"/>
      <c r="J75" s="187"/>
      <c r="K75" s="198">
        <v>6456</v>
      </c>
      <c r="L75" s="2">
        <v>4</v>
      </c>
    </row>
    <row r="76" spans="1:12" x14ac:dyDescent="0.25">
      <c r="A76" s="71">
        <v>44003</v>
      </c>
      <c r="B76" s="144">
        <v>688</v>
      </c>
      <c r="C76" s="146">
        <v>0.64</v>
      </c>
      <c r="D76" s="137">
        <v>526</v>
      </c>
      <c r="E76" s="144"/>
      <c r="F76" s="218">
        <v>347</v>
      </c>
      <c r="G76" s="217">
        <v>0.32</v>
      </c>
      <c r="H76" s="145"/>
      <c r="I76" s="204"/>
      <c r="J76" s="187"/>
      <c r="K76" s="198">
        <v>6465</v>
      </c>
      <c r="L76" s="2">
        <v>9</v>
      </c>
    </row>
    <row r="77" spans="1:12" x14ac:dyDescent="0.25">
      <c r="A77" s="71">
        <v>44004</v>
      </c>
      <c r="B77" s="144">
        <v>688</v>
      </c>
      <c r="C77" s="146">
        <v>0.64</v>
      </c>
      <c r="D77" s="137">
        <v>526</v>
      </c>
      <c r="E77" s="144"/>
      <c r="F77" s="218">
        <v>340</v>
      </c>
      <c r="G77" s="217">
        <v>0.31</v>
      </c>
      <c r="H77" s="145"/>
      <c r="I77" s="204"/>
      <c r="J77" s="187"/>
      <c r="K77" s="198">
        <v>6485</v>
      </c>
      <c r="L77" s="2">
        <v>20</v>
      </c>
    </row>
    <row r="78" spans="1:12" x14ac:dyDescent="0.25">
      <c r="A78" s="71">
        <v>44005</v>
      </c>
      <c r="B78" s="144">
        <v>688</v>
      </c>
      <c r="C78" s="146">
        <v>0.64</v>
      </c>
      <c r="D78" s="137">
        <v>527</v>
      </c>
      <c r="E78" s="144"/>
      <c r="F78" s="218">
        <v>331</v>
      </c>
      <c r="G78" s="217">
        <v>0.31</v>
      </c>
      <c r="H78" s="145"/>
      <c r="I78" s="204"/>
      <c r="J78" s="204"/>
      <c r="K78" s="198">
        <v>6515</v>
      </c>
      <c r="L78" s="2">
        <v>30</v>
      </c>
    </row>
    <row r="79" spans="1:12" x14ac:dyDescent="0.25">
      <c r="A79" s="71">
        <v>44006</v>
      </c>
      <c r="B79" s="144">
        <v>689</v>
      </c>
      <c r="C79" s="146">
        <v>0.64</v>
      </c>
      <c r="D79" s="137">
        <v>528</v>
      </c>
      <c r="E79" s="144"/>
      <c r="F79" s="218">
        <v>330</v>
      </c>
      <c r="G79" s="217">
        <v>0.31</v>
      </c>
      <c r="H79" s="145"/>
      <c r="I79" s="204"/>
      <c r="J79" s="204"/>
      <c r="K79" s="198">
        <v>6523</v>
      </c>
      <c r="L79" s="2">
        <v>8</v>
      </c>
    </row>
    <row r="80" spans="1:12" x14ac:dyDescent="0.25">
      <c r="A80" s="71">
        <v>44007</v>
      </c>
      <c r="B80" s="144">
        <v>689</v>
      </c>
      <c r="C80" s="146">
        <v>0.64</v>
      </c>
      <c r="D80" s="137">
        <v>529</v>
      </c>
      <c r="E80" s="144"/>
      <c r="F80" s="218">
        <v>313</v>
      </c>
      <c r="G80" s="217">
        <v>0.28999999999999998</v>
      </c>
      <c r="H80" s="145"/>
      <c r="I80" s="204"/>
      <c r="J80" s="204"/>
      <c r="K80" s="198">
        <v>6543</v>
      </c>
      <c r="L80" s="2">
        <v>20</v>
      </c>
    </row>
    <row r="81" spans="1:12" x14ac:dyDescent="0.25">
      <c r="A81" s="71">
        <v>44008</v>
      </c>
      <c r="B81" s="144">
        <v>689</v>
      </c>
      <c r="C81" s="146">
        <v>0.64</v>
      </c>
      <c r="D81" s="137">
        <v>531</v>
      </c>
      <c r="E81" s="144"/>
      <c r="F81" s="218">
        <v>256</v>
      </c>
      <c r="G81" s="217">
        <v>0.24</v>
      </c>
      <c r="H81" s="145"/>
      <c r="I81" s="204"/>
      <c r="J81" s="204"/>
      <c r="K81" s="198">
        <v>6561</v>
      </c>
      <c r="L81" s="2">
        <v>18</v>
      </c>
    </row>
    <row r="82" spans="1:12" x14ac:dyDescent="0.25">
      <c r="A82" s="71">
        <v>44009</v>
      </c>
      <c r="B82" s="144">
        <v>689</v>
      </c>
      <c r="C82" s="146">
        <v>0.64</v>
      </c>
      <c r="D82" s="137">
        <v>531</v>
      </c>
      <c r="E82" s="144"/>
      <c r="F82" s="218">
        <v>253</v>
      </c>
      <c r="G82" s="217">
        <v>0.23</v>
      </c>
      <c r="H82" s="145"/>
      <c r="I82" s="204"/>
      <c r="J82" s="204"/>
      <c r="K82" s="198">
        <v>6564</v>
      </c>
      <c r="L82" s="2">
        <v>3</v>
      </c>
    </row>
    <row r="83" spans="1:12" x14ac:dyDescent="0.25">
      <c r="A83" s="71">
        <v>44010</v>
      </c>
      <c r="B83" s="144">
        <v>689</v>
      </c>
      <c r="C83" s="146">
        <v>0.64</v>
      </c>
      <c r="D83" s="137">
        <v>531</v>
      </c>
      <c r="E83" s="144"/>
      <c r="F83" s="218">
        <v>253</v>
      </c>
      <c r="G83" s="217">
        <v>0.23</v>
      </c>
      <c r="H83" s="187">
        <v>143</v>
      </c>
      <c r="I83" s="204">
        <v>0.13</v>
      </c>
      <c r="J83" s="204"/>
      <c r="K83" s="198">
        <v>6566</v>
      </c>
      <c r="L83" s="2">
        <v>2</v>
      </c>
    </row>
    <row r="84" spans="1:12" x14ac:dyDescent="0.25">
      <c r="A84" s="71">
        <v>44011</v>
      </c>
      <c r="B84" s="144">
        <v>689</v>
      </c>
      <c r="C84" s="145">
        <v>0.64</v>
      </c>
      <c r="D84" s="137">
        <v>533</v>
      </c>
      <c r="E84" s="144"/>
      <c r="F84" s="187"/>
      <c r="G84" s="144"/>
      <c r="H84" s="187">
        <v>140</v>
      </c>
      <c r="I84" s="204">
        <v>0.13</v>
      </c>
      <c r="J84" s="144"/>
      <c r="K84" s="198">
        <v>6579</v>
      </c>
      <c r="L84" s="2">
        <v>13</v>
      </c>
    </row>
    <row r="85" spans="1:12" x14ac:dyDescent="0.25">
      <c r="A85" s="71">
        <v>44012</v>
      </c>
      <c r="B85" s="144">
        <v>689</v>
      </c>
      <c r="C85" s="145">
        <v>0.64</v>
      </c>
      <c r="D85" s="137">
        <v>536</v>
      </c>
      <c r="E85" s="144"/>
      <c r="F85" s="187"/>
      <c r="G85" s="144"/>
      <c r="H85" s="187">
        <v>138</v>
      </c>
      <c r="I85" s="204">
        <v>0.13</v>
      </c>
      <c r="K85" s="198">
        <v>6601</v>
      </c>
      <c r="L85" s="2">
        <v>22</v>
      </c>
    </row>
    <row r="86" spans="1:12" x14ac:dyDescent="0.25">
      <c r="A86" s="71">
        <v>44013</v>
      </c>
      <c r="B86" s="144">
        <v>689</v>
      </c>
      <c r="C86" s="145">
        <v>0.64</v>
      </c>
      <c r="D86" s="137">
        <v>536</v>
      </c>
      <c r="E86" s="144"/>
      <c r="G86" s="144"/>
      <c r="H86" s="144">
        <v>135</v>
      </c>
      <c r="I86" s="204">
        <v>0.13</v>
      </c>
      <c r="J86" s="144"/>
      <c r="K86" s="198">
        <v>6621</v>
      </c>
      <c r="L86" s="2">
        <v>20</v>
      </c>
    </row>
    <row r="87" spans="1:12" x14ac:dyDescent="0.25">
      <c r="A87" s="71">
        <v>44014</v>
      </c>
      <c r="B87" s="144">
        <v>690</v>
      </c>
      <c r="C87" s="145">
        <v>0.64</v>
      </c>
      <c r="D87" s="137">
        <v>537</v>
      </c>
      <c r="E87" s="144"/>
      <c r="G87" s="144"/>
      <c r="H87" s="144">
        <v>135</v>
      </c>
      <c r="I87" s="204">
        <v>0.13</v>
      </c>
      <c r="J87" s="144"/>
      <c r="K87" s="198">
        <v>6631</v>
      </c>
      <c r="L87" s="2">
        <v>10</v>
      </c>
    </row>
    <row r="88" spans="1:12" x14ac:dyDescent="0.25">
      <c r="A88" s="71">
        <v>44015</v>
      </c>
      <c r="B88" s="144">
        <v>691</v>
      </c>
      <c r="C88" s="145">
        <v>0.64</v>
      </c>
      <c r="D88" s="137">
        <v>537</v>
      </c>
      <c r="E88" s="144"/>
      <c r="G88" s="144"/>
      <c r="H88" s="144">
        <v>129</v>
      </c>
      <c r="I88" s="204">
        <v>0.12</v>
      </c>
      <c r="J88" s="144"/>
      <c r="K88" s="198">
        <v>6644</v>
      </c>
      <c r="L88" s="2">
        <v>13</v>
      </c>
    </row>
    <row r="89" spans="1:12" x14ac:dyDescent="0.25">
      <c r="A89" s="71">
        <v>44016</v>
      </c>
      <c r="B89" s="144">
        <v>691</v>
      </c>
      <c r="C89" s="145">
        <v>0.64</v>
      </c>
      <c r="D89" s="137">
        <v>537</v>
      </c>
      <c r="E89" s="144"/>
      <c r="G89" s="144"/>
      <c r="H89" s="144">
        <v>125</v>
      </c>
      <c r="I89" s="204">
        <v>0.12</v>
      </c>
      <c r="J89" s="144"/>
      <c r="K89" s="198">
        <v>6646</v>
      </c>
      <c r="L89" s="2">
        <v>2</v>
      </c>
    </row>
    <row r="90" spans="1:12" x14ac:dyDescent="0.25">
      <c r="A90" s="71">
        <v>44017</v>
      </c>
      <c r="B90" s="144">
        <v>691</v>
      </c>
      <c r="C90" s="145">
        <v>0.64</v>
      </c>
      <c r="D90" s="137">
        <v>537</v>
      </c>
      <c r="E90" s="144"/>
      <c r="G90" s="144"/>
      <c r="H90" s="144">
        <v>123</v>
      </c>
      <c r="I90" s="204">
        <v>0.11</v>
      </c>
      <c r="J90" s="144"/>
      <c r="K90" s="198">
        <v>6648</v>
      </c>
      <c r="L90" s="2">
        <v>2</v>
      </c>
    </row>
    <row r="91" spans="1:12" x14ac:dyDescent="0.25">
      <c r="A91" s="71">
        <v>44018</v>
      </c>
      <c r="B91" s="144">
        <v>691</v>
      </c>
      <c r="C91" s="145">
        <v>0.64</v>
      </c>
      <c r="D91" s="137">
        <v>540</v>
      </c>
      <c r="E91" s="144"/>
      <c r="G91" s="144"/>
      <c r="H91" s="144">
        <v>125</v>
      </c>
      <c r="I91" s="204">
        <v>0.12</v>
      </c>
      <c r="J91" s="144"/>
      <c r="K91" s="198">
        <v>6672</v>
      </c>
      <c r="L91" s="2">
        <v>24</v>
      </c>
    </row>
    <row r="92" spans="1:12" x14ac:dyDescent="0.25">
      <c r="A92" s="71">
        <v>44019</v>
      </c>
      <c r="B92" s="144">
        <v>691</v>
      </c>
      <c r="C92" s="145">
        <v>0.64</v>
      </c>
      <c r="D92" s="137">
        <v>540</v>
      </c>
      <c r="E92" s="144"/>
      <c r="G92" s="144"/>
      <c r="H92" s="144">
        <v>119</v>
      </c>
      <c r="I92" s="204">
        <v>0.11</v>
      </c>
      <c r="K92" s="198">
        <v>6682</v>
      </c>
      <c r="L92" s="2">
        <v>10</v>
      </c>
    </row>
    <row r="93" spans="1:12" x14ac:dyDescent="0.25">
      <c r="A93" s="71">
        <v>44020</v>
      </c>
      <c r="B93" s="2">
        <v>692</v>
      </c>
      <c r="C93" s="145">
        <v>0.64</v>
      </c>
      <c r="D93" s="137">
        <v>540</v>
      </c>
      <c r="E93" s="144"/>
      <c r="G93" s="144"/>
      <c r="H93" s="144">
        <v>113</v>
      </c>
      <c r="I93" s="204">
        <v>0.1</v>
      </c>
      <c r="K93" s="198">
        <v>6697</v>
      </c>
      <c r="L93" s="2">
        <v>15</v>
      </c>
    </row>
    <row r="94" spans="1:12" x14ac:dyDescent="0.25">
      <c r="A94" s="71">
        <v>44021</v>
      </c>
      <c r="B94" s="2">
        <v>693</v>
      </c>
      <c r="C94" s="145">
        <v>0.64</v>
      </c>
      <c r="D94" s="137">
        <v>542</v>
      </c>
      <c r="E94" s="144"/>
      <c r="G94" s="144"/>
      <c r="H94" s="144">
        <v>117</v>
      </c>
      <c r="I94" s="204">
        <v>0.11</v>
      </c>
      <c r="K94" s="198">
        <v>6707</v>
      </c>
      <c r="L94" s="2">
        <v>10</v>
      </c>
    </row>
    <row r="95" spans="1:12" x14ac:dyDescent="0.25">
      <c r="A95" s="71">
        <v>44022</v>
      </c>
      <c r="B95" s="2">
        <v>693</v>
      </c>
      <c r="C95" s="145">
        <v>0.64</v>
      </c>
      <c r="D95" s="137">
        <v>542</v>
      </c>
      <c r="E95" s="144"/>
      <c r="G95" s="144"/>
      <c r="H95" s="144">
        <v>114</v>
      </c>
      <c r="I95" s="204">
        <v>0.11</v>
      </c>
      <c r="K95" s="198">
        <v>6719</v>
      </c>
      <c r="L95" s="2">
        <v>12</v>
      </c>
    </row>
    <row r="96" spans="1:12" x14ac:dyDescent="0.25">
      <c r="A96" s="71">
        <v>44023</v>
      </c>
      <c r="B96" s="2">
        <v>693</v>
      </c>
      <c r="C96" s="145">
        <v>0.64</v>
      </c>
      <c r="D96" s="137">
        <v>542</v>
      </c>
      <c r="E96" s="144"/>
      <c r="G96" s="144"/>
      <c r="H96" s="144">
        <v>115</v>
      </c>
      <c r="I96" s="204">
        <v>0.11</v>
      </c>
      <c r="K96" s="198">
        <v>6726</v>
      </c>
      <c r="L96" s="2">
        <v>7</v>
      </c>
    </row>
    <row r="97" spans="1:13" x14ac:dyDescent="0.25">
      <c r="A97" s="71">
        <v>44024</v>
      </c>
      <c r="B97" s="2">
        <v>693</v>
      </c>
      <c r="C97" s="145">
        <v>0.64</v>
      </c>
      <c r="D97" s="137">
        <v>542</v>
      </c>
      <c r="E97" s="144"/>
      <c r="G97" s="144"/>
      <c r="H97" s="144">
        <v>115</v>
      </c>
      <c r="I97" s="204">
        <v>0.11</v>
      </c>
      <c r="J97" s="144"/>
      <c r="K97" s="198">
        <v>6729</v>
      </c>
      <c r="L97" s="2">
        <v>3</v>
      </c>
    </row>
    <row r="98" spans="1:13" x14ac:dyDescent="0.25">
      <c r="A98" s="71">
        <v>44025</v>
      </c>
      <c r="B98" s="2">
        <v>693</v>
      </c>
      <c r="C98" s="145">
        <v>0.64</v>
      </c>
      <c r="D98" s="137">
        <v>542</v>
      </c>
      <c r="E98" s="144"/>
      <c r="G98" s="144"/>
      <c r="H98" s="144">
        <v>108</v>
      </c>
      <c r="I98" s="204">
        <v>0.1</v>
      </c>
      <c r="J98" s="144"/>
      <c r="K98" s="198">
        <v>6737</v>
      </c>
      <c r="L98" s="2">
        <v>8</v>
      </c>
    </row>
    <row r="99" spans="1:13" x14ac:dyDescent="0.25">
      <c r="A99" s="71">
        <v>44026</v>
      </c>
      <c r="B99" s="2">
        <v>694</v>
      </c>
      <c r="C99" s="145">
        <v>0.64</v>
      </c>
      <c r="D99" s="137">
        <v>542</v>
      </c>
      <c r="E99" s="144"/>
      <c r="G99" s="144"/>
      <c r="H99" s="144">
        <v>98</v>
      </c>
      <c r="I99" s="204">
        <v>0.09</v>
      </c>
      <c r="J99" s="144"/>
      <c r="K99" s="198">
        <v>6742</v>
      </c>
      <c r="L99" s="2">
        <v>5</v>
      </c>
    </row>
    <row r="100" spans="1:13" x14ac:dyDescent="0.25">
      <c r="A100" s="71">
        <v>44027</v>
      </c>
      <c r="B100" s="2">
        <v>694</v>
      </c>
      <c r="C100" s="145">
        <v>0.64</v>
      </c>
      <c r="D100" s="137">
        <v>543</v>
      </c>
      <c r="E100" s="144"/>
      <c r="G100" s="144"/>
      <c r="H100" s="144">
        <v>97</v>
      </c>
      <c r="I100" s="204">
        <v>0.09</v>
      </c>
      <c r="J100" s="144"/>
      <c r="K100" s="198">
        <v>6757</v>
      </c>
      <c r="L100" s="2">
        <v>15</v>
      </c>
      <c r="M100" s="43"/>
    </row>
    <row r="101" spans="1:13" x14ac:dyDescent="0.25">
      <c r="A101" s="71">
        <v>44028</v>
      </c>
      <c r="B101" s="2">
        <v>694</v>
      </c>
      <c r="C101" s="145">
        <v>0.64</v>
      </c>
      <c r="D101" s="137">
        <v>543</v>
      </c>
      <c r="E101" s="144"/>
      <c r="G101" s="144"/>
      <c r="H101" s="144">
        <v>90</v>
      </c>
      <c r="I101" s="204">
        <v>0.08</v>
      </c>
      <c r="J101" s="144"/>
      <c r="K101" s="198">
        <v>6765</v>
      </c>
      <c r="L101" s="168">
        <v>8</v>
      </c>
      <c r="M101" s="43"/>
    </row>
  </sheetData>
  <mergeCells count="1">
    <mergeCell ref="F4:I4"/>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53" t="s">
        <v>52</v>
      </c>
    </row>
    <row r="6" spans="2:13" x14ac:dyDescent="0.25">
      <c r="B6" s="31" t="s">
        <v>53</v>
      </c>
    </row>
    <row r="10" spans="2:13" x14ac:dyDescent="0.25">
      <c r="L10" s="31"/>
    </row>
    <row r="15" spans="2:13" ht="20.25" x14ac:dyDescent="0.3">
      <c r="B15" s="54"/>
    </row>
    <row r="16" spans="2:13" x14ac:dyDescent="0.25">
      <c r="B16" s="53"/>
    </row>
    <row r="17" spans="2:2" x14ac:dyDescent="0.25">
      <c r="B17" s="31"/>
    </row>
    <row r="18" spans="2:2" x14ac:dyDescent="0.25">
      <c r="B18" s="31" t="s">
        <v>51</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1"/>
  <sheetViews>
    <sheetView showGridLines="0" zoomScale="90" zoomScaleNormal="90" workbookViewId="0">
      <pane xSplit="1" ySplit="2" topLeftCell="B3" activePane="bottomRight" state="frozen"/>
      <selection pane="topRight" activeCell="B1" sqref="B1"/>
      <selection pane="bottomLeft" activeCell="A4" sqref="A4"/>
      <selection pane="bottomRight" activeCell="E17" sqref="E17"/>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170" customWidth="1"/>
  </cols>
  <sheetData>
    <row r="1" spans="1:17" x14ac:dyDescent="0.25">
      <c r="A1" s="104" t="s">
        <v>93</v>
      </c>
      <c r="B1" s="1"/>
      <c r="C1" s="1"/>
      <c r="D1" s="1"/>
      <c r="E1" s="2"/>
      <c r="L1" s="31"/>
    </row>
    <row r="2" spans="1:17" ht="124.5" customHeight="1" x14ac:dyDescent="0.25">
      <c r="A2" s="151" t="s">
        <v>0</v>
      </c>
      <c r="B2" s="155" t="s">
        <v>87</v>
      </c>
      <c r="C2" s="155" t="s">
        <v>88</v>
      </c>
      <c r="D2" s="155" t="s">
        <v>89</v>
      </c>
      <c r="E2" s="155" t="s">
        <v>90</v>
      </c>
      <c r="F2" s="171" t="s">
        <v>91</v>
      </c>
    </row>
    <row r="3" spans="1:17" x14ac:dyDescent="0.25">
      <c r="A3" s="18">
        <v>43942</v>
      </c>
      <c r="B3" s="9">
        <v>3732</v>
      </c>
      <c r="C3" s="9">
        <v>708</v>
      </c>
      <c r="D3" s="152">
        <v>0.65</v>
      </c>
      <c r="E3" s="10">
        <v>37213</v>
      </c>
      <c r="F3" s="153">
        <f>B3/E3</f>
        <v>0.10028753392631608</v>
      </c>
      <c r="G3" s="11"/>
      <c r="H3" s="11"/>
      <c r="I3" s="11"/>
      <c r="J3" s="11"/>
      <c r="K3" s="11"/>
      <c r="L3" s="12"/>
      <c r="M3" s="12"/>
      <c r="N3" s="12"/>
      <c r="O3" s="12"/>
      <c r="P3" s="12"/>
      <c r="Q3" s="12"/>
    </row>
    <row r="4" spans="1:17" x14ac:dyDescent="0.25">
      <c r="A4" s="18">
        <v>43949</v>
      </c>
      <c r="B4" s="9">
        <v>4163</v>
      </c>
      <c r="C4" s="9">
        <v>862</v>
      </c>
      <c r="D4" s="152">
        <v>0.79</v>
      </c>
      <c r="E4" s="10">
        <v>45068</v>
      </c>
      <c r="F4" s="153">
        <f>B4/E4</f>
        <v>9.2371527469601492E-2</v>
      </c>
      <c r="G4" s="11"/>
      <c r="H4" s="11"/>
      <c r="I4" s="11"/>
      <c r="J4" s="11"/>
      <c r="K4" s="11"/>
      <c r="L4" s="12"/>
      <c r="M4" s="12"/>
      <c r="N4" s="12"/>
      <c r="O4" s="12"/>
      <c r="P4" s="12"/>
      <c r="Q4" s="12"/>
    </row>
    <row r="5" spans="1:17" x14ac:dyDescent="0.25">
      <c r="A5" s="18">
        <v>43956</v>
      </c>
      <c r="B5" s="9">
        <v>3672</v>
      </c>
      <c r="C5" s="9">
        <v>822</v>
      </c>
      <c r="D5" s="152">
        <v>0.76</v>
      </c>
      <c r="E5" s="10">
        <v>43403</v>
      </c>
      <c r="F5" s="153">
        <f>B5/E5</f>
        <v>8.4602446835472203E-2</v>
      </c>
      <c r="G5" s="11"/>
      <c r="H5" s="11"/>
      <c r="I5" s="11"/>
      <c r="J5" s="11"/>
      <c r="K5" s="11"/>
      <c r="L5" s="12"/>
      <c r="M5" s="12"/>
      <c r="N5" s="12"/>
      <c r="O5" s="12"/>
      <c r="P5" s="12"/>
      <c r="Q5" s="12"/>
    </row>
    <row r="6" spans="1:17" x14ac:dyDescent="0.25">
      <c r="A6" s="18">
        <v>43963</v>
      </c>
      <c r="B6" s="9">
        <v>3121</v>
      </c>
      <c r="C6" s="9">
        <v>813</v>
      </c>
      <c r="D6" s="152">
        <v>0.75</v>
      </c>
      <c r="E6" s="10">
        <v>42626</v>
      </c>
      <c r="F6" s="153">
        <f>B6/E6</f>
        <v>7.3218223619387235E-2</v>
      </c>
      <c r="G6" s="11"/>
      <c r="H6" s="11"/>
      <c r="I6" s="11"/>
      <c r="J6" s="11"/>
      <c r="K6" s="11"/>
      <c r="L6" s="12"/>
      <c r="M6" s="12"/>
      <c r="N6" s="12"/>
      <c r="O6" s="12"/>
      <c r="P6" s="12"/>
      <c r="Q6" s="12"/>
    </row>
    <row r="7" spans="1:17" x14ac:dyDescent="0.25">
      <c r="A7" s="18">
        <v>43970</v>
      </c>
      <c r="B7" s="9">
        <v>3381</v>
      </c>
      <c r="C7" s="9">
        <v>879</v>
      </c>
      <c r="D7" s="152">
        <v>0.81</v>
      </c>
      <c r="E7" s="10">
        <v>46272</v>
      </c>
      <c r="F7" s="153">
        <f>B7/E7</f>
        <v>7.306794605809129E-2</v>
      </c>
      <c r="G7" s="11"/>
      <c r="H7" s="11"/>
      <c r="I7" s="11"/>
      <c r="J7" s="11"/>
      <c r="K7" s="11"/>
      <c r="L7" s="12"/>
      <c r="M7" s="12"/>
      <c r="N7" s="12"/>
      <c r="O7" s="12"/>
      <c r="P7" s="12"/>
      <c r="Q7" s="12"/>
    </row>
    <row r="8" spans="1:17" x14ac:dyDescent="0.25">
      <c r="A8" s="18">
        <f>A7+7</f>
        <v>43977</v>
      </c>
      <c r="B8" s="9">
        <v>3049</v>
      </c>
      <c r="C8" s="9">
        <v>880</v>
      </c>
      <c r="D8" s="152">
        <v>0.81</v>
      </c>
      <c r="E8" s="10">
        <v>46237</v>
      </c>
      <c r="F8" s="153">
        <v>6.6000000000000003E-2</v>
      </c>
      <c r="G8" s="11"/>
      <c r="H8" s="11"/>
      <c r="I8" s="11"/>
      <c r="J8" s="11"/>
      <c r="K8" s="11"/>
      <c r="L8" s="12"/>
      <c r="M8" s="12"/>
      <c r="N8" s="12"/>
      <c r="O8" s="12"/>
      <c r="P8" s="12"/>
      <c r="Q8" s="12"/>
    </row>
    <row r="9" spans="1:17" x14ac:dyDescent="0.25">
      <c r="A9" s="18">
        <f>A8+7</f>
        <v>43984</v>
      </c>
      <c r="B9" s="9">
        <v>2668</v>
      </c>
      <c r="C9" s="9">
        <v>824</v>
      </c>
      <c r="D9" s="152">
        <v>0.76</v>
      </c>
      <c r="E9" s="10">
        <v>43864</v>
      </c>
      <c r="F9" s="153">
        <v>6.0999999999999999E-2</v>
      </c>
      <c r="G9" s="11"/>
      <c r="H9" s="11"/>
      <c r="I9" s="11"/>
      <c r="J9" s="11"/>
      <c r="K9" s="11"/>
      <c r="L9" s="12"/>
      <c r="M9" s="12"/>
      <c r="N9" s="12"/>
      <c r="O9" s="12"/>
      <c r="P9" s="12"/>
      <c r="Q9" s="12"/>
    </row>
    <row r="10" spans="1:17" x14ac:dyDescent="0.25">
      <c r="A10" s="18">
        <v>43991</v>
      </c>
      <c r="B10" s="9">
        <v>2315</v>
      </c>
      <c r="C10" s="9">
        <v>858</v>
      </c>
      <c r="D10" s="152">
        <v>0.79</v>
      </c>
      <c r="E10" s="10">
        <v>45816</v>
      </c>
      <c r="F10" s="153">
        <v>5.0999999999999997E-2</v>
      </c>
      <c r="G10" s="11"/>
      <c r="H10" s="11"/>
      <c r="I10" s="11"/>
      <c r="J10" s="11"/>
      <c r="K10" s="11"/>
      <c r="L10" s="12"/>
      <c r="M10" s="12"/>
      <c r="N10" s="12"/>
      <c r="O10" s="12"/>
      <c r="P10" s="12"/>
      <c r="Q10" s="12"/>
    </row>
    <row r="11" spans="1:17" x14ac:dyDescent="0.25">
      <c r="A11" s="18">
        <v>43998</v>
      </c>
      <c r="B11" s="9">
        <v>2453</v>
      </c>
      <c r="C11" s="9">
        <v>877</v>
      </c>
      <c r="D11" s="152">
        <v>0.81</v>
      </c>
      <c r="E11" s="10">
        <v>45912</v>
      </c>
      <c r="F11" s="153">
        <v>5.2999999999999999E-2</v>
      </c>
      <c r="G11" s="11"/>
      <c r="H11" s="11"/>
      <c r="I11" s="11"/>
      <c r="J11" s="11"/>
      <c r="K11" s="11"/>
      <c r="L11" s="12"/>
      <c r="M11" s="12"/>
      <c r="N11" s="12"/>
      <c r="O11" s="12"/>
      <c r="P11" s="12"/>
      <c r="Q11" s="12"/>
    </row>
    <row r="12" spans="1:17" x14ac:dyDescent="0.25">
      <c r="A12" s="18">
        <v>44005</v>
      </c>
      <c r="B12" s="16">
        <v>1801</v>
      </c>
      <c r="C12" s="16">
        <v>688</v>
      </c>
      <c r="D12" s="152">
        <v>0.64</v>
      </c>
      <c r="E12" s="180">
        <v>36257</v>
      </c>
      <c r="F12" s="153">
        <v>0.05</v>
      </c>
      <c r="G12" s="11"/>
      <c r="H12" s="11"/>
      <c r="I12" s="11"/>
      <c r="J12" s="11"/>
      <c r="K12" s="11"/>
      <c r="L12" s="12"/>
      <c r="M12" s="12"/>
      <c r="N12" s="12"/>
      <c r="O12" s="12"/>
      <c r="P12" s="12"/>
      <c r="Q12" s="12"/>
    </row>
    <row r="13" spans="1:17" x14ac:dyDescent="0.25">
      <c r="A13" s="18">
        <v>44012</v>
      </c>
      <c r="B13" s="16">
        <v>1976</v>
      </c>
      <c r="C13" s="16">
        <v>821</v>
      </c>
      <c r="D13" s="152">
        <v>0.76</v>
      </c>
      <c r="E13" s="180">
        <v>43025</v>
      </c>
      <c r="F13" s="153">
        <v>4.5999999999999999E-2</v>
      </c>
      <c r="G13" s="11"/>
      <c r="H13" s="11"/>
      <c r="I13" s="11"/>
      <c r="J13" s="11"/>
      <c r="K13" s="11"/>
      <c r="L13" s="12"/>
      <c r="M13" s="12"/>
      <c r="N13" s="12"/>
      <c r="O13" s="12"/>
      <c r="P13" s="12"/>
      <c r="Q13" s="12"/>
    </row>
    <row r="14" spans="1:17" x14ac:dyDescent="0.25">
      <c r="A14" s="18">
        <v>44019</v>
      </c>
      <c r="B14" s="16">
        <v>1764</v>
      </c>
      <c r="C14" s="16">
        <v>807</v>
      </c>
      <c r="D14" s="152">
        <v>0.75</v>
      </c>
      <c r="E14" s="180">
        <v>41680</v>
      </c>
      <c r="F14" s="153">
        <v>4.2000000000000003E-2</v>
      </c>
      <c r="G14" s="12"/>
    </row>
    <row r="15" spans="1:17" x14ac:dyDescent="0.25">
      <c r="A15" s="18">
        <v>44026</v>
      </c>
      <c r="B15" s="154">
        <v>1708</v>
      </c>
      <c r="C15" s="154">
        <v>772</v>
      </c>
      <c r="D15" s="152">
        <v>0.71</v>
      </c>
      <c r="E15" s="180">
        <v>40038</v>
      </c>
      <c r="F15" s="153">
        <v>4.2999999999999997E-2</v>
      </c>
      <c r="G15" s="12"/>
    </row>
    <row r="16" spans="1:17" x14ac:dyDescent="0.25">
      <c r="B16" s="154"/>
      <c r="C16" s="154"/>
      <c r="D16" s="154"/>
      <c r="E16" s="154"/>
      <c r="F16" s="172"/>
      <c r="G16" s="12"/>
    </row>
    <row r="17" spans="2:7" x14ac:dyDescent="0.25">
      <c r="B17" s="12"/>
      <c r="C17" s="12"/>
      <c r="D17" s="12"/>
      <c r="E17" s="12"/>
      <c r="G17" s="12"/>
    </row>
    <row r="18" spans="2:7" x14ac:dyDescent="0.25">
      <c r="G18" s="12"/>
    </row>
    <row r="19" spans="2:7" x14ac:dyDescent="0.25">
      <c r="G19" s="12"/>
    </row>
    <row r="20" spans="2:7" x14ac:dyDescent="0.25">
      <c r="G20" s="12"/>
    </row>
    <row r="21" spans="2:7" x14ac:dyDescent="0.25">
      <c r="G21" s="12"/>
    </row>
    <row r="22" spans="2:7" x14ac:dyDescent="0.25">
      <c r="G22" s="12"/>
    </row>
    <row r="23" spans="2:7" x14ac:dyDescent="0.25">
      <c r="G23" s="12"/>
    </row>
    <row r="24" spans="2:7" x14ac:dyDescent="0.25">
      <c r="G24" s="12"/>
    </row>
    <row r="25" spans="2:7" x14ac:dyDescent="0.25">
      <c r="G25" s="12"/>
    </row>
    <row r="26" spans="2:7" x14ac:dyDescent="0.25">
      <c r="G26" s="12"/>
    </row>
    <row r="27" spans="2:7" x14ac:dyDescent="0.25">
      <c r="G27" s="12"/>
    </row>
    <row r="28" spans="2:7" x14ac:dyDescent="0.25">
      <c r="G28" s="12"/>
    </row>
    <row r="29" spans="2:7" x14ac:dyDescent="0.25">
      <c r="G29" s="12"/>
    </row>
    <row r="30" spans="2:7" x14ac:dyDescent="0.25">
      <c r="G30" s="12"/>
    </row>
    <row r="31" spans="2:7" x14ac:dyDescent="0.25">
      <c r="G31" s="12"/>
    </row>
  </sheetData>
  <pageMargins left="0.7" right="0.7" top="0.75" bottom="0.75" header="0.3" footer="0.3"/>
  <pageSetup paperSize="9" orientation="portrait" horizontalDpi="90" verticalDpi="9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0" tint="-0.34998626667073579"/>
  </sheetPr>
  <dimension ref="Q1"/>
  <sheetViews>
    <sheetView showGridLines="0" workbookViewId="0">
      <selection activeCell="Q1" sqref="Q1"/>
    </sheetView>
  </sheetViews>
  <sheetFormatPr defaultRowHeight="15" x14ac:dyDescent="0.25"/>
  <sheetData>
    <row r="1" spans="17:17" x14ac:dyDescent="0.25">
      <c r="Q1" s="31" t="s">
        <v>31</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129"/>
  <sheetViews>
    <sheetView workbookViewId="0">
      <pane xSplit="1" ySplit="3" topLeftCell="B108" activePane="bottomRight" state="frozen"/>
      <selection pane="topRight" activeCell="B1" sqref="B1"/>
      <selection pane="bottomLeft" activeCell="A4" sqref="A4"/>
      <selection pane="bottomRight" activeCell="B130" sqref="B130"/>
    </sheetView>
  </sheetViews>
  <sheetFormatPr defaultColWidth="8.42578125" defaultRowHeight="15" x14ac:dyDescent="0.25"/>
  <cols>
    <col min="1" max="1" width="15" style="7" customWidth="1"/>
    <col min="2" max="2" width="26" style="128" customWidth="1"/>
    <col min="3" max="16384" width="8.42578125" style="7"/>
  </cols>
  <sheetData>
    <row r="1" spans="1:2" x14ac:dyDescent="0.25">
      <c r="A1" s="104" t="s">
        <v>68</v>
      </c>
    </row>
    <row r="3" spans="1:2" ht="39" x14ac:dyDescent="0.25">
      <c r="A3" s="105" t="s">
        <v>0</v>
      </c>
      <c r="B3" s="119" t="s">
        <v>67</v>
      </c>
    </row>
    <row r="4" spans="1:2" x14ac:dyDescent="0.25">
      <c r="A4" s="37">
        <v>43904</v>
      </c>
      <c r="B4" s="106">
        <v>1</v>
      </c>
    </row>
    <row r="5" spans="1:2" x14ac:dyDescent="0.25">
      <c r="A5" s="37">
        <v>43905</v>
      </c>
      <c r="B5" s="106">
        <v>1</v>
      </c>
    </row>
    <row r="6" spans="1:2" x14ac:dyDescent="0.25">
      <c r="A6" s="37">
        <v>43906</v>
      </c>
      <c r="B6" s="106">
        <v>1</v>
      </c>
    </row>
    <row r="7" spans="1:2" x14ac:dyDescent="0.25">
      <c r="A7" s="37">
        <v>43907</v>
      </c>
      <c r="B7" s="106">
        <v>2</v>
      </c>
    </row>
    <row r="8" spans="1:2" x14ac:dyDescent="0.25">
      <c r="A8" s="37">
        <v>43908</v>
      </c>
      <c r="B8" s="106">
        <v>3</v>
      </c>
    </row>
    <row r="9" spans="1:2" x14ac:dyDescent="0.25">
      <c r="A9" s="37">
        <v>43909</v>
      </c>
      <c r="B9" s="106">
        <v>6</v>
      </c>
    </row>
    <row r="10" spans="1:2" x14ac:dyDescent="0.25">
      <c r="A10" s="37">
        <v>43910</v>
      </c>
      <c r="B10" s="106">
        <v>6</v>
      </c>
    </row>
    <row r="11" spans="1:2" x14ac:dyDescent="0.25">
      <c r="A11" s="37">
        <v>43911</v>
      </c>
      <c r="B11" s="106">
        <v>7</v>
      </c>
    </row>
    <row r="12" spans="1:2" x14ac:dyDescent="0.25">
      <c r="A12" s="37">
        <v>43912</v>
      </c>
      <c r="B12" s="106">
        <v>10</v>
      </c>
    </row>
    <row r="13" spans="1:2" x14ac:dyDescent="0.25">
      <c r="A13" s="37">
        <v>43913</v>
      </c>
      <c r="B13" s="106">
        <v>14</v>
      </c>
    </row>
    <row r="14" spans="1:2" x14ac:dyDescent="0.25">
      <c r="A14" s="37">
        <v>43914</v>
      </c>
      <c r="B14" s="106">
        <v>16</v>
      </c>
    </row>
    <row r="15" spans="1:2" x14ac:dyDescent="0.25">
      <c r="A15" s="37">
        <v>43915</v>
      </c>
      <c r="B15" s="106">
        <v>22</v>
      </c>
    </row>
    <row r="16" spans="1:2" x14ac:dyDescent="0.25">
      <c r="A16" s="37">
        <v>43916</v>
      </c>
      <c r="B16" s="106">
        <v>25</v>
      </c>
    </row>
    <row r="17" spans="1:4" x14ac:dyDescent="0.25">
      <c r="A17" s="37">
        <v>43917</v>
      </c>
      <c r="B17" s="106">
        <v>33</v>
      </c>
    </row>
    <row r="18" spans="1:4" x14ac:dyDescent="0.25">
      <c r="A18" s="37">
        <v>43918</v>
      </c>
      <c r="B18" s="106">
        <v>40</v>
      </c>
    </row>
    <row r="19" spans="1:4" x14ac:dyDescent="0.25">
      <c r="A19" s="37">
        <v>43919</v>
      </c>
      <c r="B19" s="106">
        <v>41</v>
      </c>
    </row>
    <row r="20" spans="1:4" x14ac:dyDescent="0.25">
      <c r="A20" s="37">
        <v>43920</v>
      </c>
      <c r="B20" s="106">
        <v>47</v>
      </c>
    </row>
    <row r="21" spans="1:4" x14ac:dyDescent="0.25">
      <c r="A21" s="37">
        <v>43921</v>
      </c>
      <c r="B21" s="106">
        <v>69</v>
      </c>
    </row>
    <row r="22" spans="1:4" x14ac:dyDescent="0.25">
      <c r="A22" s="37">
        <v>43922</v>
      </c>
      <c r="B22" s="106">
        <v>97</v>
      </c>
    </row>
    <row r="23" spans="1:4" x14ac:dyDescent="0.25">
      <c r="A23" s="37">
        <v>43923</v>
      </c>
      <c r="B23" s="106">
        <v>126</v>
      </c>
    </row>
    <row r="24" spans="1:4" x14ac:dyDescent="0.25">
      <c r="A24" s="37">
        <v>43924</v>
      </c>
      <c r="B24" s="106">
        <v>172</v>
      </c>
    </row>
    <row r="25" spans="1:4" x14ac:dyDescent="0.25">
      <c r="A25" s="37">
        <v>43925</v>
      </c>
      <c r="B25" s="106">
        <v>218</v>
      </c>
    </row>
    <row r="26" spans="1:4" x14ac:dyDescent="0.25">
      <c r="A26" s="37">
        <v>43926</v>
      </c>
      <c r="B26" s="106">
        <v>220</v>
      </c>
    </row>
    <row r="27" spans="1:4" x14ac:dyDescent="0.25">
      <c r="A27" s="37">
        <v>43927</v>
      </c>
      <c r="B27" s="106">
        <v>222</v>
      </c>
      <c r="D27" s="110" t="s">
        <v>80</v>
      </c>
    </row>
    <row r="28" spans="1:4" x14ac:dyDescent="0.25">
      <c r="A28" s="37">
        <v>43928</v>
      </c>
      <c r="B28" s="106">
        <v>296</v>
      </c>
    </row>
    <row r="29" spans="1:4" x14ac:dyDescent="0.25">
      <c r="A29" s="37">
        <v>43929</v>
      </c>
      <c r="B29" s="106">
        <v>366</v>
      </c>
    </row>
    <row r="30" spans="1:4" x14ac:dyDescent="0.25">
      <c r="A30" s="37">
        <v>43930</v>
      </c>
      <c r="B30" s="106">
        <v>447</v>
      </c>
    </row>
    <row r="31" spans="1:4" x14ac:dyDescent="0.25">
      <c r="A31" s="37">
        <v>43931</v>
      </c>
      <c r="B31" s="106">
        <v>495</v>
      </c>
    </row>
    <row r="32" spans="1:4" x14ac:dyDescent="0.25">
      <c r="A32" s="37">
        <v>43932</v>
      </c>
      <c r="B32" s="106">
        <v>542</v>
      </c>
    </row>
    <row r="33" spans="1:5" x14ac:dyDescent="0.25">
      <c r="A33" s="37">
        <v>43933</v>
      </c>
      <c r="B33" s="106">
        <v>566</v>
      </c>
    </row>
    <row r="34" spans="1:5" x14ac:dyDescent="0.25">
      <c r="A34" s="37">
        <v>43934</v>
      </c>
      <c r="B34" s="106">
        <v>575</v>
      </c>
    </row>
    <row r="35" spans="1:5" x14ac:dyDescent="0.25">
      <c r="A35" s="37">
        <v>43935</v>
      </c>
      <c r="B35" s="106">
        <v>615</v>
      </c>
    </row>
    <row r="36" spans="1:5" x14ac:dyDescent="0.25">
      <c r="A36" s="37">
        <v>43936</v>
      </c>
      <c r="B36" s="106">
        <v>699</v>
      </c>
    </row>
    <row r="37" spans="1:5" x14ac:dyDescent="0.25">
      <c r="A37" s="37">
        <v>43937</v>
      </c>
      <c r="B37" s="106">
        <v>779</v>
      </c>
      <c r="E37" s="110" t="s">
        <v>71</v>
      </c>
    </row>
    <row r="38" spans="1:5" x14ac:dyDescent="0.25">
      <c r="A38" s="37">
        <v>43938</v>
      </c>
      <c r="B38" s="106">
        <v>837</v>
      </c>
    </row>
    <row r="39" spans="1:5" x14ac:dyDescent="0.25">
      <c r="A39" s="37">
        <v>43939</v>
      </c>
      <c r="B39" s="106">
        <v>893</v>
      </c>
    </row>
    <row r="40" spans="1:5" x14ac:dyDescent="0.25">
      <c r="A40" s="37">
        <v>43940</v>
      </c>
      <c r="B40" s="106">
        <v>903</v>
      </c>
    </row>
    <row r="41" spans="1:5" x14ac:dyDescent="0.25">
      <c r="A41" s="37">
        <v>43941</v>
      </c>
      <c r="B41" s="106">
        <v>915</v>
      </c>
    </row>
    <row r="42" spans="1:5" x14ac:dyDescent="0.25">
      <c r="A42" s="37">
        <v>43942</v>
      </c>
      <c r="B42" s="106">
        <v>985</v>
      </c>
    </row>
    <row r="43" spans="1:5" x14ac:dyDescent="0.25">
      <c r="A43" s="37">
        <v>43943</v>
      </c>
      <c r="B43" s="106">
        <v>1062</v>
      </c>
    </row>
    <row r="44" spans="1:5" x14ac:dyDescent="0.25">
      <c r="A44" s="37">
        <v>43944</v>
      </c>
      <c r="B44" s="106">
        <v>1120</v>
      </c>
    </row>
    <row r="45" spans="1:5" x14ac:dyDescent="0.25">
      <c r="A45" s="37">
        <v>43945</v>
      </c>
      <c r="B45" s="116">
        <v>1184</v>
      </c>
    </row>
    <row r="46" spans="1:5" x14ac:dyDescent="0.25">
      <c r="A46" s="37">
        <v>43946</v>
      </c>
      <c r="B46" s="116">
        <v>1231</v>
      </c>
    </row>
    <row r="47" spans="1:5" x14ac:dyDescent="0.25">
      <c r="A47" s="37">
        <v>43947</v>
      </c>
      <c r="B47" s="116">
        <v>1249</v>
      </c>
    </row>
    <row r="48" spans="1:5" x14ac:dyDescent="0.25">
      <c r="A48" s="37">
        <v>43948</v>
      </c>
      <c r="B48" s="116">
        <v>1262</v>
      </c>
    </row>
    <row r="49" spans="1:3" x14ac:dyDescent="0.25">
      <c r="A49" s="37">
        <v>43949</v>
      </c>
      <c r="B49" s="116">
        <v>1332</v>
      </c>
    </row>
    <row r="50" spans="1:3" x14ac:dyDescent="0.25">
      <c r="A50" s="37">
        <v>43950</v>
      </c>
      <c r="B50" s="116">
        <v>1415</v>
      </c>
    </row>
    <row r="51" spans="1:3" x14ac:dyDescent="0.25">
      <c r="A51" s="37">
        <v>43951</v>
      </c>
      <c r="B51" s="128">
        <v>1475</v>
      </c>
      <c r="C51" s="127"/>
    </row>
    <row r="52" spans="1:3" x14ac:dyDescent="0.25">
      <c r="A52" s="37">
        <v>43952</v>
      </c>
      <c r="B52" s="116">
        <v>1515</v>
      </c>
    </row>
    <row r="53" spans="1:3" x14ac:dyDescent="0.25">
      <c r="A53" s="37">
        <v>43953</v>
      </c>
      <c r="B53" s="116">
        <v>1559</v>
      </c>
    </row>
    <row r="54" spans="1:3" x14ac:dyDescent="0.25">
      <c r="A54" s="37">
        <v>43954</v>
      </c>
      <c r="B54" s="116">
        <v>1571</v>
      </c>
    </row>
    <row r="55" spans="1:3" x14ac:dyDescent="0.25">
      <c r="A55" s="37">
        <v>43955</v>
      </c>
      <c r="B55" s="128">
        <v>1576</v>
      </c>
      <c r="C55" s="127"/>
    </row>
    <row r="56" spans="1:3" x14ac:dyDescent="0.25">
      <c r="A56" s="37">
        <v>43956</v>
      </c>
      <c r="B56" s="128">
        <v>1620</v>
      </c>
      <c r="C56" s="127"/>
    </row>
    <row r="57" spans="1:3" x14ac:dyDescent="0.25">
      <c r="A57" s="37">
        <v>43957</v>
      </c>
      <c r="B57" s="116">
        <v>1703</v>
      </c>
    </row>
    <row r="58" spans="1:3" x14ac:dyDescent="0.25">
      <c r="A58" s="37">
        <v>43958</v>
      </c>
      <c r="B58" s="116">
        <v>1762</v>
      </c>
    </row>
    <row r="59" spans="1:3" x14ac:dyDescent="0.25">
      <c r="A59" s="37">
        <v>43959</v>
      </c>
      <c r="B59" s="116">
        <v>1811</v>
      </c>
    </row>
    <row r="60" spans="1:3" x14ac:dyDescent="0.25">
      <c r="A60" s="37">
        <v>43960</v>
      </c>
      <c r="B60" s="116">
        <v>1847</v>
      </c>
    </row>
    <row r="61" spans="1:3" x14ac:dyDescent="0.25">
      <c r="A61" s="37">
        <v>43961</v>
      </c>
      <c r="B61" s="116">
        <v>1857</v>
      </c>
    </row>
    <row r="62" spans="1:3" x14ac:dyDescent="0.25">
      <c r="A62" s="37">
        <v>43962</v>
      </c>
      <c r="B62" s="116">
        <v>1862</v>
      </c>
    </row>
    <row r="63" spans="1:3" x14ac:dyDescent="0.25">
      <c r="A63" s="37">
        <v>43963</v>
      </c>
      <c r="B63" s="116">
        <v>1912</v>
      </c>
    </row>
    <row r="64" spans="1:3" x14ac:dyDescent="0.25">
      <c r="A64" s="37">
        <v>43964</v>
      </c>
      <c r="B64" s="128">
        <v>1973</v>
      </c>
      <c r="C64" s="127"/>
    </row>
    <row r="65" spans="1:3" x14ac:dyDescent="0.25">
      <c r="A65" s="37">
        <v>43965</v>
      </c>
      <c r="B65" s="128">
        <v>2007</v>
      </c>
      <c r="C65" s="127"/>
    </row>
    <row r="66" spans="1:3" x14ac:dyDescent="0.25">
      <c r="A66" s="37">
        <v>43966</v>
      </c>
      <c r="B66" s="128">
        <v>2053</v>
      </c>
      <c r="C66" s="127"/>
    </row>
    <row r="67" spans="1:3" x14ac:dyDescent="0.25">
      <c r="A67" s="37">
        <v>43967</v>
      </c>
      <c r="B67" s="128">
        <v>2094</v>
      </c>
      <c r="C67" s="127"/>
    </row>
    <row r="68" spans="1:3" x14ac:dyDescent="0.25">
      <c r="A68" s="37">
        <v>43968</v>
      </c>
      <c r="B68" s="116">
        <v>2103</v>
      </c>
    </row>
    <row r="69" spans="1:3" x14ac:dyDescent="0.25">
      <c r="A69" s="37">
        <v>43969</v>
      </c>
      <c r="B69" s="116">
        <v>2105</v>
      </c>
      <c r="C69" s="127"/>
    </row>
    <row r="70" spans="1:3" x14ac:dyDescent="0.25">
      <c r="A70" s="37">
        <v>43970</v>
      </c>
      <c r="B70" s="116">
        <v>2134</v>
      </c>
    </row>
    <row r="71" spans="1:3" x14ac:dyDescent="0.25">
      <c r="A71" s="37">
        <v>43971</v>
      </c>
      <c r="B71" s="116">
        <v>2184</v>
      </c>
    </row>
    <row r="72" spans="1:3" x14ac:dyDescent="0.25">
      <c r="A72" s="37">
        <v>43972</v>
      </c>
      <c r="B72" s="116">
        <v>2221</v>
      </c>
    </row>
    <row r="73" spans="1:3" x14ac:dyDescent="0.25">
      <c r="A73" s="37">
        <v>43973</v>
      </c>
      <c r="B73" s="116">
        <v>2245</v>
      </c>
    </row>
    <row r="74" spans="1:3" x14ac:dyDescent="0.25">
      <c r="A74" s="37">
        <v>43974</v>
      </c>
      <c r="B74" s="116">
        <v>2261</v>
      </c>
    </row>
    <row r="75" spans="1:3" x14ac:dyDescent="0.25">
      <c r="A75" s="37">
        <v>43975</v>
      </c>
      <c r="B75" s="116">
        <v>2270</v>
      </c>
    </row>
    <row r="76" spans="1:3" x14ac:dyDescent="0.25">
      <c r="A76" s="37">
        <v>43976</v>
      </c>
      <c r="B76" s="116">
        <v>2273</v>
      </c>
    </row>
    <row r="77" spans="1:3" x14ac:dyDescent="0.25">
      <c r="A77" s="37">
        <v>43977</v>
      </c>
      <c r="B77" s="116">
        <v>2291</v>
      </c>
    </row>
    <row r="78" spans="1:3" x14ac:dyDescent="0.25">
      <c r="A78" s="37">
        <v>43978</v>
      </c>
      <c r="B78" s="116">
        <v>2304</v>
      </c>
    </row>
    <row r="79" spans="1:3" x14ac:dyDescent="0.25">
      <c r="A79" s="37">
        <v>43979</v>
      </c>
      <c r="B79" s="116">
        <v>2316</v>
      </c>
    </row>
    <row r="80" spans="1:3" x14ac:dyDescent="0.25">
      <c r="A80" s="182">
        <v>43980</v>
      </c>
      <c r="B80" s="116">
        <v>2331</v>
      </c>
    </row>
    <row r="81" spans="1:3" x14ac:dyDescent="0.25">
      <c r="A81" s="182">
        <v>43981</v>
      </c>
      <c r="B81" s="116">
        <v>2353</v>
      </c>
    </row>
    <row r="82" spans="1:3" x14ac:dyDescent="0.25">
      <c r="A82" s="182">
        <v>43982</v>
      </c>
      <c r="B82" s="116">
        <v>2362</v>
      </c>
    </row>
    <row r="83" spans="1:3" x14ac:dyDescent="0.25">
      <c r="A83" s="182">
        <v>43983</v>
      </c>
      <c r="B83" s="116">
        <v>2363</v>
      </c>
    </row>
    <row r="84" spans="1:3" x14ac:dyDescent="0.25">
      <c r="A84" s="182">
        <v>43984</v>
      </c>
      <c r="B84" s="116">
        <v>2375</v>
      </c>
    </row>
    <row r="85" spans="1:3" x14ac:dyDescent="0.25">
      <c r="A85" s="182">
        <v>43985</v>
      </c>
      <c r="B85" s="116">
        <v>2386</v>
      </c>
    </row>
    <row r="86" spans="1:3" x14ac:dyDescent="0.25">
      <c r="A86" s="182">
        <v>43986</v>
      </c>
      <c r="B86" s="128">
        <v>2395</v>
      </c>
      <c r="C86" s="127"/>
    </row>
    <row r="87" spans="1:3" x14ac:dyDescent="0.25">
      <c r="A87" s="182">
        <v>43987</v>
      </c>
      <c r="B87" s="116">
        <v>2409</v>
      </c>
    </row>
    <row r="88" spans="1:3" x14ac:dyDescent="0.25">
      <c r="A88" s="182">
        <v>43988</v>
      </c>
      <c r="B88" s="116">
        <v>2415</v>
      </c>
    </row>
    <row r="89" spans="1:3" x14ac:dyDescent="0.25">
      <c r="A89" s="182">
        <v>43989</v>
      </c>
      <c r="B89" s="116">
        <v>2415</v>
      </c>
    </row>
    <row r="90" spans="1:3" x14ac:dyDescent="0.25">
      <c r="A90" s="182">
        <v>43990</v>
      </c>
      <c r="B90" s="116">
        <v>2415</v>
      </c>
    </row>
    <row r="91" spans="1:3" x14ac:dyDescent="0.25">
      <c r="A91" s="182">
        <v>43991</v>
      </c>
      <c r="B91" s="116">
        <v>2422</v>
      </c>
    </row>
    <row r="92" spans="1:3" x14ac:dyDescent="0.25">
      <c r="A92" s="182">
        <v>43992</v>
      </c>
      <c r="B92" s="116">
        <v>2434</v>
      </c>
    </row>
    <row r="93" spans="1:3" x14ac:dyDescent="0.25">
      <c r="A93" s="182">
        <v>43993</v>
      </c>
      <c r="B93" s="116">
        <v>2439</v>
      </c>
    </row>
    <row r="94" spans="1:3" x14ac:dyDescent="0.25">
      <c r="A94" s="182">
        <v>43994</v>
      </c>
      <c r="B94" s="116">
        <v>2442</v>
      </c>
    </row>
    <row r="95" spans="1:3" x14ac:dyDescent="0.25">
      <c r="A95" s="182">
        <v>43995</v>
      </c>
      <c r="B95" s="116">
        <v>2447</v>
      </c>
    </row>
    <row r="96" spans="1:3" x14ac:dyDescent="0.25">
      <c r="A96" s="182">
        <v>43996</v>
      </c>
      <c r="B96" s="116">
        <v>2448</v>
      </c>
    </row>
    <row r="97" spans="1:2" x14ac:dyDescent="0.25">
      <c r="A97" s="182">
        <v>43997</v>
      </c>
      <c r="B97" s="116">
        <v>2448</v>
      </c>
    </row>
    <row r="98" spans="1:2" x14ac:dyDescent="0.25">
      <c r="A98" s="182">
        <v>43998</v>
      </c>
      <c r="B98" s="116">
        <v>2453</v>
      </c>
    </row>
    <row r="99" spans="1:2" x14ac:dyDescent="0.25">
      <c r="A99" s="182">
        <v>43999</v>
      </c>
      <c r="B99" s="116">
        <v>2462</v>
      </c>
    </row>
    <row r="100" spans="1:2" x14ac:dyDescent="0.25">
      <c r="A100" s="182">
        <v>44000</v>
      </c>
      <c r="B100" s="116">
        <v>2464</v>
      </c>
    </row>
    <row r="101" spans="1:2" x14ac:dyDescent="0.25">
      <c r="A101" s="182">
        <v>44001</v>
      </c>
      <c r="B101" s="116">
        <v>2470</v>
      </c>
    </row>
    <row r="102" spans="1:2" x14ac:dyDescent="0.25">
      <c r="A102" s="182">
        <v>44002</v>
      </c>
      <c r="B102" s="116">
        <v>2472</v>
      </c>
    </row>
    <row r="103" spans="1:2" x14ac:dyDescent="0.25">
      <c r="A103" s="182">
        <v>44003</v>
      </c>
      <c r="B103" s="116">
        <v>2472</v>
      </c>
    </row>
    <row r="104" spans="1:2" x14ac:dyDescent="0.25">
      <c r="A104" s="182">
        <v>44004</v>
      </c>
      <c r="B104" s="116">
        <v>2472</v>
      </c>
    </row>
    <row r="105" spans="1:2" x14ac:dyDescent="0.25">
      <c r="A105" s="182">
        <v>44005</v>
      </c>
      <c r="B105" s="116">
        <v>2476</v>
      </c>
    </row>
    <row r="106" spans="1:2" x14ac:dyDescent="0.25">
      <c r="A106" s="182">
        <v>44006</v>
      </c>
      <c r="B106" s="116">
        <v>2480</v>
      </c>
    </row>
    <row r="107" spans="1:2" x14ac:dyDescent="0.25">
      <c r="A107" s="182">
        <v>44007</v>
      </c>
      <c r="B107" s="116">
        <v>2482</v>
      </c>
    </row>
    <row r="108" spans="1:2" x14ac:dyDescent="0.25">
      <c r="A108" s="182">
        <v>44008</v>
      </c>
      <c r="B108" s="116">
        <v>2482</v>
      </c>
    </row>
    <row r="109" spans="1:2" x14ac:dyDescent="0.25">
      <c r="A109" s="182">
        <v>44009</v>
      </c>
      <c r="B109" s="116">
        <v>2482</v>
      </c>
    </row>
    <row r="110" spans="1:2" x14ac:dyDescent="0.25">
      <c r="A110" s="182">
        <v>44010</v>
      </c>
      <c r="B110" s="116">
        <v>2482</v>
      </c>
    </row>
    <row r="111" spans="1:2" x14ac:dyDescent="0.25">
      <c r="A111" s="182">
        <v>44011</v>
      </c>
      <c r="B111" s="116">
        <v>2482</v>
      </c>
    </row>
    <row r="112" spans="1:2" x14ac:dyDescent="0.25">
      <c r="A112" s="182">
        <v>44012</v>
      </c>
      <c r="B112" s="116">
        <v>2485</v>
      </c>
    </row>
    <row r="113" spans="1:3" x14ac:dyDescent="0.25">
      <c r="A113" s="182">
        <v>44013</v>
      </c>
      <c r="B113" s="116">
        <v>2486</v>
      </c>
    </row>
    <row r="114" spans="1:3" x14ac:dyDescent="0.25">
      <c r="A114" s="182">
        <v>44014</v>
      </c>
      <c r="B114" s="116">
        <v>2487</v>
      </c>
    </row>
    <row r="115" spans="1:3" x14ac:dyDescent="0.25">
      <c r="A115" s="182">
        <v>44015</v>
      </c>
      <c r="B115" s="116">
        <v>2488</v>
      </c>
    </row>
    <row r="116" spans="1:3" x14ac:dyDescent="0.25">
      <c r="A116" s="182">
        <v>44016</v>
      </c>
      <c r="B116" s="116">
        <v>2488</v>
      </c>
    </row>
    <row r="117" spans="1:3" x14ac:dyDescent="0.25">
      <c r="A117" s="182">
        <v>44017</v>
      </c>
      <c r="B117" s="116">
        <v>2488</v>
      </c>
      <c r="C117" s="189"/>
    </row>
    <row r="118" spans="1:3" x14ac:dyDescent="0.25">
      <c r="A118" s="182">
        <v>44018</v>
      </c>
      <c r="B118" s="116">
        <v>2488</v>
      </c>
    </row>
    <row r="119" spans="1:3" x14ac:dyDescent="0.25">
      <c r="A119" s="182">
        <v>44019</v>
      </c>
      <c r="B119" s="116">
        <v>2489</v>
      </c>
    </row>
    <row r="120" spans="1:3" x14ac:dyDescent="0.25">
      <c r="A120" s="223">
        <v>44020</v>
      </c>
      <c r="B120" s="224">
        <v>2490</v>
      </c>
    </row>
    <row r="121" spans="1:3" x14ac:dyDescent="0.25">
      <c r="A121" s="182">
        <v>44021</v>
      </c>
      <c r="B121" s="224">
        <v>2490</v>
      </c>
    </row>
    <row r="122" spans="1:3" x14ac:dyDescent="0.25">
      <c r="A122" s="223">
        <v>44022</v>
      </c>
      <c r="B122" s="224">
        <v>2490</v>
      </c>
    </row>
    <row r="123" spans="1:3" x14ac:dyDescent="0.25">
      <c r="A123" s="223">
        <v>44023</v>
      </c>
      <c r="B123" s="224">
        <v>2490</v>
      </c>
    </row>
    <row r="124" spans="1:3" x14ac:dyDescent="0.25">
      <c r="A124" s="223">
        <v>44024</v>
      </c>
      <c r="B124" s="224">
        <v>2490</v>
      </c>
    </row>
    <row r="125" spans="1:3" x14ac:dyDescent="0.25">
      <c r="A125" s="223">
        <v>44025</v>
      </c>
      <c r="B125" s="224">
        <v>2490</v>
      </c>
    </row>
    <row r="126" spans="1:3" x14ac:dyDescent="0.25">
      <c r="A126" s="223">
        <v>44026</v>
      </c>
      <c r="B126" s="224">
        <v>2490</v>
      </c>
    </row>
    <row r="127" spans="1:3" x14ac:dyDescent="0.25">
      <c r="A127" s="223">
        <v>44027</v>
      </c>
      <c r="B127" s="224">
        <v>2490</v>
      </c>
    </row>
    <row r="128" spans="1:3" x14ac:dyDescent="0.25">
      <c r="A128" s="223">
        <v>44028</v>
      </c>
      <c r="B128" s="224">
        <v>2491</v>
      </c>
    </row>
    <row r="129" spans="1:2" x14ac:dyDescent="0.25">
      <c r="A129" s="223">
        <v>44029</v>
      </c>
      <c r="B129" s="224">
        <v>2491</v>
      </c>
    </row>
  </sheetData>
  <hyperlinks>
    <hyperlink ref="E37" r:id="rId1"/>
    <hyperlink ref="D27" r:id="rId2"/>
  </hyperlinks>
  <pageMargins left="0.7" right="0.7" top="0.75" bottom="0.75" header="0.3" footer="0.3"/>
  <pageSetup paperSize="9" orientation="portrait" horizontalDpi="90" verticalDpi="90"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7"/>
  </cols>
  <sheetData>
    <row r="1" spans="1:1" x14ac:dyDescent="0.25">
      <c r="A1" s="10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3"/>
  </sheetPr>
  <dimension ref="A1:O125"/>
  <sheetViews>
    <sheetView showGridLines="0" zoomScale="90" zoomScaleNormal="90" workbookViewId="0">
      <pane xSplit="1" ySplit="3" topLeftCell="B106" activePane="bottomRight" state="frozen"/>
      <selection pane="topRight" activeCell="B1" sqref="B1"/>
      <selection pane="bottomLeft" activeCell="A4" sqref="A4"/>
      <selection pane="bottomRight"/>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1" t="s">
        <v>63</v>
      </c>
      <c r="B1" s="1"/>
      <c r="C1" s="1"/>
      <c r="D1" s="2"/>
      <c r="K1" s="31" t="s">
        <v>31</v>
      </c>
    </row>
    <row r="2" spans="1:15" x14ac:dyDescent="0.25">
      <c r="A2" s="2"/>
      <c r="D2" s="2"/>
    </row>
    <row r="3" spans="1:15" ht="30.6" customHeight="1" x14ac:dyDescent="0.25">
      <c r="A3" s="21" t="s">
        <v>0</v>
      </c>
      <c r="B3" s="22" t="s">
        <v>50</v>
      </c>
      <c r="C3" s="22" t="s">
        <v>62</v>
      </c>
      <c r="D3" s="43"/>
    </row>
    <row r="4" spans="1:15" x14ac:dyDescent="0.25">
      <c r="A4" s="32">
        <v>43907</v>
      </c>
      <c r="B4" s="13">
        <v>6977</v>
      </c>
      <c r="C4" s="14">
        <v>6772</v>
      </c>
      <c r="D4" s="72"/>
      <c r="E4" s="11"/>
      <c r="F4" s="11"/>
      <c r="G4" s="11"/>
      <c r="H4" s="11"/>
      <c r="I4" s="11"/>
      <c r="J4" s="12"/>
      <c r="K4" s="12"/>
      <c r="L4" s="12"/>
      <c r="M4" s="12"/>
      <c r="N4" s="12"/>
      <c r="O4" s="12"/>
    </row>
    <row r="5" spans="1:15" x14ac:dyDescent="0.25">
      <c r="A5" s="33">
        <v>43908</v>
      </c>
      <c r="B5" s="15">
        <v>5568</v>
      </c>
      <c r="C5" s="9">
        <v>4930</v>
      </c>
      <c r="D5" s="72"/>
      <c r="E5" s="11"/>
      <c r="F5" s="11"/>
      <c r="G5" s="11"/>
      <c r="H5" s="11"/>
      <c r="I5" s="11"/>
      <c r="J5" s="12"/>
      <c r="K5" s="12"/>
      <c r="L5" s="12"/>
      <c r="M5" s="12"/>
      <c r="N5" s="12"/>
      <c r="O5" s="12"/>
    </row>
    <row r="6" spans="1:15" x14ac:dyDescent="0.25">
      <c r="A6" s="33">
        <v>43909</v>
      </c>
      <c r="B6" s="15">
        <v>4774</v>
      </c>
      <c r="C6" s="9">
        <v>3271</v>
      </c>
      <c r="D6" s="72"/>
      <c r="E6" s="11"/>
      <c r="F6" s="11"/>
      <c r="G6" s="11"/>
      <c r="H6" s="11"/>
      <c r="I6" s="11"/>
      <c r="J6" s="12"/>
      <c r="K6" s="12"/>
      <c r="L6" s="12"/>
      <c r="M6" s="12"/>
      <c r="N6" s="12"/>
      <c r="O6" s="12"/>
    </row>
    <row r="7" spans="1:15" x14ac:dyDescent="0.25">
      <c r="A7" s="33">
        <v>43910</v>
      </c>
      <c r="B7" s="15">
        <v>4789</v>
      </c>
      <c r="C7" s="9">
        <v>2693</v>
      </c>
      <c r="D7" s="72"/>
      <c r="E7" s="11"/>
      <c r="F7" s="11"/>
      <c r="G7" s="11"/>
      <c r="H7" s="11"/>
      <c r="I7" s="11"/>
      <c r="J7" s="12"/>
      <c r="K7" s="12"/>
      <c r="L7" s="12"/>
      <c r="M7" s="12"/>
      <c r="N7" s="12"/>
      <c r="O7" s="12"/>
    </row>
    <row r="8" spans="1:15" x14ac:dyDescent="0.25">
      <c r="A8" s="33">
        <v>43911</v>
      </c>
      <c r="B8" s="15">
        <v>11620</v>
      </c>
      <c r="C8" s="9">
        <v>1304</v>
      </c>
      <c r="D8" s="72"/>
      <c r="E8" s="11"/>
      <c r="F8" s="11"/>
      <c r="G8" s="11"/>
      <c r="H8" s="11"/>
      <c r="I8" s="11"/>
      <c r="J8" s="12"/>
      <c r="K8" s="12"/>
      <c r="L8" s="12"/>
      <c r="M8" s="12"/>
      <c r="N8" s="12"/>
      <c r="O8" s="12"/>
    </row>
    <row r="9" spans="1:15" x14ac:dyDescent="0.25">
      <c r="A9" s="33">
        <v>43912</v>
      </c>
      <c r="B9" s="15">
        <v>10824</v>
      </c>
      <c r="C9" s="9">
        <v>1824</v>
      </c>
      <c r="D9" s="72"/>
      <c r="E9" s="11"/>
      <c r="F9" s="11"/>
      <c r="G9" s="11"/>
      <c r="H9" s="11"/>
      <c r="I9" s="11"/>
      <c r="J9" s="12"/>
      <c r="K9" s="12"/>
      <c r="L9" s="12"/>
      <c r="M9" s="12"/>
      <c r="N9" s="12"/>
      <c r="O9" s="12"/>
    </row>
    <row r="10" spans="1:15" x14ac:dyDescent="0.25">
      <c r="A10" s="33">
        <v>43913</v>
      </c>
      <c r="B10" s="15">
        <v>11904</v>
      </c>
      <c r="C10" s="9">
        <v>6895</v>
      </c>
      <c r="D10" s="72"/>
      <c r="E10" s="11"/>
      <c r="F10" s="11"/>
      <c r="G10" s="11"/>
      <c r="H10" s="11"/>
      <c r="I10" s="11"/>
      <c r="J10" s="12"/>
      <c r="K10" s="12"/>
      <c r="L10" s="12"/>
      <c r="M10" s="12"/>
      <c r="N10" s="12"/>
      <c r="O10" s="12"/>
    </row>
    <row r="11" spans="1:15" x14ac:dyDescent="0.25">
      <c r="A11" s="33">
        <v>43914</v>
      </c>
      <c r="B11" s="15">
        <v>8573</v>
      </c>
      <c r="C11" s="9">
        <v>3959</v>
      </c>
      <c r="D11" s="72"/>
      <c r="E11" s="11"/>
      <c r="F11" s="11"/>
      <c r="G11" s="11"/>
      <c r="H11" s="11"/>
      <c r="I11" s="11"/>
      <c r="J11" s="12"/>
      <c r="K11" s="12"/>
      <c r="L11" s="12"/>
      <c r="M11" s="12"/>
      <c r="N11" s="12"/>
      <c r="O11" s="12"/>
    </row>
    <row r="12" spans="1:15" x14ac:dyDescent="0.25">
      <c r="A12" s="33">
        <v>43915</v>
      </c>
      <c r="B12" s="15">
        <v>8520</v>
      </c>
      <c r="C12" s="9">
        <v>3030</v>
      </c>
      <c r="D12" s="72"/>
      <c r="E12" s="11"/>
      <c r="F12" s="11"/>
      <c r="G12" s="11"/>
      <c r="H12" s="11"/>
      <c r="I12" s="11"/>
      <c r="J12" s="12"/>
      <c r="K12" s="12"/>
      <c r="L12" s="12"/>
      <c r="M12" s="12"/>
      <c r="N12" s="12"/>
      <c r="O12" s="12"/>
    </row>
    <row r="13" spans="1:15" x14ac:dyDescent="0.25">
      <c r="A13" s="33">
        <v>43916</v>
      </c>
      <c r="B13" s="15">
        <v>7803</v>
      </c>
      <c r="C13" s="9">
        <v>2490</v>
      </c>
      <c r="D13" s="72"/>
      <c r="E13" s="11"/>
      <c r="F13" s="11"/>
      <c r="G13" s="11"/>
      <c r="H13" s="11"/>
      <c r="I13" s="11"/>
      <c r="J13" s="12"/>
      <c r="K13" s="12"/>
      <c r="L13" s="12"/>
      <c r="M13" s="12"/>
      <c r="N13" s="12"/>
      <c r="O13" s="12"/>
    </row>
    <row r="14" spans="1:15" x14ac:dyDescent="0.25">
      <c r="A14" s="33">
        <v>43917</v>
      </c>
      <c r="B14" s="15">
        <v>7401</v>
      </c>
      <c r="C14" s="9">
        <v>2015</v>
      </c>
      <c r="D14" s="72"/>
      <c r="E14" s="11"/>
      <c r="F14" s="11"/>
      <c r="G14" s="11"/>
      <c r="H14" s="11"/>
      <c r="I14" s="11"/>
      <c r="J14" s="12"/>
      <c r="K14" s="12"/>
      <c r="L14" s="12"/>
      <c r="M14" s="12"/>
      <c r="N14" s="12"/>
      <c r="O14" s="12"/>
    </row>
    <row r="15" spans="1:15" x14ac:dyDescent="0.25">
      <c r="A15" s="33">
        <v>43918</v>
      </c>
      <c r="B15" s="15">
        <v>9001</v>
      </c>
      <c r="C15" s="9">
        <v>925</v>
      </c>
      <c r="D15" s="72"/>
      <c r="E15" s="11"/>
      <c r="F15" s="11"/>
      <c r="G15" s="11"/>
      <c r="H15" s="11"/>
      <c r="I15" s="11"/>
      <c r="J15" s="12"/>
      <c r="K15" s="12"/>
      <c r="L15" s="12"/>
      <c r="M15" s="12"/>
      <c r="N15" s="12"/>
      <c r="O15" s="12"/>
    </row>
    <row r="16" spans="1:15" x14ac:dyDescent="0.25">
      <c r="A16" s="33">
        <v>43919</v>
      </c>
      <c r="B16" s="15">
        <v>7534</v>
      </c>
      <c r="C16" s="9">
        <v>861</v>
      </c>
      <c r="D16" s="72"/>
      <c r="E16" s="11"/>
      <c r="F16" s="11"/>
      <c r="G16" s="11"/>
      <c r="H16" s="11"/>
      <c r="I16" s="11"/>
      <c r="J16" s="12"/>
      <c r="K16" s="12"/>
      <c r="L16" s="12"/>
      <c r="M16" s="12"/>
      <c r="N16" s="12"/>
      <c r="O16" s="12"/>
    </row>
    <row r="17" spans="1:15" x14ac:dyDescent="0.25">
      <c r="A17" s="33">
        <v>43920</v>
      </c>
      <c r="B17" s="15">
        <v>7018</v>
      </c>
      <c r="C17" s="9">
        <v>2469</v>
      </c>
      <c r="D17" s="72"/>
      <c r="E17" s="11"/>
      <c r="F17" s="11"/>
      <c r="G17" s="11"/>
      <c r="H17" s="11"/>
      <c r="I17" s="11"/>
      <c r="J17" s="12"/>
      <c r="K17" s="12"/>
      <c r="L17" s="12"/>
      <c r="M17" s="12"/>
      <c r="N17" s="12"/>
      <c r="O17" s="12"/>
    </row>
    <row r="18" spans="1:15" x14ac:dyDescent="0.25">
      <c r="A18" s="33">
        <v>43921</v>
      </c>
      <c r="B18" s="15">
        <v>5343</v>
      </c>
      <c r="C18" s="9">
        <v>1415</v>
      </c>
      <c r="D18" s="72"/>
      <c r="E18" s="11"/>
      <c r="F18" s="11"/>
      <c r="G18" s="11"/>
      <c r="H18" s="11"/>
      <c r="I18" s="11"/>
      <c r="J18" s="12"/>
      <c r="K18" s="12"/>
      <c r="L18" s="12"/>
      <c r="M18" s="12"/>
      <c r="N18" s="12"/>
      <c r="O18" s="12"/>
    </row>
    <row r="19" spans="1:15" x14ac:dyDescent="0.25">
      <c r="A19" s="33">
        <v>43922</v>
      </c>
      <c r="B19" s="15">
        <v>5333</v>
      </c>
      <c r="C19" s="9">
        <v>1255</v>
      </c>
      <c r="D19" s="72"/>
      <c r="E19" s="11"/>
      <c r="F19" s="11"/>
      <c r="G19" s="11"/>
      <c r="H19" s="11"/>
      <c r="I19" s="11"/>
      <c r="J19" s="12"/>
      <c r="K19" s="12"/>
      <c r="L19" s="12"/>
      <c r="M19" s="12"/>
      <c r="N19" s="12"/>
      <c r="O19" s="12"/>
    </row>
    <row r="20" spans="1:15" x14ac:dyDescent="0.25">
      <c r="A20" s="33">
        <v>43923</v>
      </c>
      <c r="B20" s="15">
        <v>4609</v>
      </c>
      <c r="C20" s="9">
        <v>1233</v>
      </c>
      <c r="D20" s="72"/>
      <c r="E20" s="11"/>
      <c r="F20" s="11"/>
      <c r="G20" s="11"/>
      <c r="H20" s="11"/>
      <c r="I20" s="11"/>
      <c r="J20" s="12"/>
      <c r="K20" s="12"/>
      <c r="L20" s="12"/>
      <c r="M20" s="12"/>
      <c r="N20" s="12"/>
      <c r="O20" s="12"/>
    </row>
    <row r="21" spans="1:15" x14ac:dyDescent="0.25">
      <c r="A21" s="33">
        <v>43924</v>
      </c>
      <c r="B21" s="15">
        <v>4534</v>
      </c>
      <c r="C21" s="9">
        <v>1146</v>
      </c>
      <c r="D21" s="72"/>
      <c r="E21" s="11"/>
      <c r="F21" s="11"/>
      <c r="G21" s="11"/>
      <c r="H21" s="11"/>
      <c r="I21" s="11"/>
      <c r="J21" s="12"/>
      <c r="K21" s="12"/>
      <c r="L21" s="12"/>
      <c r="M21" s="12"/>
      <c r="N21" s="12"/>
      <c r="O21" s="12"/>
    </row>
    <row r="22" spans="1:15" x14ac:dyDescent="0.25">
      <c r="A22" s="33">
        <v>43925</v>
      </c>
      <c r="B22" s="15">
        <v>7682</v>
      </c>
      <c r="C22" s="9">
        <v>538</v>
      </c>
      <c r="D22" s="72"/>
      <c r="E22" s="11"/>
      <c r="F22" s="11"/>
      <c r="G22" s="11"/>
      <c r="H22" s="11"/>
      <c r="I22" s="11"/>
      <c r="J22" s="12"/>
      <c r="K22" s="12"/>
      <c r="L22" s="12"/>
      <c r="M22" s="12"/>
      <c r="N22" s="12"/>
      <c r="O22" s="12"/>
    </row>
    <row r="23" spans="1:15" x14ac:dyDescent="0.25">
      <c r="A23" s="33">
        <v>43926</v>
      </c>
      <c r="B23" s="15">
        <v>6865</v>
      </c>
      <c r="C23" s="9">
        <v>464</v>
      </c>
      <c r="D23" s="72"/>
      <c r="E23" s="11"/>
      <c r="F23" s="11"/>
      <c r="G23" s="11"/>
      <c r="H23" s="11"/>
      <c r="I23" s="11"/>
      <c r="J23" s="12"/>
      <c r="K23" s="12"/>
      <c r="L23" s="12"/>
      <c r="M23" s="12"/>
      <c r="N23" s="12"/>
      <c r="O23" s="12"/>
    </row>
    <row r="24" spans="1:15" x14ac:dyDescent="0.25">
      <c r="A24" s="33">
        <v>43927</v>
      </c>
      <c r="B24" s="15">
        <v>5310</v>
      </c>
      <c r="C24" s="9">
        <v>1246</v>
      </c>
      <c r="D24" s="72"/>
      <c r="E24" s="11"/>
      <c r="F24" s="11"/>
      <c r="G24" s="11"/>
      <c r="H24" s="11"/>
      <c r="I24" s="11"/>
      <c r="J24" s="12"/>
      <c r="K24" s="12"/>
      <c r="L24" s="12"/>
      <c r="M24" s="12"/>
      <c r="N24" s="12"/>
      <c r="O24" s="12"/>
    </row>
    <row r="25" spans="1:15" x14ac:dyDescent="0.25">
      <c r="A25" s="33">
        <v>43928</v>
      </c>
      <c r="B25" s="15">
        <v>4428</v>
      </c>
      <c r="C25" s="9">
        <v>984</v>
      </c>
      <c r="D25" s="72"/>
      <c r="E25" s="11"/>
      <c r="F25" s="11"/>
      <c r="G25" s="11"/>
      <c r="H25" s="11"/>
      <c r="I25" s="11"/>
      <c r="J25" s="12"/>
      <c r="K25" s="12"/>
      <c r="L25" s="12"/>
      <c r="M25" s="12"/>
      <c r="N25" s="12"/>
      <c r="O25" s="12"/>
    </row>
    <row r="26" spans="1:15" x14ac:dyDescent="0.25">
      <c r="A26" s="33">
        <v>43929</v>
      </c>
      <c r="B26" s="15">
        <v>4215</v>
      </c>
      <c r="C26" s="9">
        <v>907</v>
      </c>
      <c r="D26" s="72"/>
      <c r="E26" s="11"/>
      <c r="F26" s="11"/>
      <c r="G26" s="11"/>
      <c r="H26" s="11"/>
      <c r="I26" s="11"/>
      <c r="J26" s="12"/>
      <c r="K26" s="12"/>
      <c r="L26" s="12"/>
      <c r="M26" s="12"/>
      <c r="N26" s="12"/>
      <c r="O26" s="12"/>
    </row>
    <row r="27" spans="1:15" x14ac:dyDescent="0.25">
      <c r="A27" s="33">
        <v>43930</v>
      </c>
      <c r="B27" s="15">
        <v>4057</v>
      </c>
      <c r="C27" s="9">
        <v>791</v>
      </c>
      <c r="D27" s="72"/>
      <c r="E27" s="11"/>
      <c r="F27" s="11"/>
      <c r="G27" s="11"/>
      <c r="H27" s="11"/>
      <c r="I27" s="11"/>
      <c r="J27" s="12"/>
      <c r="K27" s="12"/>
      <c r="L27" s="12"/>
      <c r="M27" s="12"/>
      <c r="N27" s="12"/>
      <c r="O27" s="12"/>
    </row>
    <row r="28" spans="1:15" x14ac:dyDescent="0.25">
      <c r="A28" s="33">
        <v>43931</v>
      </c>
      <c r="B28" s="15">
        <v>3927</v>
      </c>
      <c r="C28" s="9">
        <v>595</v>
      </c>
      <c r="D28" s="72"/>
      <c r="E28" s="11"/>
      <c r="F28" s="11"/>
      <c r="G28" s="11"/>
      <c r="H28" s="11"/>
      <c r="I28" s="11"/>
      <c r="J28" s="12"/>
      <c r="K28" s="12"/>
      <c r="L28" s="12"/>
      <c r="M28" s="12"/>
      <c r="N28" s="12"/>
      <c r="O28" s="12"/>
    </row>
    <row r="29" spans="1:15" x14ac:dyDescent="0.25">
      <c r="A29" s="34">
        <v>43932</v>
      </c>
      <c r="B29" s="15">
        <v>7743</v>
      </c>
      <c r="C29" s="9">
        <v>286</v>
      </c>
      <c r="D29" s="72"/>
      <c r="E29" s="11"/>
      <c r="F29" s="11"/>
      <c r="G29" s="11"/>
      <c r="H29" s="11"/>
      <c r="I29" s="11"/>
      <c r="J29" s="12"/>
      <c r="K29" s="12"/>
      <c r="L29" s="12"/>
      <c r="M29" s="12"/>
      <c r="N29" s="12"/>
      <c r="O29" s="12"/>
    </row>
    <row r="30" spans="1:15" x14ac:dyDescent="0.25">
      <c r="A30" s="34">
        <v>43933</v>
      </c>
      <c r="B30" s="15">
        <v>7040</v>
      </c>
      <c r="C30" s="9">
        <v>271</v>
      </c>
      <c r="D30" s="43"/>
    </row>
    <row r="31" spans="1:15" x14ac:dyDescent="0.25">
      <c r="A31" s="34">
        <v>43934</v>
      </c>
      <c r="B31" s="15">
        <v>3602</v>
      </c>
      <c r="C31" s="9">
        <v>506</v>
      </c>
      <c r="D31" s="43"/>
    </row>
    <row r="32" spans="1:15" x14ac:dyDescent="0.25">
      <c r="A32" s="34">
        <v>43935</v>
      </c>
      <c r="B32" s="15">
        <v>3826</v>
      </c>
      <c r="C32" s="9">
        <v>679</v>
      </c>
      <c r="D32" s="43"/>
    </row>
    <row r="33" spans="1:4" x14ac:dyDescent="0.25">
      <c r="A33" s="34">
        <v>43936</v>
      </c>
      <c r="B33" s="70">
        <v>3400</v>
      </c>
      <c r="C33" s="2">
        <v>626</v>
      </c>
      <c r="D33" s="43"/>
    </row>
    <row r="34" spans="1:4" x14ac:dyDescent="0.25">
      <c r="A34" s="34">
        <v>43937</v>
      </c>
      <c r="B34" s="70">
        <v>3413</v>
      </c>
      <c r="C34" s="2">
        <v>581</v>
      </c>
    </row>
    <row r="35" spans="1:4" x14ac:dyDescent="0.25">
      <c r="A35" s="34">
        <v>43938</v>
      </c>
      <c r="B35" s="70">
        <v>3499</v>
      </c>
      <c r="C35" s="2">
        <v>499</v>
      </c>
    </row>
    <row r="36" spans="1:4" x14ac:dyDescent="0.25">
      <c r="A36" s="34">
        <v>43939</v>
      </c>
      <c r="B36" s="70">
        <v>7415</v>
      </c>
      <c r="C36" s="2">
        <v>193</v>
      </c>
    </row>
    <row r="37" spans="1:4" x14ac:dyDescent="0.25">
      <c r="A37" s="34">
        <v>43940</v>
      </c>
      <c r="B37" s="70">
        <v>6616</v>
      </c>
      <c r="C37" s="2">
        <v>152</v>
      </c>
    </row>
    <row r="38" spans="1:4" x14ac:dyDescent="0.25">
      <c r="A38" s="34">
        <v>43941</v>
      </c>
      <c r="B38" s="70">
        <v>3555</v>
      </c>
      <c r="C38" s="2">
        <v>520</v>
      </c>
    </row>
    <row r="39" spans="1:4" x14ac:dyDescent="0.25">
      <c r="A39" s="34">
        <v>43942</v>
      </c>
      <c r="B39" s="70">
        <v>3005</v>
      </c>
      <c r="C39" s="2">
        <v>380</v>
      </c>
    </row>
    <row r="40" spans="1:4" x14ac:dyDescent="0.25">
      <c r="A40" s="34">
        <v>43943</v>
      </c>
      <c r="B40" s="70">
        <v>3061</v>
      </c>
      <c r="C40" s="2">
        <v>420</v>
      </c>
    </row>
    <row r="41" spans="1:4" x14ac:dyDescent="0.25">
      <c r="A41" s="34">
        <v>43944</v>
      </c>
      <c r="B41" s="70">
        <v>3009</v>
      </c>
      <c r="C41" s="2">
        <v>364</v>
      </c>
    </row>
    <row r="42" spans="1:4" x14ac:dyDescent="0.25">
      <c r="A42" s="34">
        <v>43945</v>
      </c>
      <c r="B42" s="70">
        <v>3206</v>
      </c>
      <c r="C42" s="2">
        <v>385</v>
      </c>
    </row>
    <row r="43" spans="1:4" x14ac:dyDescent="0.25">
      <c r="A43" s="34">
        <v>43946</v>
      </c>
      <c r="B43" s="70">
        <v>7368</v>
      </c>
      <c r="C43" s="2">
        <v>158</v>
      </c>
    </row>
    <row r="44" spans="1:4" x14ac:dyDescent="0.25">
      <c r="A44" s="34">
        <v>43947</v>
      </c>
      <c r="B44" s="70">
        <v>6729</v>
      </c>
      <c r="C44" s="2">
        <v>140</v>
      </c>
    </row>
    <row r="45" spans="1:4" x14ac:dyDescent="0.25">
      <c r="A45" s="34">
        <v>43948</v>
      </c>
      <c r="B45" s="70">
        <v>3460</v>
      </c>
      <c r="C45" s="2">
        <v>495</v>
      </c>
    </row>
    <row r="46" spans="1:4" x14ac:dyDescent="0.25">
      <c r="A46" s="34">
        <v>43949</v>
      </c>
      <c r="B46" s="70">
        <v>3288</v>
      </c>
      <c r="C46" s="2">
        <v>440</v>
      </c>
    </row>
    <row r="47" spans="1:4" x14ac:dyDescent="0.25">
      <c r="A47" s="34">
        <v>43950</v>
      </c>
      <c r="B47" s="70">
        <v>3415</v>
      </c>
      <c r="C47" s="2">
        <v>518</v>
      </c>
    </row>
    <row r="48" spans="1:4" x14ac:dyDescent="0.25">
      <c r="A48" s="34">
        <v>43951</v>
      </c>
      <c r="B48" s="70">
        <v>3333</v>
      </c>
      <c r="C48" s="2">
        <v>490</v>
      </c>
    </row>
    <row r="49" spans="1:3" x14ac:dyDescent="0.25">
      <c r="A49" s="34">
        <v>43952</v>
      </c>
      <c r="B49" s="70">
        <v>3264</v>
      </c>
      <c r="C49" s="2">
        <v>434</v>
      </c>
    </row>
    <row r="50" spans="1:3" x14ac:dyDescent="0.25">
      <c r="A50" s="34">
        <v>43953</v>
      </c>
      <c r="B50" s="70">
        <v>7791</v>
      </c>
      <c r="C50" s="2">
        <v>196</v>
      </c>
    </row>
    <row r="51" spans="1:3" x14ac:dyDescent="0.25">
      <c r="A51" s="34">
        <v>43954</v>
      </c>
      <c r="B51" s="70">
        <v>7103</v>
      </c>
      <c r="C51" s="2">
        <v>207</v>
      </c>
    </row>
    <row r="52" spans="1:3" x14ac:dyDescent="0.25">
      <c r="A52" s="34">
        <v>43955</v>
      </c>
      <c r="B52" s="70">
        <v>3534</v>
      </c>
      <c r="C52" s="2">
        <v>554</v>
      </c>
    </row>
    <row r="53" spans="1:3" x14ac:dyDescent="0.25">
      <c r="A53" s="34">
        <v>43956</v>
      </c>
      <c r="B53" s="70">
        <v>3159</v>
      </c>
      <c r="C53" s="2">
        <v>347</v>
      </c>
    </row>
    <row r="54" spans="1:3" x14ac:dyDescent="0.25">
      <c r="A54" s="34">
        <v>43957</v>
      </c>
      <c r="B54" s="70">
        <v>2940</v>
      </c>
      <c r="C54" s="2">
        <v>304</v>
      </c>
    </row>
    <row r="55" spans="1:3" x14ac:dyDescent="0.25">
      <c r="A55" s="34">
        <v>43958</v>
      </c>
      <c r="B55" s="70">
        <v>2944</v>
      </c>
      <c r="C55" s="2">
        <v>304</v>
      </c>
    </row>
    <row r="56" spans="1:3" x14ac:dyDescent="0.25">
      <c r="A56" s="34">
        <v>43959</v>
      </c>
      <c r="B56" s="70">
        <v>3085</v>
      </c>
      <c r="C56" s="2">
        <v>273</v>
      </c>
    </row>
    <row r="57" spans="1:3" x14ac:dyDescent="0.25">
      <c r="A57" s="34">
        <v>43960</v>
      </c>
      <c r="B57" s="70">
        <v>7605</v>
      </c>
      <c r="C57" s="2">
        <v>141</v>
      </c>
    </row>
    <row r="58" spans="1:3" x14ac:dyDescent="0.25">
      <c r="A58" s="34">
        <v>43961</v>
      </c>
      <c r="B58" s="70">
        <v>6532</v>
      </c>
      <c r="C58" s="2">
        <v>135</v>
      </c>
    </row>
    <row r="59" spans="1:3" x14ac:dyDescent="0.25">
      <c r="A59" s="34">
        <v>43962</v>
      </c>
      <c r="B59" s="70">
        <v>3084</v>
      </c>
      <c r="C59" s="2">
        <v>349</v>
      </c>
    </row>
    <row r="60" spans="1:3" x14ac:dyDescent="0.25">
      <c r="A60" s="34">
        <v>43963</v>
      </c>
      <c r="B60" s="70">
        <v>2883</v>
      </c>
      <c r="C60" s="2">
        <v>293</v>
      </c>
    </row>
    <row r="61" spans="1:3" x14ac:dyDescent="0.25">
      <c r="A61" s="34">
        <v>43964</v>
      </c>
      <c r="B61" s="70">
        <v>2767</v>
      </c>
      <c r="C61" s="2">
        <v>302</v>
      </c>
    </row>
    <row r="62" spans="1:3" x14ac:dyDescent="0.25">
      <c r="A62" s="34">
        <v>43965</v>
      </c>
      <c r="B62" s="70">
        <v>2763</v>
      </c>
      <c r="C62" s="2">
        <v>265</v>
      </c>
    </row>
    <row r="63" spans="1:3" x14ac:dyDescent="0.25">
      <c r="A63" s="34">
        <v>43966</v>
      </c>
      <c r="B63" s="70">
        <v>2845</v>
      </c>
      <c r="C63" s="2">
        <v>247</v>
      </c>
    </row>
    <row r="64" spans="1:3" x14ac:dyDescent="0.25">
      <c r="A64" s="34">
        <v>43967</v>
      </c>
      <c r="B64" s="70">
        <v>7433</v>
      </c>
      <c r="C64" s="2">
        <v>110</v>
      </c>
    </row>
    <row r="65" spans="1:3" x14ac:dyDescent="0.25">
      <c r="A65" s="34">
        <v>43968</v>
      </c>
      <c r="B65" s="70">
        <v>6524</v>
      </c>
      <c r="C65" s="2">
        <v>111</v>
      </c>
    </row>
    <row r="66" spans="1:3" x14ac:dyDescent="0.25">
      <c r="A66" s="34">
        <v>43969</v>
      </c>
      <c r="B66" s="70">
        <v>3463</v>
      </c>
      <c r="C66" s="2">
        <v>359</v>
      </c>
    </row>
    <row r="67" spans="1:3" x14ac:dyDescent="0.25">
      <c r="A67" s="34">
        <v>43970</v>
      </c>
      <c r="B67" s="70">
        <v>3196</v>
      </c>
      <c r="C67" s="2">
        <v>248</v>
      </c>
    </row>
    <row r="68" spans="1:3" x14ac:dyDescent="0.25">
      <c r="A68" s="34">
        <v>43971</v>
      </c>
      <c r="B68" s="70">
        <v>2912</v>
      </c>
      <c r="C68" s="2">
        <v>219</v>
      </c>
    </row>
    <row r="69" spans="1:3" x14ac:dyDescent="0.25">
      <c r="A69" s="34">
        <v>43972</v>
      </c>
      <c r="B69" s="70">
        <v>2925</v>
      </c>
      <c r="C69" s="2">
        <v>274</v>
      </c>
    </row>
    <row r="70" spans="1:3" x14ac:dyDescent="0.25">
      <c r="A70" s="34">
        <v>43973</v>
      </c>
      <c r="B70" s="70">
        <v>3055</v>
      </c>
      <c r="C70" s="2">
        <v>232</v>
      </c>
    </row>
    <row r="71" spans="1:3" x14ac:dyDescent="0.25">
      <c r="A71" s="34">
        <v>43974</v>
      </c>
      <c r="B71" s="70">
        <v>7122</v>
      </c>
      <c r="C71" s="2">
        <v>89</v>
      </c>
    </row>
    <row r="72" spans="1:3" x14ac:dyDescent="0.25">
      <c r="A72" s="34">
        <v>43975</v>
      </c>
      <c r="B72" s="70">
        <v>6862</v>
      </c>
      <c r="C72" s="2">
        <v>106</v>
      </c>
    </row>
    <row r="73" spans="1:3" x14ac:dyDescent="0.25">
      <c r="A73" s="34">
        <v>43976</v>
      </c>
      <c r="B73" s="70">
        <v>3168</v>
      </c>
      <c r="C73" s="2">
        <v>214</v>
      </c>
    </row>
    <row r="74" spans="1:3" x14ac:dyDescent="0.25">
      <c r="A74" s="34">
        <v>43977</v>
      </c>
      <c r="B74" s="70">
        <v>2876</v>
      </c>
      <c r="C74" s="2">
        <v>248</v>
      </c>
    </row>
    <row r="75" spans="1:3" x14ac:dyDescent="0.25">
      <c r="A75" s="34">
        <v>43978</v>
      </c>
      <c r="B75" s="70">
        <v>2637</v>
      </c>
      <c r="C75" s="2">
        <v>264</v>
      </c>
    </row>
    <row r="76" spans="1:3" x14ac:dyDescent="0.25">
      <c r="A76" s="34">
        <v>43979</v>
      </c>
      <c r="B76" s="70">
        <v>2615</v>
      </c>
      <c r="C76" s="2">
        <v>414</v>
      </c>
    </row>
    <row r="77" spans="1:3" x14ac:dyDescent="0.25">
      <c r="A77" s="34">
        <v>43980</v>
      </c>
      <c r="B77" s="70">
        <v>2747</v>
      </c>
      <c r="C77" s="2">
        <v>447</v>
      </c>
    </row>
    <row r="78" spans="1:3" x14ac:dyDescent="0.25">
      <c r="A78" s="34">
        <v>43981</v>
      </c>
      <c r="B78" s="70">
        <v>7063</v>
      </c>
      <c r="C78" s="2">
        <v>197</v>
      </c>
    </row>
    <row r="79" spans="1:3" x14ac:dyDescent="0.25">
      <c r="A79" s="34">
        <v>43982</v>
      </c>
      <c r="B79" s="70">
        <v>6531</v>
      </c>
      <c r="C79" s="2">
        <v>194</v>
      </c>
    </row>
    <row r="80" spans="1:3" x14ac:dyDescent="0.25">
      <c r="A80" s="34">
        <v>43983</v>
      </c>
      <c r="B80" s="70">
        <v>3011</v>
      </c>
      <c r="C80" s="2">
        <v>476</v>
      </c>
    </row>
    <row r="81" spans="1:3" x14ac:dyDescent="0.25">
      <c r="A81" s="34">
        <v>43984</v>
      </c>
      <c r="B81" s="70">
        <v>2651</v>
      </c>
      <c r="C81" s="2">
        <v>393</v>
      </c>
    </row>
    <row r="82" spans="1:3" x14ac:dyDescent="0.25">
      <c r="A82" s="34">
        <v>43985</v>
      </c>
      <c r="B82" s="70">
        <v>2801</v>
      </c>
      <c r="C82" s="2">
        <v>441</v>
      </c>
    </row>
    <row r="83" spans="1:3" x14ac:dyDescent="0.25">
      <c r="A83" s="34">
        <v>43986</v>
      </c>
      <c r="B83" s="70">
        <v>2722</v>
      </c>
      <c r="C83" s="2">
        <v>390</v>
      </c>
    </row>
    <row r="84" spans="1:3" x14ac:dyDescent="0.25">
      <c r="A84" s="34">
        <v>43987</v>
      </c>
      <c r="B84" s="70">
        <v>2834</v>
      </c>
      <c r="C84" s="2">
        <v>472</v>
      </c>
    </row>
    <row r="85" spans="1:3" x14ac:dyDescent="0.25">
      <c r="A85" s="34">
        <v>43988</v>
      </c>
      <c r="B85" s="70">
        <v>7437</v>
      </c>
      <c r="C85" s="2">
        <v>273</v>
      </c>
    </row>
    <row r="86" spans="1:3" x14ac:dyDescent="0.25">
      <c r="A86" s="34">
        <v>43989</v>
      </c>
      <c r="B86" s="70">
        <v>6555</v>
      </c>
      <c r="C86" s="2">
        <v>148</v>
      </c>
    </row>
    <row r="87" spans="1:3" x14ac:dyDescent="0.25">
      <c r="A87" s="34">
        <v>43990</v>
      </c>
      <c r="B87" s="70">
        <v>2976</v>
      </c>
      <c r="C87" s="2">
        <v>490</v>
      </c>
    </row>
    <row r="88" spans="1:3" x14ac:dyDescent="0.25">
      <c r="A88" s="34">
        <v>43991</v>
      </c>
      <c r="B88" s="70">
        <v>2681</v>
      </c>
      <c r="C88" s="2">
        <v>434</v>
      </c>
    </row>
    <row r="89" spans="1:3" x14ac:dyDescent="0.25">
      <c r="A89" s="34">
        <v>43992</v>
      </c>
      <c r="B89" s="70">
        <v>2449</v>
      </c>
      <c r="C89" s="2">
        <v>466</v>
      </c>
    </row>
    <row r="90" spans="1:3" x14ac:dyDescent="0.25">
      <c r="A90" s="34">
        <v>43993</v>
      </c>
      <c r="B90" s="70">
        <v>2589</v>
      </c>
      <c r="C90" s="2">
        <v>391</v>
      </c>
    </row>
    <row r="91" spans="1:3" x14ac:dyDescent="0.25">
      <c r="A91" s="34">
        <v>43994</v>
      </c>
      <c r="B91" s="70">
        <v>2688</v>
      </c>
      <c r="C91" s="2">
        <v>375</v>
      </c>
    </row>
    <row r="92" spans="1:3" x14ac:dyDescent="0.25">
      <c r="A92" s="34">
        <v>43995</v>
      </c>
      <c r="B92" s="70">
        <v>7036</v>
      </c>
      <c r="C92" s="2">
        <v>177</v>
      </c>
    </row>
    <row r="93" spans="1:3" x14ac:dyDescent="0.25">
      <c r="A93" s="34">
        <v>43996</v>
      </c>
      <c r="B93" s="70">
        <v>6551</v>
      </c>
      <c r="C93" s="2">
        <v>167</v>
      </c>
    </row>
    <row r="94" spans="1:3" x14ac:dyDescent="0.25">
      <c r="A94" s="34">
        <v>43997</v>
      </c>
      <c r="B94" s="70">
        <v>2971</v>
      </c>
      <c r="C94" s="2">
        <v>433</v>
      </c>
    </row>
    <row r="95" spans="1:3" x14ac:dyDescent="0.25">
      <c r="A95" s="34">
        <v>43998</v>
      </c>
      <c r="B95" s="70">
        <v>2771</v>
      </c>
      <c r="C95" s="2">
        <v>369</v>
      </c>
    </row>
    <row r="96" spans="1:3" x14ac:dyDescent="0.25">
      <c r="A96" s="34">
        <v>43999</v>
      </c>
      <c r="B96" s="70">
        <v>2696</v>
      </c>
      <c r="C96" s="2">
        <v>370</v>
      </c>
    </row>
    <row r="97" spans="1:3" x14ac:dyDescent="0.25">
      <c r="A97" s="34">
        <v>44000</v>
      </c>
      <c r="B97" s="70">
        <v>2536</v>
      </c>
      <c r="C97" s="2">
        <v>328</v>
      </c>
    </row>
    <row r="98" spans="1:3" x14ac:dyDescent="0.25">
      <c r="A98" s="34">
        <v>44001</v>
      </c>
      <c r="B98" s="70">
        <v>2748</v>
      </c>
      <c r="C98" s="2">
        <v>366</v>
      </c>
    </row>
    <row r="99" spans="1:3" x14ac:dyDescent="0.25">
      <c r="A99" s="34">
        <v>44002</v>
      </c>
      <c r="B99" s="70">
        <v>6896</v>
      </c>
      <c r="C99" s="2">
        <v>170</v>
      </c>
    </row>
    <row r="100" spans="1:3" x14ac:dyDescent="0.25">
      <c r="A100" s="34">
        <v>44003</v>
      </c>
      <c r="B100" s="70">
        <v>6473</v>
      </c>
      <c r="C100" s="2">
        <v>150</v>
      </c>
    </row>
    <row r="101" spans="1:3" x14ac:dyDescent="0.25">
      <c r="A101" s="34">
        <v>44004</v>
      </c>
      <c r="B101" s="70">
        <v>2890</v>
      </c>
      <c r="C101" s="2">
        <v>562</v>
      </c>
    </row>
    <row r="102" spans="1:3" x14ac:dyDescent="0.25">
      <c r="A102" s="34">
        <v>44005</v>
      </c>
      <c r="B102" s="70">
        <v>2578</v>
      </c>
      <c r="C102" s="2">
        <v>626</v>
      </c>
    </row>
    <row r="103" spans="1:3" x14ac:dyDescent="0.25">
      <c r="A103" s="34">
        <v>44006</v>
      </c>
      <c r="B103" s="70">
        <v>2730</v>
      </c>
      <c r="C103" s="2">
        <v>610</v>
      </c>
    </row>
    <row r="104" spans="1:3" x14ac:dyDescent="0.25">
      <c r="A104" s="34">
        <v>44007</v>
      </c>
      <c r="B104" s="70">
        <v>2661</v>
      </c>
      <c r="C104" s="2">
        <v>431</v>
      </c>
    </row>
    <row r="105" spans="1:3" x14ac:dyDescent="0.25">
      <c r="A105" s="34">
        <v>44008</v>
      </c>
      <c r="B105" s="70">
        <v>2899</v>
      </c>
      <c r="C105" s="2">
        <v>410</v>
      </c>
    </row>
    <row r="106" spans="1:3" x14ac:dyDescent="0.25">
      <c r="A106" s="34">
        <v>44009</v>
      </c>
      <c r="B106" s="70">
        <v>7675</v>
      </c>
      <c r="C106" s="2">
        <v>218</v>
      </c>
    </row>
    <row r="107" spans="1:3" x14ac:dyDescent="0.25">
      <c r="A107" s="34">
        <v>44010</v>
      </c>
      <c r="B107" s="70">
        <v>6590</v>
      </c>
      <c r="C107" s="2">
        <v>206</v>
      </c>
    </row>
    <row r="108" spans="1:3" x14ac:dyDescent="0.25">
      <c r="A108" s="34">
        <v>44011</v>
      </c>
      <c r="B108" s="70">
        <v>2832</v>
      </c>
      <c r="C108" s="2">
        <v>515</v>
      </c>
    </row>
    <row r="109" spans="1:3" x14ac:dyDescent="0.25">
      <c r="A109" s="34">
        <v>44012</v>
      </c>
      <c r="B109" s="70">
        <v>2594</v>
      </c>
      <c r="C109" s="2">
        <v>396</v>
      </c>
    </row>
    <row r="110" spans="1:3" x14ac:dyDescent="0.25">
      <c r="A110" s="34">
        <v>44013</v>
      </c>
      <c r="B110" s="70">
        <v>2573</v>
      </c>
      <c r="C110" s="2">
        <v>383</v>
      </c>
    </row>
    <row r="111" spans="1:3" x14ac:dyDescent="0.25">
      <c r="A111" s="34">
        <v>44014</v>
      </c>
      <c r="B111" s="70">
        <v>2518</v>
      </c>
      <c r="C111" s="2">
        <v>401</v>
      </c>
    </row>
    <row r="112" spans="1:3" x14ac:dyDescent="0.25">
      <c r="A112" s="34">
        <v>44015</v>
      </c>
      <c r="B112" s="70">
        <v>2686</v>
      </c>
      <c r="C112" s="2">
        <v>437</v>
      </c>
    </row>
    <row r="113" spans="1:3" x14ac:dyDescent="0.25">
      <c r="A113" s="34">
        <v>44016</v>
      </c>
      <c r="B113" s="70">
        <v>6894</v>
      </c>
      <c r="C113" s="2">
        <v>191</v>
      </c>
    </row>
    <row r="114" spans="1:3" x14ac:dyDescent="0.25">
      <c r="A114" s="34">
        <v>44017</v>
      </c>
      <c r="B114" s="70">
        <v>6445</v>
      </c>
      <c r="C114" s="2">
        <v>164</v>
      </c>
    </row>
    <row r="115" spans="1:3" x14ac:dyDescent="0.25">
      <c r="A115" s="34">
        <v>44018</v>
      </c>
      <c r="B115" s="70">
        <v>2857</v>
      </c>
      <c r="C115" s="2">
        <v>438</v>
      </c>
    </row>
    <row r="116" spans="1:3" x14ac:dyDescent="0.25">
      <c r="A116" s="34">
        <v>44019</v>
      </c>
      <c r="B116" s="70">
        <v>2491</v>
      </c>
      <c r="C116" s="2">
        <v>402</v>
      </c>
    </row>
    <row r="117" spans="1:3" x14ac:dyDescent="0.25">
      <c r="A117" s="34">
        <v>44020</v>
      </c>
      <c r="B117" s="70">
        <v>2432</v>
      </c>
      <c r="C117" s="2">
        <v>389</v>
      </c>
    </row>
    <row r="118" spans="1:3" x14ac:dyDescent="0.25">
      <c r="A118" s="34">
        <v>44021</v>
      </c>
      <c r="B118" s="70">
        <v>2464</v>
      </c>
      <c r="C118" s="2">
        <v>433</v>
      </c>
    </row>
    <row r="119" spans="1:3" x14ac:dyDescent="0.25">
      <c r="A119" s="34">
        <v>44022</v>
      </c>
      <c r="B119" s="70">
        <v>2583</v>
      </c>
      <c r="C119" s="2">
        <v>365</v>
      </c>
    </row>
    <row r="120" spans="1:3" x14ac:dyDescent="0.25">
      <c r="A120" s="34">
        <v>44023</v>
      </c>
      <c r="B120" s="70">
        <v>6574</v>
      </c>
      <c r="C120" s="2">
        <v>170</v>
      </c>
    </row>
    <row r="121" spans="1:3" x14ac:dyDescent="0.25">
      <c r="A121" s="34">
        <v>44024</v>
      </c>
      <c r="B121" s="70">
        <v>6147</v>
      </c>
      <c r="C121" s="2">
        <v>133</v>
      </c>
    </row>
    <row r="122" spans="1:3" x14ac:dyDescent="0.25">
      <c r="A122" s="34">
        <v>44025</v>
      </c>
      <c r="B122" s="70">
        <v>3492</v>
      </c>
      <c r="C122" s="2">
        <v>436</v>
      </c>
    </row>
    <row r="123" spans="1:3" x14ac:dyDescent="0.25">
      <c r="A123" s="34">
        <v>44026</v>
      </c>
      <c r="B123" s="70">
        <v>2543</v>
      </c>
      <c r="C123" s="2">
        <v>361</v>
      </c>
    </row>
    <row r="124" spans="1:3" x14ac:dyDescent="0.25">
      <c r="A124" s="34">
        <v>44027</v>
      </c>
      <c r="B124" s="70">
        <v>2507</v>
      </c>
      <c r="C124" s="2">
        <v>410</v>
      </c>
    </row>
    <row r="125" spans="1:3" x14ac:dyDescent="0.25">
      <c r="A125" s="34">
        <v>44028</v>
      </c>
      <c r="B125" s="70">
        <v>2572</v>
      </c>
      <c r="C125" s="2">
        <v>394</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3"/>
  </sheetPr>
  <dimension ref="P1"/>
  <sheetViews>
    <sheetView zoomScale="63" zoomScaleNormal="63" workbookViewId="0"/>
  </sheetViews>
  <sheetFormatPr defaultColWidth="9.42578125" defaultRowHeight="15" x14ac:dyDescent="0.25"/>
  <cols>
    <col min="1" max="16384" width="9.42578125" style="7"/>
  </cols>
  <sheetData>
    <row r="1" spans="16:16" x14ac:dyDescent="0.25">
      <c r="P1" s="31" t="s">
        <v>31</v>
      </c>
    </row>
  </sheetData>
  <hyperlinks>
    <hyperlink ref="P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4"/>
  </sheetPr>
  <dimension ref="A1:S126"/>
  <sheetViews>
    <sheetView showGridLines="0" zoomScale="90" zoomScaleNormal="90" workbookViewId="0">
      <pane xSplit="1" ySplit="4" topLeftCell="B101" activePane="bottomRight" state="frozen"/>
      <selection pane="topRight" activeCell="B1" sqref="B1"/>
      <selection pane="bottomLeft" activeCell="A5" sqref="A5"/>
      <selection pane="bottomRight" activeCell="A127" sqref="A127"/>
    </sheetView>
  </sheetViews>
  <sheetFormatPr defaultRowHeight="15" x14ac:dyDescent="0.25"/>
  <cols>
    <col min="1" max="7" width="12.42578125" customWidth="1"/>
  </cols>
  <sheetData>
    <row r="1" spans="1:19" x14ac:dyDescent="0.25">
      <c r="A1" s="1" t="s">
        <v>33</v>
      </c>
      <c r="B1" s="1"/>
      <c r="C1" s="1"/>
      <c r="D1" s="2"/>
      <c r="E1" s="2"/>
      <c r="F1" s="2"/>
      <c r="G1" s="2"/>
      <c r="K1" s="31" t="s">
        <v>31</v>
      </c>
    </row>
    <row r="2" spans="1:19" x14ac:dyDescent="0.25">
      <c r="A2" s="2"/>
      <c r="B2" s="2"/>
      <c r="C2" s="2"/>
      <c r="D2" s="2"/>
      <c r="E2" s="2"/>
      <c r="F2" s="2"/>
      <c r="G2" s="2"/>
    </row>
    <row r="3" spans="1:19" ht="30.6" customHeight="1" x14ac:dyDescent="0.25">
      <c r="A3" s="229" t="s">
        <v>0</v>
      </c>
      <c r="B3" s="225" t="s">
        <v>4</v>
      </c>
      <c r="C3" s="226"/>
      <c r="D3" s="227"/>
      <c r="E3" s="228" t="s">
        <v>9</v>
      </c>
      <c r="F3" s="228"/>
      <c r="G3" s="228"/>
    </row>
    <row r="4" spans="1:19" x14ac:dyDescent="0.25">
      <c r="A4" s="230"/>
      <c r="B4" s="3" t="s">
        <v>1</v>
      </c>
      <c r="C4" s="4" t="s">
        <v>2</v>
      </c>
      <c r="D4" s="5" t="s">
        <v>3</v>
      </c>
      <c r="E4" s="4" t="s">
        <v>1</v>
      </c>
      <c r="F4" s="4" t="s">
        <v>2</v>
      </c>
      <c r="G4" s="6" t="s">
        <v>3</v>
      </c>
    </row>
    <row r="5" spans="1:19" x14ac:dyDescent="0.25">
      <c r="A5" s="17">
        <v>43908</v>
      </c>
      <c r="B5" s="78"/>
      <c r="C5" s="79"/>
      <c r="D5" s="80">
        <v>6</v>
      </c>
      <c r="E5" s="81"/>
      <c r="F5" s="81"/>
      <c r="G5" s="81">
        <v>149</v>
      </c>
      <c r="H5" s="11"/>
      <c r="I5" s="11"/>
      <c r="J5" s="11"/>
      <c r="K5" s="11"/>
      <c r="L5" s="11"/>
      <c r="M5" s="11"/>
      <c r="N5" s="12"/>
      <c r="O5" s="12"/>
      <c r="P5" s="12"/>
      <c r="Q5" s="12"/>
      <c r="R5" s="12"/>
      <c r="S5" s="12"/>
    </row>
    <row r="6" spans="1:19" x14ac:dyDescent="0.25">
      <c r="A6" s="18">
        <v>43909</v>
      </c>
      <c r="B6" s="82"/>
      <c r="C6" s="83"/>
      <c r="D6" s="84">
        <v>11</v>
      </c>
      <c r="E6" s="81"/>
      <c r="F6" s="81"/>
      <c r="G6" s="81">
        <v>213</v>
      </c>
      <c r="H6" s="11"/>
      <c r="I6" s="11"/>
      <c r="J6" s="11"/>
      <c r="K6" s="11"/>
      <c r="L6" s="11"/>
      <c r="M6" s="11"/>
      <c r="N6" s="12"/>
      <c r="O6" s="12"/>
      <c r="P6" s="12"/>
      <c r="Q6" s="12"/>
      <c r="R6" s="12"/>
      <c r="S6" s="12"/>
    </row>
    <row r="7" spans="1:19" x14ac:dyDescent="0.25">
      <c r="A7" s="18">
        <v>43910</v>
      </c>
      <c r="B7" s="82"/>
      <c r="C7" s="83"/>
      <c r="D7" s="84">
        <v>16</v>
      </c>
      <c r="E7" s="81"/>
      <c r="F7" s="81"/>
      <c r="G7" s="81">
        <v>247</v>
      </c>
      <c r="H7" s="11"/>
      <c r="I7" s="11"/>
      <c r="J7" s="11"/>
      <c r="K7" s="11"/>
      <c r="L7" s="11"/>
      <c r="M7" s="11"/>
      <c r="N7" s="12"/>
      <c r="O7" s="12"/>
      <c r="P7" s="12"/>
      <c r="Q7" s="12"/>
      <c r="R7" s="12"/>
      <c r="S7" s="12"/>
    </row>
    <row r="8" spans="1:19" x14ac:dyDescent="0.25">
      <c r="A8" s="18">
        <v>43911</v>
      </c>
      <c r="B8" s="82"/>
      <c r="C8" s="83"/>
      <c r="D8" s="84">
        <v>20</v>
      </c>
      <c r="E8" s="81"/>
      <c r="F8" s="81"/>
      <c r="G8" s="81">
        <v>244</v>
      </c>
      <c r="H8" s="11"/>
      <c r="I8" s="11"/>
      <c r="J8" s="11"/>
      <c r="K8" s="11"/>
      <c r="L8" s="11"/>
      <c r="M8" s="11"/>
      <c r="N8" s="12"/>
      <c r="O8" s="12"/>
      <c r="P8" s="12"/>
      <c r="Q8" s="12"/>
      <c r="R8" s="12"/>
      <c r="S8" s="12"/>
    </row>
    <row r="9" spans="1:19" x14ac:dyDescent="0.25">
      <c r="A9" s="18">
        <v>43912</v>
      </c>
      <c r="B9" s="82"/>
      <c r="C9" s="83"/>
      <c r="D9" s="84">
        <v>23</v>
      </c>
      <c r="E9" s="81"/>
      <c r="F9" s="81"/>
      <c r="G9" s="81">
        <v>285</v>
      </c>
      <c r="H9" s="11"/>
      <c r="I9" s="11"/>
      <c r="J9" s="11"/>
      <c r="K9" s="11"/>
      <c r="L9" s="11"/>
      <c r="M9" s="11"/>
      <c r="N9" s="12"/>
      <c r="O9" s="12"/>
      <c r="P9" s="12"/>
      <c r="Q9" s="12"/>
      <c r="R9" s="12"/>
      <c r="S9" s="12"/>
    </row>
    <row r="10" spans="1:19" x14ac:dyDescent="0.25">
      <c r="A10" s="18">
        <v>43913</v>
      </c>
      <c r="B10" s="82"/>
      <c r="C10" s="83"/>
      <c r="D10" s="84">
        <v>30</v>
      </c>
      <c r="E10" s="81"/>
      <c r="F10" s="81"/>
      <c r="G10" s="81">
        <v>329</v>
      </c>
      <c r="H10" s="11"/>
      <c r="I10" s="11"/>
      <c r="J10" s="11"/>
      <c r="K10" s="11"/>
      <c r="L10" s="11"/>
      <c r="M10" s="11"/>
      <c r="N10" s="12"/>
      <c r="O10" s="12"/>
      <c r="P10" s="12"/>
      <c r="Q10" s="12"/>
      <c r="R10" s="12"/>
      <c r="S10" s="12"/>
    </row>
    <row r="11" spans="1:19" x14ac:dyDescent="0.25">
      <c r="A11" s="18">
        <v>43914</v>
      </c>
      <c r="B11" s="82"/>
      <c r="C11" s="83"/>
      <c r="D11" s="84">
        <v>42</v>
      </c>
      <c r="E11" s="81"/>
      <c r="F11" s="81"/>
      <c r="G11" s="81">
        <v>441</v>
      </c>
      <c r="H11" s="11"/>
      <c r="I11" s="11"/>
      <c r="J11" s="11"/>
      <c r="K11" s="11"/>
      <c r="L11" s="11"/>
      <c r="M11" s="11"/>
      <c r="N11" s="12"/>
      <c r="O11" s="12"/>
      <c r="P11" s="12"/>
      <c r="Q11" s="12"/>
      <c r="R11" s="12"/>
      <c r="S11" s="12"/>
    </row>
    <row r="12" spans="1:19" x14ac:dyDescent="0.25">
      <c r="A12" s="18">
        <v>43915</v>
      </c>
      <c r="B12" s="82"/>
      <c r="C12" s="83"/>
      <c r="D12" s="84">
        <v>52</v>
      </c>
      <c r="E12" s="81"/>
      <c r="F12" s="81"/>
      <c r="G12" s="81">
        <v>482</v>
      </c>
      <c r="H12" s="11"/>
      <c r="I12" s="11"/>
      <c r="J12" s="11"/>
      <c r="K12" s="11"/>
      <c r="L12" s="11"/>
      <c r="M12" s="11"/>
      <c r="N12" s="12"/>
      <c r="O12" s="12"/>
      <c r="P12" s="12"/>
      <c r="Q12" s="12"/>
      <c r="R12" s="12"/>
      <c r="S12" s="12"/>
    </row>
    <row r="13" spans="1:19" x14ac:dyDescent="0.25">
      <c r="A13" s="18">
        <v>43916</v>
      </c>
      <c r="B13" s="82"/>
      <c r="C13" s="83"/>
      <c r="D13" s="84">
        <v>57</v>
      </c>
      <c r="E13" s="81"/>
      <c r="F13" s="81"/>
      <c r="G13" s="81">
        <v>575</v>
      </c>
      <c r="H13" s="11"/>
      <c r="I13" s="11"/>
      <c r="J13" s="11"/>
      <c r="K13" s="11"/>
      <c r="L13" s="11"/>
      <c r="M13" s="11"/>
      <c r="N13" s="12"/>
      <c r="O13" s="12"/>
      <c r="P13" s="12"/>
      <c r="Q13" s="12"/>
      <c r="R13" s="12"/>
      <c r="S13" s="12"/>
    </row>
    <row r="14" spans="1:19" x14ac:dyDescent="0.25">
      <c r="A14" s="18">
        <v>43917</v>
      </c>
      <c r="B14" s="82">
        <v>62</v>
      </c>
      <c r="C14" s="83">
        <v>10</v>
      </c>
      <c r="D14" s="84">
        <v>72</v>
      </c>
      <c r="E14" s="85">
        <v>404</v>
      </c>
      <c r="F14" s="85">
        <v>268</v>
      </c>
      <c r="G14" s="81">
        <v>672</v>
      </c>
      <c r="H14" s="11"/>
      <c r="I14" s="11"/>
      <c r="J14" s="11"/>
      <c r="K14" s="11"/>
      <c r="L14" s="11"/>
      <c r="M14" s="11"/>
      <c r="N14" s="12"/>
      <c r="O14" s="12"/>
      <c r="P14" s="12"/>
      <c r="Q14" s="12"/>
      <c r="R14" s="12"/>
      <c r="S14" s="12"/>
    </row>
    <row r="15" spans="1:19" x14ac:dyDescent="0.25">
      <c r="A15" s="18">
        <v>43918</v>
      </c>
      <c r="B15" s="82">
        <v>74</v>
      </c>
      <c r="C15" s="83">
        <v>7</v>
      </c>
      <c r="D15" s="84">
        <v>81</v>
      </c>
      <c r="E15" s="85">
        <v>511</v>
      </c>
      <c r="F15" s="85">
        <v>271</v>
      </c>
      <c r="G15" s="81">
        <v>782</v>
      </c>
      <c r="H15" s="11"/>
      <c r="I15" s="11"/>
      <c r="J15" s="11"/>
      <c r="K15" s="11"/>
      <c r="L15" s="11"/>
      <c r="M15" s="11"/>
      <c r="N15" s="12"/>
      <c r="O15" s="12"/>
      <c r="P15" s="12"/>
      <c r="Q15" s="12"/>
      <c r="R15" s="12"/>
      <c r="S15" s="12"/>
    </row>
    <row r="16" spans="1:19" x14ac:dyDescent="0.25">
      <c r="A16" s="18">
        <v>43919</v>
      </c>
      <c r="B16" s="82">
        <v>85</v>
      </c>
      <c r="C16" s="83">
        <v>10</v>
      </c>
      <c r="D16" s="84">
        <v>95</v>
      </c>
      <c r="E16" s="85">
        <v>565</v>
      </c>
      <c r="F16" s="85">
        <v>294</v>
      </c>
      <c r="G16" s="81">
        <v>859</v>
      </c>
      <c r="H16" s="11"/>
      <c r="I16" s="11"/>
      <c r="J16" s="11"/>
      <c r="K16" s="11"/>
      <c r="L16" s="11"/>
      <c r="M16" s="11"/>
      <c r="N16" s="12"/>
      <c r="O16" s="12"/>
      <c r="P16" s="12"/>
      <c r="Q16" s="12"/>
      <c r="R16" s="12"/>
      <c r="S16" s="12"/>
    </row>
    <row r="17" spans="1:19" x14ac:dyDescent="0.25">
      <c r="A17" s="18">
        <v>43920</v>
      </c>
      <c r="B17" s="82">
        <v>94</v>
      </c>
      <c r="C17" s="83">
        <v>14</v>
      </c>
      <c r="D17" s="84">
        <v>108</v>
      </c>
      <c r="E17" s="85">
        <v>627</v>
      </c>
      <c r="F17" s="85">
        <v>297</v>
      </c>
      <c r="G17" s="81">
        <v>924</v>
      </c>
      <c r="H17" s="11"/>
      <c r="I17" s="11"/>
      <c r="J17" s="11"/>
      <c r="K17" s="11"/>
      <c r="L17" s="11"/>
      <c r="M17" s="11"/>
      <c r="N17" s="12"/>
      <c r="O17" s="12"/>
      <c r="P17" s="12"/>
      <c r="Q17" s="12"/>
      <c r="R17" s="12"/>
      <c r="S17" s="12"/>
    </row>
    <row r="18" spans="1:19" x14ac:dyDescent="0.25">
      <c r="A18" s="18">
        <v>43921</v>
      </c>
      <c r="B18" s="82">
        <v>123</v>
      </c>
      <c r="C18" s="83">
        <v>12</v>
      </c>
      <c r="D18" s="84">
        <v>135</v>
      </c>
      <c r="E18" s="85">
        <v>752</v>
      </c>
      <c r="F18" s="85">
        <v>321</v>
      </c>
      <c r="G18" s="81">
        <v>1073</v>
      </c>
      <c r="H18" s="11"/>
      <c r="I18" s="11"/>
      <c r="J18" s="11"/>
      <c r="K18" s="11"/>
      <c r="L18" s="11"/>
      <c r="M18" s="11"/>
      <c r="N18" s="12"/>
      <c r="O18" s="12"/>
      <c r="P18" s="12"/>
      <c r="Q18" s="12"/>
      <c r="R18" s="12"/>
      <c r="S18" s="12"/>
    </row>
    <row r="19" spans="1:19" x14ac:dyDescent="0.25">
      <c r="A19" s="18">
        <v>43922</v>
      </c>
      <c r="B19" s="82">
        <v>137</v>
      </c>
      <c r="C19" s="83">
        <v>10</v>
      </c>
      <c r="D19" s="84">
        <v>147</v>
      </c>
      <c r="E19" s="85">
        <v>815</v>
      </c>
      <c r="F19" s="85">
        <v>338</v>
      </c>
      <c r="G19" s="81">
        <v>1153</v>
      </c>
      <c r="H19" s="11"/>
      <c r="I19" s="11"/>
      <c r="J19" s="11"/>
      <c r="K19" s="11"/>
      <c r="L19" s="11"/>
      <c r="M19" s="11"/>
      <c r="N19" s="12"/>
      <c r="O19" s="12"/>
      <c r="P19" s="12"/>
      <c r="Q19" s="12"/>
      <c r="R19" s="12"/>
      <c r="S19" s="12"/>
    </row>
    <row r="20" spans="1:19" x14ac:dyDescent="0.25">
      <c r="A20" s="18">
        <v>43923</v>
      </c>
      <c r="B20" s="82">
        <v>144</v>
      </c>
      <c r="C20" s="83">
        <v>18</v>
      </c>
      <c r="D20" s="84">
        <v>162</v>
      </c>
      <c r="E20" s="85">
        <v>910</v>
      </c>
      <c r="F20" s="85">
        <v>367</v>
      </c>
      <c r="G20" s="81">
        <v>1277</v>
      </c>
      <c r="H20" s="11"/>
      <c r="I20" s="11"/>
      <c r="J20" s="11"/>
      <c r="K20" s="11"/>
      <c r="L20" s="11"/>
      <c r="M20" s="11"/>
      <c r="N20" s="12"/>
      <c r="O20" s="12"/>
      <c r="P20" s="12"/>
      <c r="Q20" s="12"/>
      <c r="R20" s="12"/>
      <c r="S20" s="12"/>
    </row>
    <row r="21" spans="1:19" x14ac:dyDescent="0.25">
      <c r="A21" s="18">
        <v>43924</v>
      </c>
      <c r="B21" s="82">
        <v>167</v>
      </c>
      <c r="C21" s="83">
        <v>9</v>
      </c>
      <c r="D21" s="84">
        <v>176</v>
      </c>
      <c r="E21" s="85">
        <v>1037</v>
      </c>
      <c r="F21" s="85">
        <v>323</v>
      </c>
      <c r="G21" s="81">
        <v>1360</v>
      </c>
      <c r="H21" s="11"/>
      <c r="I21" s="11"/>
      <c r="J21" s="11"/>
      <c r="K21" s="11"/>
      <c r="L21" s="11"/>
      <c r="M21" s="11"/>
      <c r="N21" s="12"/>
      <c r="O21" s="12"/>
      <c r="P21" s="12"/>
      <c r="Q21" s="12"/>
      <c r="R21" s="12"/>
      <c r="S21" s="12"/>
    </row>
    <row r="22" spans="1:19" x14ac:dyDescent="0.25">
      <c r="A22" s="18">
        <v>43925</v>
      </c>
      <c r="B22" s="82">
        <v>184</v>
      </c>
      <c r="C22" s="83">
        <v>8</v>
      </c>
      <c r="D22" s="84">
        <v>192</v>
      </c>
      <c r="E22" s="85">
        <v>1107</v>
      </c>
      <c r="F22" s="85">
        <v>376</v>
      </c>
      <c r="G22" s="81">
        <v>1483</v>
      </c>
      <c r="H22" s="11"/>
      <c r="I22" s="11"/>
      <c r="J22" s="11"/>
      <c r="K22" s="11"/>
      <c r="L22" s="11"/>
      <c r="M22" s="11"/>
      <c r="N22" s="12"/>
      <c r="O22" s="12"/>
      <c r="P22" s="12"/>
      <c r="Q22" s="12"/>
      <c r="R22" s="12"/>
      <c r="S22" s="12"/>
    </row>
    <row r="23" spans="1:19" x14ac:dyDescent="0.25">
      <c r="A23" s="18">
        <v>43926</v>
      </c>
      <c r="B23" s="82">
        <v>183</v>
      </c>
      <c r="C23" s="83">
        <v>14</v>
      </c>
      <c r="D23" s="84">
        <v>197</v>
      </c>
      <c r="E23" s="85">
        <v>1204</v>
      </c>
      <c r="F23" s="85">
        <v>386</v>
      </c>
      <c r="G23" s="81">
        <v>1590</v>
      </c>
      <c r="H23" s="11"/>
      <c r="I23" s="11"/>
      <c r="J23" s="11"/>
      <c r="K23" s="11"/>
      <c r="L23" s="11"/>
      <c r="M23" s="11"/>
      <c r="N23" s="12"/>
      <c r="O23" s="12"/>
      <c r="P23" s="12"/>
      <c r="Q23" s="12"/>
      <c r="R23" s="12"/>
      <c r="S23" s="12"/>
    </row>
    <row r="24" spans="1:19" x14ac:dyDescent="0.25">
      <c r="A24" s="18">
        <v>43927</v>
      </c>
      <c r="B24" s="82">
        <v>190</v>
      </c>
      <c r="C24" s="83">
        <v>9</v>
      </c>
      <c r="D24" s="84">
        <v>199</v>
      </c>
      <c r="E24" s="85">
        <v>1262</v>
      </c>
      <c r="F24" s="85">
        <v>384</v>
      </c>
      <c r="G24" s="81">
        <v>1646</v>
      </c>
      <c r="H24" s="11"/>
      <c r="I24" s="11"/>
      <c r="J24" s="11"/>
      <c r="K24" s="11"/>
      <c r="L24" s="11"/>
      <c r="M24" s="11"/>
      <c r="N24" s="12"/>
      <c r="O24" s="12"/>
      <c r="P24" s="12"/>
      <c r="Q24" s="12"/>
      <c r="R24" s="12"/>
      <c r="S24" s="12"/>
    </row>
    <row r="25" spans="1:19" x14ac:dyDescent="0.25">
      <c r="A25" s="18">
        <v>43928</v>
      </c>
      <c r="B25" s="82">
        <v>185</v>
      </c>
      <c r="C25" s="83">
        <v>14</v>
      </c>
      <c r="D25" s="84">
        <v>199</v>
      </c>
      <c r="E25" s="85">
        <v>1328</v>
      </c>
      <c r="F25" s="85">
        <v>405</v>
      </c>
      <c r="G25" s="81">
        <v>1733</v>
      </c>
      <c r="H25" s="11"/>
      <c r="I25" s="11"/>
      <c r="J25" s="11"/>
      <c r="K25" s="11"/>
      <c r="L25" s="11"/>
      <c r="M25" s="11"/>
      <c r="N25" s="12"/>
      <c r="O25" s="12"/>
      <c r="P25" s="12"/>
      <c r="Q25" s="12"/>
      <c r="R25" s="12"/>
      <c r="S25" s="12"/>
    </row>
    <row r="26" spans="1:19" x14ac:dyDescent="0.25">
      <c r="A26" s="18">
        <v>43929</v>
      </c>
      <c r="B26" s="82">
        <v>193</v>
      </c>
      <c r="C26" s="83">
        <v>17</v>
      </c>
      <c r="D26" s="84">
        <v>210</v>
      </c>
      <c r="E26" s="86">
        <v>1415</v>
      </c>
      <c r="F26" s="86">
        <v>356</v>
      </c>
      <c r="G26" s="83">
        <v>1771</v>
      </c>
      <c r="H26" s="11"/>
      <c r="I26" s="11"/>
      <c r="J26" s="11"/>
      <c r="K26" s="11"/>
      <c r="L26" s="11"/>
      <c r="M26" s="11"/>
      <c r="N26" s="12"/>
      <c r="O26" s="12"/>
      <c r="P26" s="12"/>
      <c r="Q26" s="12"/>
      <c r="R26" s="12"/>
      <c r="S26" s="12"/>
    </row>
    <row r="27" spans="1:19" x14ac:dyDescent="0.25">
      <c r="A27" s="18">
        <v>43930</v>
      </c>
      <c r="B27" s="82">
        <v>200</v>
      </c>
      <c r="C27" s="83">
        <v>12</v>
      </c>
      <c r="D27" s="84">
        <v>212</v>
      </c>
      <c r="E27" s="86">
        <v>1440</v>
      </c>
      <c r="F27" s="86">
        <v>341</v>
      </c>
      <c r="G27" s="83">
        <v>1781</v>
      </c>
      <c r="H27" s="11"/>
      <c r="I27" s="11"/>
      <c r="J27" s="11"/>
      <c r="K27" s="11"/>
      <c r="L27" s="11"/>
      <c r="M27" s="11"/>
      <c r="N27" s="12"/>
      <c r="O27" s="12"/>
      <c r="P27" s="12"/>
      <c r="Q27" s="12"/>
      <c r="R27" s="12"/>
      <c r="S27" s="12"/>
    </row>
    <row r="28" spans="1:19" x14ac:dyDescent="0.25">
      <c r="A28" s="18">
        <v>43931</v>
      </c>
      <c r="B28" s="87">
        <v>197</v>
      </c>
      <c r="C28" s="88">
        <v>10</v>
      </c>
      <c r="D28" s="89">
        <v>207</v>
      </c>
      <c r="E28" s="88">
        <v>1461</v>
      </c>
      <c r="F28" s="88">
        <v>371</v>
      </c>
      <c r="G28" s="88">
        <v>1832</v>
      </c>
      <c r="H28" s="11"/>
      <c r="I28" s="11"/>
      <c r="J28" s="11"/>
      <c r="K28" s="11"/>
      <c r="L28" s="11"/>
      <c r="M28" s="11"/>
      <c r="N28" s="12"/>
      <c r="O28" s="12"/>
      <c r="P28" s="12"/>
      <c r="Q28" s="12"/>
      <c r="R28" s="12"/>
      <c r="S28" s="12"/>
    </row>
    <row r="29" spans="1:19" x14ac:dyDescent="0.25">
      <c r="A29" s="20">
        <v>43932</v>
      </c>
      <c r="B29" s="88">
        <v>202</v>
      </c>
      <c r="C29" s="88">
        <v>10</v>
      </c>
      <c r="D29" s="89">
        <v>212</v>
      </c>
      <c r="E29" s="88">
        <v>1467</v>
      </c>
      <c r="F29" s="88">
        <v>388</v>
      </c>
      <c r="G29" s="88">
        <v>1855</v>
      </c>
      <c r="H29" s="11"/>
      <c r="I29" s="11"/>
      <c r="J29" s="11"/>
      <c r="K29" s="11"/>
      <c r="L29" s="11"/>
      <c r="M29" s="11"/>
      <c r="N29" s="12"/>
      <c r="O29" s="12"/>
      <c r="P29" s="12"/>
      <c r="Q29" s="12"/>
      <c r="R29" s="12"/>
      <c r="S29" s="12"/>
    </row>
    <row r="30" spans="1:19" x14ac:dyDescent="0.25">
      <c r="A30" s="20">
        <v>43933</v>
      </c>
      <c r="B30" s="83">
        <v>208</v>
      </c>
      <c r="C30" s="83">
        <v>13</v>
      </c>
      <c r="D30" s="84">
        <v>221</v>
      </c>
      <c r="E30" s="83">
        <v>1487</v>
      </c>
      <c r="F30" s="83">
        <v>268</v>
      </c>
      <c r="G30" s="83">
        <v>1755</v>
      </c>
    </row>
    <row r="31" spans="1:19" x14ac:dyDescent="0.25">
      <c r="A31" s="55">
        <v>43934</v>
      </c>
      <c r="B31" s="82">
        <v>203</v>
      </c>
      <c r="C31" s="83">
        <v>8</v>
      </c>
      <c r="D31" s="83">
        <v>211</v>
      </c>
      <c r="E31" s="82">
        <v>1482</v>
      </c>
      <c r="F31" s="83">
        <v>315</v>
      </c>
      <c r="G31" s="83">
        <v>1797</v>
      </c>
    </row>
    <row r="32" spans="1:19" x14ac:dyDescent="0.25">
      <c r="A32" s="20">
        <v>43935</v>
      </c>
      <c r="B32" s="83">
        <v>192</v>
      </c>
      <c r="C32" s="83">
        <v>4</v>
      </c>
      <c r="D32" s="83">
        <v>196</v>
      </c>
      <c r="E32" s="82">
        <v>1514</v>
      </c>
      <c r="F32" s="83">
        <v>287</v>
      </c>
      <c r="G32" s="83">
        <v>1801</v>
      </c>
    </row>
    <row r="33" spans="1:7" x14ac:dyDescent="0.25">
      <c r="A33" s="20">
        <v>43936</v>
      </c>
      <c r="B33" s="83">
        <v>191</v>
      </c>
      <c r="C33" s="83">
        <v>4</v>
      </c>
      <c r="D33" s="84">
        <v>195</v>
      </c>
      <c r="E33" s="83">
        <v>1486</v>
      </c>
      <c r="F33" s="83">
        <v>261</v>
      </c>
      <c r="G33" s="83">
        <v>1747</v>
      </c>
    </row>
    <row r="34" spans="1:7" x14ac:dyDescent="0.25">
      <c r="A34" s="74">
        <v>43937</v>
      </c>
      <c r="B34" s="88">
        <v>191</v>
      </c>
      <c r="C34" s="88">
        <v>5</v>
      </c>
      <c r="D34" s="90">
        <v>196</v>
      </c>
      <c r="E34" s="91">
        <v>1479</v>
      </c>
      <c r="F34" s="90">
        <v>318</v>
      </c>
      <c r="G34" s="90">
        <v>1797</v>
      </c>
    </row>
    <row r="35" spans="1:7" x14ac:dyDescent="0.25">
      <c r="A35" s="76">
        <v>43938</v>
      </c>
      <c r="B35" s="88">
        <v>184</v>
      </c>
      <c r="C35" s="88">
        <v>5</v>
      </c>
      <c r="D35" s="90">
        <v>189</v>
      </c>
      <c r="E35" s="91">
        <v>1487</v>
      </c>
      <c r="F35" s="90">
        <v>312</v>
      </c>
      <c r="G35" s="90">
        <v>1799</v>
      </c>
    </row>
    <row r="36" spans="1:7" x14ac:dyDescent="0.25">
      <c r="A36" s="76">
        <v>43939</v>
      </c>
      <c r="B36" s="88">
        <v>178</v>
      </c>
      <c r="C36" s="88">
        <v>4</v>
      </c>
      <c r="D36" s="90">
        <v>182</v>
      </c>
      <c r="E36" s="91">
        <v>1501</v>
      </c>
      <c r="F36" s="90">
        <v>292</v>
      </c>
      <c r="G36" s="90">
        <v>1793</v>
      </c>
    </row>
    <row r="37" spans="1:7" x14ac:dyDescent="0.25">
      <c r="A37" s="76">
        <v>43940</v>
      </c>
      <c r="B37" s="88">
        <v>170</v>
      </c>
      <c r="C37" s="88">
        <v>4</v>
      </c>
      <c r="D37" s="88">
        <v>174</v>
      </c>
      <c r="E37" s="87">
        <v>1520</v>
      </c>
      <c r="F37" s="88">
        <v>277</v>
      </c>
      <c r="G37" s="88">
        <v>1797</v>
      </c>
    </row>
    <row r="38" spans="1:7" x14ac:dyDescent="0.25">
      <c r="A38" s="76">
        <v>43941</v>
      </c>
      <c r="B38" s="88">
        <v>167</v>
      </c>
      <c r="C38" s="88">
        <v>2</v>
      </c>
      <c r="D38" s="88">
        <v>169</v>
      </c>
      <c r="E38" s="92">
        <v>1520</v>
      </c>
      <c r="F38" s="93">
        <v>289</v>
      </c>
      <c r="G38" s="93">
        <v>1809</v>
      </c>
    </row>
    <row r="39" spans="1:7" x14ac:dyDescent="0.25">
      <c r="A39" s="76">
        <v>43942</v>
      </c>
      <c r="B39" s="94">
        <v>159</v>
      </c>
      <c r="C39" s="94">
        <v>7</v>
      </c>
      <c r="D39" s="90">
        <v>166</v>
      </c>
      <c r="E39" s="91">
        <v>1472</v>
      </c>
      <c r="F39" s="90">
        <v>394</v>
      </c>
      <c r="G39" s="90">
        <v>1866</v>
      </c>
    </row>
    <row r="40" spans="1:7" x14ac:dyDescent="0.25">
      <c r="A40" s="76">
        <v>43943</v>
      </c>
      <c r="B40" s="94">
        <v>147</v>
      </c>
      <c r="C40" s="94">
        <v>8</v>
      </c>
      <c r="D40" s="115">
        <v>155</v>
      </c>
      <c r="E40" s="90">
        <v>1432</v>
      </c>
      <c r="F40" s="90">
        <v>344</v>
      </c>
      <c r="G40" s="90">
        <v>1776</v>
      </c>
    </row>
    <row r="41" spans="1:7" x14ac:dyDescent="0.25">
      <c r="A41" s="76">
        <v>43944</v>
      </c>
      <c r="B41" s="94">
        <v>136</v>
      </c>
      <c r="C41" s="94">
        <v>12</v>
      </c>
      <c r="D41" s="90">
        <v>148</v>
      </c>
      <c r="E41" s="91">
        <v>1423</v>
      </c>
      <c r="F41" s="90">
        <v>325</v>
      </c>
      <c r="G41" s="90">
        <v>1748</v>
      </c>
    </row>
    <row r="42" spans="1:7" x14ac:dyDescent="0.25">
      <c r="A42" s="76">
        <v>43945</v>
      </c>
      <c r="B42" s="94">
        <v>136</v>
      </c>
      <c r="C42" s="94">
        <v>5</v>
      </c>
      <c r="D42" s="90">
        <v>141</v>
      </c>
      <c r="E42" s="91">
        <v>1383</v>
      </c>
      <c r="F42" s="90">
        <v>327</v>
      </c>
      <c r="G42" s="90">
        <v>1710</v>
      </c>
    </row>
    <row r="43" spans="1:7" x14ac:dyDescent="0.25">
      <c r="A43" s="76">
        <v>43946</v>
      </c>
      <c r="B43" s="94">
        <v>131</v>
      </c>
      <c r="C43" s="94">
        <v>9</v>
      </c>
      <c r="D43" s="115">
        <v>140</v>
      </c>
      <c r="E43" s="90">
        <v>1385</v>
      </c>
      <c r="F43" s="90">
        <v>363</v>
      </c>
      <c r="G43" s="90">
        <v>1748</v>
      </c>
    </row>
    <row r="44" spans="1:7" x14ac:dyDescent="0.25">
      <c r="A44" s="76">
        <v>43947</v>
      </c>
      <c r="B44" s="94">
        <v>126</v>
      </c>
      <c r="C44" s="94">
        <v>7</v>
      </c>
      <c r="D44" s="115">
        <v>133</v>
      </c>
      <c r="E44" s="90">
        <v>1382</v>
      </c>
      <c r="F44" s="90">
        <v>353</v>
      </c>
      <c r="G44" s="90">
        <v>1735</v>
      </c>
    </row>
    <row r="45" spans="1:7" x14ac:dyDescent="0.25">
      <c r="A45" s="76">
        <v>43948</v>
      </c>
      <c r="B45" s="94">
        <v>121</v>
      </c>
      <c r="C45" s="94">
        <v>13</v>
      </c>
      <c r="D45" s="115">
        <v>134</v>
      </c>
      <c r="E45" s="90">
        <v>1387</v>
      </c>
      <c r="F45" s="90">
        <v>375</v>
      </c>
      <c r="G45" s="90">
        <v>1762</v>
      </c>
    </row>
    <row r="46" spans="1:7" x14ac:dyDescent="0.25">
      <c r="A46" s="76">
        <v>43949</v>
      </c>
      <c r="B46" s="94">
        <v>114</v>
      </c>
      <c r="C46" s="94">
        <v>12</v>
      </c>
      <c r="D46" s="115">
        <v>126</v>
      </c>
      <c r="E46" s="90">
        <v>1359</v>
      </c>
      <c r="F46" s="90">
        <v>395</v>
      </c>
      <c r="G46" s="90">
        <v>1754</v>
      </c>
    </row>
    <row r="47" spans="1:7" x14ac:dyDescent="0.25">
      <c r="A47" s="76">
        <v>43950</v>
      </c>
      <c r="B47" s="94">
        <v>103</v>
      </c>
      <c r="C47" s="94">
        <v>11</v>
      </c>
      <c r="D47" s="115">
        <v>114</v>
      </c>
      <c r="E47" s="90">
        <v>1363</v>
      </c>
      <c r="F47" s="90">
        <v>364</v>
      </c>
      <c r="G47" s="90">
        <v>1727</v>
      </c>
    </row>
    <row r="48" spans="1:7" x14ac:dyDescent="0.25">
      <c r="A48" s="76">
        <v>43951</v>
      </c>
      <c r="B48" s="94">
        <v>101</v>
      </c>
      <c r="C48" s="94">
        <v>8</v>
      </c>
      <c r="D48" s="115">
        <v>109</v>
      </c>
      <c r="E48" s="90">
        <v>1324</v>
      </c>
      <c r="F48" s="90">
        <v>424</v>
      </c>
      <c r="G48" s="90">
        <v>1748</v>
      </c>
    </row>
    <row r="49" spans="1:8" x14ac:dyDescent="0.25">
      <c r="A49" s="76">
        <v>43952</v>
      </c>
      <c r="B49" s="94">
        <v>100</v>
      </c>
      <c r="C49" s="94">
        <v>10</v>
      </c>
      <c r="D49" s="115">
        <v>110</v>
      </c>
      <c r="E49" s="90">
        <v>1302</v>
      </c>
      <c r="F49" s="90">
        <v>439</v>
      </c>
      <c r="G49" s="90">
        <v>1741</v>
      </c>
      <c r="H49" s="132"/>
    </row>
    <row r="50" spans="1:8" x14ac:dyDescent="0.25">
      <c r="A50" s="76">
        <v>43953</v>
      </c>
      <c r="B50" s="94">
        <v>97</v>
      </c>
      <c r="C50" s="94">
        <v>11</v>
      </c>
      <c r="D50" s="115">
        <v>108</v>
      </c>
      <c r="E50" s="90">
        <v>1277</v>
      </c>
      <c r="F50" s="90">
        <v>397</v>
      </c>
      <c r="G50" s="90">
        <v>1674</v>
      </c>
    </row>
    <row r="51" spans="1:8" x14ac:dyDescent="0.25">
      <c r="A51" s="76">
        <v>43954</v>
      </c>
      <c r="B51" s="94">
        <v>91</v>
      </c>
      <c r="C51" s="94">
        <v>8</v>
      </c>
      <c r="D51" s="115">
        <v>99</v>
      </c>
      <c r="E51" s="90">
        <v>1266</v>
      </c>
      <c r="F51" s="90">
        <v>400</v>
      </c>
      <c r="G51" s="90">
        <v>1666</v>
      </c>
    </row>
    <row r="52" spans="1:8" x14ac:dyDescent="0.25">
      <c r="A52" s="76">
        <v>43955</v>
      </c>
      <c r="B52" s="94">
        <v>91</v>
      </c>
      <c r="C52" s="94">
        <v>8</v>
      </c>
      <c r="D52" s="134">
        <v>99</v>
      </c>
      <c r="E52" s="94">
        <v>1279</v>
      </c>
      <c r="F52" s="94">
        <v>441</v>
      </c>
      <c r="G52" s="94">
        <v>1720</v>
      </c>
    </row>
    <row r="53" spans="1:8" x14ac:dyDescent="0.25">
      <c r="A53" s="76">
        <v>43956</v>
      </c>
      <c r="B53" s="94">
        <v>90</v>
      </c>
      <c r="C53" s="94">
        <v>14</v>
      </c>
      <c r="D53" s="115">
        <v>104</v>
      </c>
      <c r="E53" s="90">
        <v>1225</v>
      </c>
      <c r="F53" s="90">
        <v>431</v>
      </c>
      <c r="G53" s="90">
        <v>1656</v>
      </c>
    </row>
    <row r="54" spans="1:8" x14ac:dyDescent="0.25">
      <c r="A54" s="76">
        <v>43957</v>
      </c>
      <c r="B54" s="94">
        <v>79</v>
      </c>
      <c r="C54" s="94">
        <v>10</v>
      </c>
      <c r="D54" s="115">
        <v>89</v>
      </c>
      <c r="E54" s="90">
        <v>1204</v>
      </c>
      <c r="F54" s="90">
        <v>428</v>
      </c>
      <c r="G54" s="90">
        <v>1632</v>
      </c>
    </row>
    <row r="55" spans="1:8" x14ac:dyDescent="0.25">
      <c r="A55" s="76">
        <v>43958</v>
      </c>
      <c r="B55" s="94">
        <v>79</v>
      </c>
      <c r="C55" s="94">
        <v>7</v>
      </c>
      <c r="D55" s="115">
        <v>86</v>
      </c>
      <c r="E55" s="90">
        <v>1199</v>
      </c>
      <c r="F55" s="90">
        <v>388</v>
      </c>
      <c r="G55" s="90">
        <v>1587</v>
      </c>
    </row>
    <row r="56" spans="1:8" x14ac:dyDescent="0.25">
      <c r="A56" s="76">
        <v>43959</v>
      </c>
      <c r="B56" s="140">
        <v>75</v>
      </c>
      <c r="C56" s="140">
        <v>9</v>
      </c>
      <c r="D56" s="89">
        <v>84</v>
      </c>
      <c r="E56" s="140">
        <v>1168</v>
      </c>
      <c r="F56" s="140">
        <v>416</v>
      </c>
      <c r="G56" s="140">
        <v>1584</v>
      </c>
    </row>
    <row r="57" spans="1:8" x14ac:dyDescent="0.25">
      <c r="A57" s="76">
        <v>43960</v>
      </c>
      <c r="B57" s="140">
        <v>76</v>
      </c>
      <c r="C57" s="140">
        <v>17</v>
      </c>
      <c r="D57" s="140">
        <v>93</v>
      </c>
      <c r="E57" s="87">
        <v>1159</v>
      </c>
      <c r="F57" s="140">
        <v>418</v>
      </c>
      <c r="G57" s="140">
        <v>1577</v>
      </c>
    </row>
    <row r="58" spans="1:8" x14ac:dyDescent="0.25">
      <c r="A58" s="76">
        <v>43961</v>
      </c>
      <c r="B58" s="140">
        <v>75</v>
      </c>
      <c r="C58" s="140">
        <v>7</v>
      </c>
      <c r="D58" s="140">
        <v>82</v>
      </c>
      <c r="E58" s="87">
        <v>1132</v>
      </c>
      <c r="F58" s="140">
        <v>352</v>
      </c>
      <c r="G58" s="140">
        <v>1484</v>
      </c>
    </row>
    <row r="59" spans="1:8" x14ac:dyDescent="0.25">
      <c r="A59" s="76">
        <v>43962</v>
      </c>
      <c r="B59" s="140">
        <v>72</v>
      </c>
      <c r="C59" s="140">
        <v>8</v>
      </c>
      <c r="D59" s="140">
        <v>80</v>
      </c>
      <c r="E59" s="141">
        <v>1145</v>
      </c>
      <c r="F59" s="140">
        <v>308</v>
      </c>
      <c r="G59" s="140">
        <v>1453</v>
      </c>
    </row>
    <row r="60" spans="1:8" x14ac:dyDescent="0.25">
      <c r="A60" s="76">
        <v>43963</v>
      </c>
      <c r="B60" s="88">
        <v>69</v>
      </c>
      <c r="C60" s="88">
        <v>12</v>
      </c>
      <c r="D60" s="89">
        <v>81</v>
      </c>
      <c r="E60" s="141">
        <v>1131</v>
      </c>
      <c r="F60" s="140">
        <v>487</v>
      </c>
      <c r="G60" s="140">
        <v>1618</v>
      </c>
    </row>
    <row r="61" spans="1:8" x14ac:dyDescent="0.25">
      <c r="A61" s="76">
        <v>43964</v>
      </c>
      <c r="B61" s="88">
        <v>64</v>
      </c>
      <c r="C61" s="88">
        <v>2</v>
      </c>
      <c r="D61" s="89">
        <v>66</v>
      </c>
      <c r="E61" s="141">
        <v>1101</v>
      </c>
      <c r="F61" s="140">
        <v>433</v>
      </c>
      <c r="G61" s="140">
        <v>1534</v>
      </c>
    </row>
    <row r="62" spans="1:8" x14ac:dyDescent="0.25">
      <c r="A62" s="76">
        <v>43965</v>
      </c>
      <c r="B62" s="88">
        <v>61</v>
      </c>
      <c r="C62" s="88">
        <v>10</v>
      </c>
      <c r="D62" s="89">
        <v>71</v>
      </c>
      <c r="E62" s="141">
        <v>1100</v>
      </c>
      <c r="F62" s="140">
        <v>380</v>
      </c>
      <c r="G62" s="140">
        <v>1480</v>
      </c>
    </row>
    <row r="63" spans="1:8" x14ac:dyDescent="0.25">
      <c r="A63" s="76">
        <v>43966</v>
      </c>
      <c r="B63" s="88">
        <v>53</v>
      </c>
      <c r="C63" s="88">
        <v>18</v>
      </c>
      <c r="D63" s="89">
        <v>71</v>
      </c>
      <c r="E63" s="141">
        <v>1066</v>
      </c>
      <c r="F63" s="140">
        <v>383</v>
      </c>
      <c r="G63" s="140">
        <v>1449</v>
      </c>
    </row>
    <row r="64" spans="1:8" x14ac:dyDescent="0.25">
      <c r="A64" s="76">
        <v>43967</v>
      </c>
      <c r="B64" s="88">
        <v>49</v>
      </c>
      <c r="C64" s="88">
        <v>10</v>
      </c>
      <c r="D64" s="89">
        <v>59</v>
      </c>
      <c r="E64" s="141">
        <v>1011</v>
      </c>
      <c r="F64" s="140">
        <v>405</v>
      </c>
      <c r="G64" s="140">
        <v>1416</v>
      </c>
    </row>
    <row r="65" spans="1:8" x14ac:dyDescent="0.25">
      <c r="A65" s="76">
        <v>43968</v>
      </c>
      <c r="B65" s="94">
        <v>46</v>
      </c>
      <c r="C65" s="94">
        <v>13</v>
      </c>
      <c r="D65" s="134">
        <v>59</v>
      </c>
      <c r="E65" s="141">
        <v>1007</v>
      </c>
      <c r="F65" s="140">
        <v>301</v>
      </c>
      <c r="G65" s="140">
        <v>1308</v>
      </c>
    </row>
    <row r="66" spans="1:8" x14ac:dyDescent="0.25">
      <c r="A66" s="76">
        <v>43969</v>
      </c>
      <c r="B66" s="94">
        <v>46</v>
      </c>
      <c r="C66" s="94">
        <v>17</v>
      </c>
      <c r="D66" s="134">
        <v>63</v>
      </c>
      <c r="E66" s="141">
        <v>1005</v>
      </c>
      <c r="F66" s="140">
        <v>422</v>
      </c>
      <c r="G66" s="140">
        <v>1427</v>
      </c>
    </row>
    <row r="67" spans="1:8" x14ac:dyDescent="0.25">
      <c r="A67" s="76">
        <v>43970</v>
      </c>
      <c r="B67" s="94">
        <v>47</v>
      </c>
      <c r="C67" s="94">
        <v>12</v>
      </c>
      <c r="D67" s="134">
        <v>59</v>
      </c>
      <c r="E67" s="141">
        <v>969</v>
      </c>
      <c r="F67" s="140">
        <v>478</v>
      </c>
      <c r="G67" s="140">
        <v>1447</v>
      </c>
    </row>
    <row r="68" spans="1:8" x14ac:dyDescent="0.25">
      <c r="A68" s="76">
        <v>43971</v>
      </c>
      <c r="B68" s="140">
        <v>44</v>
      </c>
      <c r="C68" s="140">
        <v>9</v>
      </c>
      <c r="D68" s="140">
        <v>53</v>
      </c>
      <c r="E68" s="87">
        <v>943</v>
      </c>
      <c r="F68" s="140">
        <v>500</v>
      </c>
      <c r="G68" s="140">
        <v>1443</v>
      </c>
    </row>
    <row r="69" spans="1:8" x14ac:dyDescent="0.25">
      <c r="A69" s="76">
        <v>43972</v>
      </c>
      <c r="B69" s="140">
        <v>43</v>
      </c>
      <c r="C69" s="140">
        <v>8</v>
      </c>
      <c r="D69" s="89">
        <v>51</v>
      </c>
      <c r="E69" s="140">
        <v>909</v>
      </c>
      <c r="F69" s="140">
        <v>409</v>
      </c>
      <c r="G69" s="140">
        <v>1318</v>
      </c>
    </row>
    <row r="70" spans="1:8" x14ac:dyDescent="0.25">
      <c r="A70" s="76">
        <v>43973</v>
      </c>
      <c r="B70" s="140">
        <v>38</v>
      </c>
      <c r="C70" s="140">
        <v>12</v>
      </c>
      <c r="D70" s="89">
        <v>50</v>
      </c>
      <c r="E70" s="140">
        <v>874</v>
      </c>
      <c r="F70" s="140">
        <v>383</v>
      </c>
      <c r="G70" s="140">
        <v>1257</v>
      </c>
    </row>
    <row r="71" spans="1:8" x14ac:dyDescent="0.25">
      <c r="A71" s="76">
        <v>43974</v>
      </c>
      <c r="B71" s="140">
        <v>36</v>
      </c>
      <c r="C71" s="140">
        <v>14</v>
      </c>
      <c r="D71" s="134">
        <v>50</v>
      </c>
      <c r="E71" s="140">
        <v>841</v>
      </c>
      <c r="F71" s="140">
        <v>464</v>
      </c>
      <c r="G71" s="140">
        <v>1305</v>
      </c>
    </row>
    <row r="72" spans="1:8" x14ac:dyDescent="0.25">
      <c r="A72" s="76">
        <v>43975</v>
      </c>
      <c r="B72" s="140">
        <v>33</v>
      </c>
      <c r="C72" s="140">
        <v>11</v>
      </c>
      <c r="D72" s="134">
        <v>44</v>
      </c>
      <c r="E72" s="140">
        <v>845</v>
      </c>
      <c r="F72" s="140">
        <v>484</v>
      </c>
      <c r="G72" s="140">
        <v>1329</v>
      </c>
    </row>
    <row r="73" spans="1:8" x14ac:dyDescent="0.25">
      <c r="A73" s="76">
        <v>43976</v>
      </c>
      <c r="B73" s="140">
        <v>29</v>
      </c>
      <c r="C73" s="140">
        <v>11</v>
      </c>
      <c r="D73" s="140">
        <v>40</v>
      </c>
      <c r="E73" s="87">
        <v>849</v>
      </c>
      <c r="F73" s="140">
        <v>420</v>
      </c>
      <c r="G73" s="140">
        <v>1269</v>
      </c>
      <c r="H73" s="140"/>
    </row>
    <row r="74" spans="1:8" x14ac:dyDescent="0.25">
      <c r="A74" s="76">
        <v>43977</v>
      </c>
      <c r="B74" s="140">
        <v>27</v>
      </c>
      <c r="C74" s="140">
        <v>8</v>
      </c>
      <c r="D74" s="89">
        <v>35</v>
      </c>
      <c r="E74" s="140">
        <v>833</v>
      </c>
      <c r="F74" s="140">
        <v>367</v>
      </c>
      <c r="G74" s="140">
        <v>1200</v>
      </c>
    </row>
    <row r="75" spans="1:8" x14ac:dyDescent="0.25">
      <c r="A75" s="76">
        <v>43978</v>
      </c>
      <c r="B75" s="140">
        <v>28</v>
      </c>
      <c r="C75" s="140">
        <v>10</v>
      </c>
      <c r="D75" s="89">
        <v>38</v>
      </c>
      <c r="E75" s="140">
        <v>810</v>
      </c>
      <c r="F75" s="140">
        <v>437</v>
      </c>
      <c r="G75" s="140">
        <v>1247</v>
      </c>
    </row>
    <row r="76" spans="1:8" x14ac:dyDescent="0.25">
      <c r="A76" s="120">
        <v>43979</v>
      </c>
      <c r="B76" s="140">
        <v>26</v>
      </c>
      <c r="C76" s="140">
        <v>11</v>
      </c>
      <c r="D76" s="89">
        <v>37</v>
      </c>
      <c r="E76" s="140">
        <v>797</v>
      </c>
      <c r="F76" s="140">
        <v>441</v>
      </c>
      <c r="G76" s="140">
        <v>1238</v>
      </c>
    </row>
    <row r="77" spans="1:8" x14ac:dyDescent="0.25">
      <c r="A77" s="120">
        <v>43980</v>
      </c>
      <c r="B77" s="140">
        <v>25</v>
      </c>
      <c r="C77" s="140">
        <v>15</v>
      </c>
      <c r="D77" s="134">
        <v>40</v>
      </c>
      <c r="E77" s="140">
        <v>769</v>
      </c>
      <c r="F77" s="140">
        <v>447</v>
      </c>
      <c r="G77" s="140">
        <v>1216</v>
      </c>
    </row>
    <row r="78" spans="1:8" x14ac:dyDescent="0.25">
      <c r="A78" s="120">
        <v>43981</v>
      </c>
      <c r="B78" s="140">
        <v>25</v>
      </c>
      <c r="C78" s="140">
        <v>8</v>
      </c>
      <c r="D78" s="134">
        <v>33</v>
      </c>
      <c r="E78" s="140">
        <v>736</v>
      </c>
      <c r="F78" s="140">
        <v>379</v>
      </c>
      <c r="G78" s="184">
        <v>1115</v>
      </c>
      <c r="H78" s="132"/>
    </row>
    <row r="79" spans="1:8" x14ac:dyDescent="0.25">
      <c r="A79" s="120">
        <v>43982</v>
      </c>
      <c r="B79" s="140">
        <v>20</v>
      </c>
      <c r="C79" s="140">
        <v>7</v>
      </c>
      <c r="D79" s="134">
        <v>27</v>
      </c>
      <c r="E79" s="140">
        <v>733</v>
      </c>
      <c r="F79" s="140">
        <v>341</v>
      </c>
      <c r="G79" s="184">
        <v>1074</v>
      </c>
      <c r="H79" s="132"/>
    </row>
    <row r="80" spans="1:8" x14ac:dyDescent="0.25">
      <c r="A80" s="120">
        <v>43983</v>
      </c>
      <c r="B80" s="140">
        <v>20</v>
      </c>
      <c r="C80" s="140">
        <v>7</v>
      </c>
      <c r="D80" s="89">
        <v>27</v>
      </c>
      <c r="E80" s="140">
        <v>736</v>
      </c>
      <c r="F80" s="140">
        <v>311</v>
      </c>
      <c r="G80" s="140">
        <v>1047</v>
      </c>
      <c r="H80" s="132"/>
    </row>
    <row r="81" spans="1:8" x14ac:dyDescent="0.25">
      <c r="A81" s="120">
        <v>43984</v>
      </c>
      <c r="B81" s="140">
        <v>20</v>
      </c>
      <c r="C81" s="140">
        <v>14</v>
      </c>
      <c r="D81" s="89">
        <v>34</v>
      </c>
      <c r="E81" s="140">
        <v>714</v>
      </c>
      <c r="F81" s="140">
        <v>456</v>
      </c>
      <c r="G81" s="140">
        <v>1170</v>
      </c>
      <c r="H81" s="132"/>
    </row>
    <row r="82" spans="1:8" x14ac:dyDescent="0.25">
      <c r="A82" s="120">
        <v>43985</v>
      </c>
      <c r="B82" s="140">
        <v>20</v>
      </c>
      <c r="C82" s="140">
        <v>14</v>
      </c>
      <c r="D82" s="89">
        <v>34</v>
      </c>
      <c r="E82" s="140">
        <v>708</v>
      </c>
      <c r="F82" s="140">
        <v>411</v>
      </c>
      <c r="G82" s="140">
        <v>1119</v>
      </c>
      <c r="H82" s="132"/>
    </row>
    <row r="83" spans="1:8" x14ac:dyDescent="0.25">
      <c r="A83" s="120">
        <v>43986</v>
      </c>
      <c r="B83" s="140">
        <v>18</v>
      </c>
      <c r="C83" s="140">
        <v>10</v>
      </c>
      <c r="D83" s="89">
        <v>28</v>
      </c>
      <c r="E83" s="140">
        <v>691</v>
      </c>
      <c r="F83" s="140">
        <v>336</v>
      </c>
      <c r="G83" s="140">
        <v>1027</v>
      </c>
      <c r="H83" s="132"/>
    </row>
    <row r="84" spans="1:8" x14ac:dyDescent="0.25">
      <c r="A84" s="120">
        <v>43987</v>
      </c>
      <c r="B84" s="140">
        <v>16</v>
      </c>
      <c r="C84" s="140">
        <v>7</v>
      </c>
      <c r="D84" s="134">
        <v>23</v>
      </c>
      <c r="E84" s="140">
        <v>682</v>
      </c>
      <c r="F84" s="140">
        <v>319</v>
      </c>
      <c r="G84" s="140">
        <v>1001</v>
      </c>
      <c r="H84" s="132"/>
    </row>
    <row r="85" spans="1:8" x14ac:dyDescent="0.25">
      <c r="A85" s="120">
        <v>43988</v>
      </c>
      <c r="B85" s="140">
        <v>16</v>
      </c>
      <c r="C85" s="140">
        <v>4</v>
      </c>
      <c r="D85" s="134">
        <v>20</v>
      </c>
      <c r="E85" s="140">
        <v>652</v>
      </c>
      <c r="F85" s="140">
        <v>373</v>
      </c>
      <c r="G85" s="140">
        <v>1025</v>
      </c>
      <c r="H85" s="132"/>
    </row>
    <row r="86" spans="1:8" x14ac:dyDescent="0.25">
      <c r="A86" s="120">
        <v>43989</v>
      </c>
      <c r="B86" s="140">
        <v>16</v>
      </c>
      <c r="C86" s="140">
        <v>9</v>
      </c>
      <c r="D86" s="134">
        <v>25</v>
      </c>
      <c r="E86" s="140">
        <v>652</v>
      </c>
      <c r="F86" s="140">
        <v>356</v>
      </c>
      <c r="G86" s="140">
        <v>1008</v>
      </c>
      <c r="H86" s="132"/>
    </row>
    <row r="87" spans="1:8" x14ac:dyDescent="0.25">
      <c r="A87" s="120">
        <v>43990</v>
      </c>
      <c r="B87" s="140">
        <v>16</v>
      </c>
      <c r="C87" s="140">
        <v>8</v>
      </c>
      <c r="D87" s="134">
        <v>24</v>
      </c>
      <c r="E87" s="140">
        <v>660</v>
      </c>
      <c r="F87" s="140">
        <v>387</v>
      </c>
      <c r="G87" s="140">
        <v>1047</v>
      </c>
      <c r="H87" s="132"/>
    </row>
    <row r="88" spans="1:8" x14ac:dyDescent="0.25">
      <c r="A88" s="120">
        <v>43991</v>
      </c>
      <c r="B88" s="140">
        <v>15</v>
      </c>
      <c r="C88" s="140">
        <v>6</v>
      </c>
      <c r="D88" s="134">
        <v>21</v>
      </c>
      <c r="E88" s="140">
        <v>647</v>
      </c>
      <c r="F88" s="140">
        <v>370</v>
      </c>
      <c r="G88" s="140">
        <v>1017</v>
      </c>
      <c r="H88" s="132"/>
    </row>
    <row r="89" spans="1:8" x14ac:dyDescent="0.25">
      <c r="A89" s="120">
        <v>43992</v>
      </c>
      <c r="B89" s="140">
        <v>15</v>
      </c>
      <c r="C89" s="140">
        <v>3</v>
      </c>
      <c r="D89" s="134">
        <v>18</v>
      </c>
      <c r="E89" s="140">
        <v>628</v>
      </c>
      <c r="F89" s="140">
        <v>364</v>
      </c>
      <c r="G89" s="140">
        <v>992</v>
      </c>
      <c r="H89" s="132"/>
    </row>
    <row r="90" spans="1:8" x14ac:dyDescent="0.25">
      <c r="A90" s="120">
        <v>43993</v>
      </c>
      <c r="B90" s="140">
        <v>15</v>
      </c>
      <c r="C90" s="140">
        <v>6</v>
      </c>
      <c r="D90" s="134">
        <v>21</v>
      </c>
      <c r="E90" s="140">
        <v>610</v>
      </c>
      <c r="F90" s="140">
        <v>296</v>
      </c>
      <c r="G90" s="140">
        <v>906</v>
      </c>
    </row>
    <row r="91" spans="1:8" x14ac:dyDescent="0.25">
      <c r="A91" s="120">
        <v>43994</v>
      </c>
      <c r="B91" s="140">
        <v>15</v>
      </c>
      <c r="C91" s="140">
        <v>8</v>
      </c>
      <c r="D91" s="134">
        <v>23</v>
      </c>
      <c r="E91" s="140">
        <v>590</v>
      </c>
      <c r="F91" s="140">
        <v>324</v>
      </c>
      <c r="G91" s="140">
        <v>914</v>
      </c>
    </row>
    <row r="92" spans="1:8" x14ac:dyDescent="0.25">
      <c r="A92" s="120">
        <v>43995</v>
      </c>
      <c r="B92" s="140">
        <v>13</v>
      </c>
      <c r="C92" s="140">
        <v>7</v>
      </c>
      <c r="D92" s="134">
        <v>20</v>
      </c>
      <c r="E92" s="140">
        <v>582</v>
      </c>
      <c r="F92" s="140">
        <v>401</v>
      </c>
      <c r="G92" s="140">
        <v>983</v>
      </c>
    </row>
    <row r="93" spans="1:8" x14ac:dyDescent="0.25">
      <c r="A93" s="120">
        <v>43996</v>
      </c>
      <c r="B93" s="140">
        <v>11</v>
      </c>
      <c r="C93" s="140">
        <v>4</v>
      </c>
      <c r="D93" s="134">
        <v>15</v>
      </c>
      <c r="E93" s="140">
        <v>575</v>
      </c>
      <c r="F93" s="140">
        <v>389</v>
      </c>
      <c r="G93" s="140">
        <v>964</v>
      </c>
    </row>
    <row r="94" spans="1:8" x14ac:dyDescent="0.25">
      <c r="A94" s="120">
        <v>43997</v>
      </c>
      <c r="B94" s="140">
        <v>12</v>
      </c>
      <c r="C94" s="140">
        <v>6</v>
      </c>
      <c r="D94" s="134">
        <v>18</v>
      </c>
      <c r="E94" s="140">
        <v>578</v>
      </c>
      <c r="F94" s="140">
        <v>292</v>
      </c>
      <c r="G94" s="140">
        <v>870</v>
      </c>
    </row>
    <row r="95" spans="1:8" x14ac:dyDescent="0.25">
      <c r="A95" s="120">
        <v>43998</v>
      </c>
      <c r="B95" s="140">
        <v>11</v>
      </c>
      <c r="C95" s="140">
        <v>8</v>
      </c>
      <c r="D95" s="134">
        <v>19</v>
      </c>
      <c r="E95" s="140">
        <v>567</v>
      </c>
      <c r="F95" s="140">
        <v>419</v>
      </c>
      <c r="G95" s="140">
        <v>986</v>
      </c>
    </row>
    <row r="96" spans="1:8" x14ac:dyDescent="0.25">
      <c r="A96" s="199">
        <v>43999</v>
      </c>
      <c r="B96" s="200">
        <v>11</v>
      </c>
      <c r="C96" s="200">
        <v>11</v>
      </c>
      <c r="D96" s="201">
        <v>22</v>
      </c>
      <c r="E96" s="200">
        <v>552</v>
      </c>
      <c r="F96" s="200">
        <v>364</v>
      </c>
      <c r="G96" s="200">
        <v>916</v>
      </c>
    </row>
    <row r="97" spans="1:7" x14ac:dyDescent="0.25">
      <c r="A97" s="199">
        <v>44000</v>
      </c>
      <c r="B97" s="200">
        <v>10</v>
      </c>
      <c r="C97" s="200">
        <v>12</v>
      </c>
      <c r="D97" s="201">
        <v>22</v>
      </c>
      <c r="E97" s="200">
        <v>544</v>
      </c>
      <c r="F97" s="200">
        <v>335</v>
      </c>
      <c r="G97" s="200">
        <v>879</v>
      </c>
    </row>
    <row r="98" spans="1:7" x14ac:dyDescent="0.25">
      <c r="A98" s="199">
        <v>44001</v>
      </c>
      <c r="B98" s="200">
        <v>10</v>
      </c>
      <c r="C98" s="200">
        <v>8</v>
      </c>
      <c r="D98" s="201">
        <v>18</v>
      </c>
      <c r="E98" s="200">
        <v>518</v>
      </c>
      <c r="F98" s="200">
        <v>318</v>
      </c>
      <c r="G98" s="200">
        <v>836</v>
      </c>
    </row>
    <row r="99" spans="1:7" x14ac:dyDescent="0.25">
      <c r="A99" s="199">
        <v>44002</v>
      </c>
      <c r="B99" s="200">
        <v>9</v>
      </c>
      <c r="C99" s="200">
        <v>5</v>
      </c>
      <c r="D99" s="201">
        <v>14</v>
      </c>
      <c r="E99" s="200">
        <v>511</v>
      </c>
      <c r="F99" s="200">
        <v>322</v>
      </c>
      <c r="G99" s="200">
        <v>833</v>
      </c>
    </row>
    <row r="100" spans="1:7" x14ac:dyDescent="0.25">
      <c r="A100" s="120">
        <v>44003</v>
      </c>
      <c r="B100" s="140">
        <v>9</v>
      </c>
      <c r="C100" s="140">
        <v>7</v>
      </c>
      <c r="D100" s="134">
        <v>16</v>
      </c>
      <c r="E100" s="140">
        <v>518</v>
      </c>
      <c r="F100" s="140">
        <v>283</v>
      </c>
      <c r="G100" s="140">
        <v>801</v>
      </c>
    </row>
    <row r="101" spans="1:7" x14ac:dyDescent="0.25">
      <c r="A101" s="199">
        <v>44004</v>
      </c>
      <c r="B101" s="140">
        <v>9</v>
      </c>
      <c r="C101" s="140">
        <v>6</v>
      </c>
      <c r="D101" s="89">
        <v>15</v>
      </c>
      <c r="E101" s="140">
        <v>515</v>
      </c>
      <c r="F101" s="140">
        <v>352</v>
      </c>
      <c r="G101" s="140">
        <v>867</v>
      </c>
    </row>
    <row r="102" spans="1:7" x14ac:dyDescent="0.25">
      <c r="A102" s="120">
        <v>44005</v>
      </c>
      <c r="B102" s="200">
        <v>7</v>
      </c>
      <c r="C102" s="200">
        <v>14</v>
      </c>
      <c r="D102" s="89">
        <v>21</v>
      </c>
      <c r="E102" s="140">
        <v>512</v>
      </c>
      <c r="F102" s="140">
        <v>353</v>
      </c>
      <c r="G102" s="140">
        <v>865</v>
      </c>
    </row>
    <row r="103" spans="1:7" x14ac:dyDescent="0.25">
      <c r="A103" s="120">
        <v>44006</v>
      </c>
      <c r="B103" s="200">
        <v>8</v>
      </c>
      <c r="C103" s="200">
        <v>15</v>
      </c>
      <c r="D103" s="89">
        <v>23</v>
      </c>
      <c r="E103" s="140">
        <v>489</v>
      </c>
      <c r="F103" s="140">
        <v>391</v>
      </c>
      <c r="G103" s="140">
        <v>880</v>
      </c>
    </row>
    <row r="104" spans="1:7" x14ac:dyDescent="0.25">
      <c r="A104" s="120">
        <v>44007</v>
      </c>
      <c r="B104" s="200">
        <v>7</v>
      </c>
      <c r="C104" s="200">
        <v>11</v>
      </c>
      <c r="D104" s="134">
        <v>18</v>
      </c>
      <c r="E104" s="140">
        <v>472</v>
      </c>
      <c r="F104" s="140">
        <v>354</v>
      </c>
      <c r="G104" s="140">
        <v>826</v>
      </c>
    </row>
    <row r="105" spans="1:7" x14ac:dyDescent="0.25">
      <c r="A105" s="120">
        <v>44008</v>
      </c>
      <c r="B105" s="200">
        <v>5</v>
      </c>
      <c r="C105" s="200">
        <v>12</v>
      </c>
      <c r="D105" s="134">
        <v>17</v>
      </c>
      <c r="E105" s="140">
        <v>467</v>
      </c>
      <c r="F105" s="140">
        <v>356</v>
      </c>
      <c r="G105" s="140">
        <v>823</v>
      </c>
    </row>
    <row r="106" spans="1:7" x14ac:dyDescent="0.25">
      <c r="A106" s="120">
        <v>44009</v>
      </c>
      <c r="B106" s="200">
        <v>5</v>
      </c>
      <c r="C106" s="200">
        <v>11</v>
      </c>
      <c r="D106" s="134">
        <v>16</v>
      </c>
      <c r="E106" s="140">
        <v>456</v>
      </c>
      <c r="F106" s="140">
        <v>390</v>
      </c>
      <c r="G106" s="140">
        <v>846</v>
      </c>
    </row>
    <row r="107" spans="1:7" x14ac:dyDescent="0.25">
      <c r="A107" s="120">
        <v>44010</v>
      </c>
      <c r="B107" s="200">
        <v>5</v>
      </c>
      <c r="C107" s="200">
        <v>8</v>
      </c>
      <c r="D107" s="134">
        <v>13</v>
      </c>
      <c r="E107" s="140">
        <v>453</v>
      </c>
      <c r="F107" s="140">
        <v>326</v>
      </c>
      <c r="G107" s="140">
        <v>779</v>
      </c>
    </row>
    <row r="108" spans="1:7" x14ac:dyDescent="0.25">
      <c r="A108" s="120">
        <v>44011</v>
      </c>
      <c r="B108" s="200">
        <v>5</v>
      </c>
      <c r="C108" s="200">
        <v>5</v>
      </c>
      <c r="D108" s="134">
        <v>10</v>
      </c>
      <c r="E108" s="140">
        <v>453</v>
      </c>
      <c r="F108" s="140">
        <v>288</v>
      </c>
      <c r="G108" s="140">
        <v>741</v>
      </c>
    </row>
    <row r="109" spans="1:7" x14ac:dyDescent="0.25">
      <c r="A109" s="120">
        <v>44012</v>
      </c>
      <c r="B109" s="140">
        <v>5</v>
      </c>
      <c r="C109" s="140">
        <v>14</v>
      </c>
      <c r="D109" s="89">
        <v>19</v>
      </c>
      <c r="E109" s="140">
        <v>450</v>
      </c>
      <c r="F109" s="140">
        <v>435</v>
      </c>
      <c r="G109" s="140">
        <v>885</v>
      </c>
    </row>
    <row r="110" spans="1:7" x14ac:dyDescent="0.25">
      <c r="A110" s="120">
        <v>44013</v>
      </c>
      <c r="B110" s="140">
        <v>5</v>
      </c>
      <c r="C110" s="140">
        <v>12</v>
      </c>
      <c r="D110" s="89">
        <v>17</v>
      </c>
      <c r="E110" s="140">
        <v>439</v>
      </c>
      <c r="F110" s="140">
        <v>346</v>
      </c>
      <c r="G110" s="140">
        <v>785</v>
      </c>
    </row>
    <row r="111" spans="1:7" x14ac:dyDescent="0.25">
      <c r="A111" s="120">
        <v>44014</v>
      </c>
      <c r="B111" s="140">
        <v>4</v>
      </c>
      <c r="C111" s="140">
        <v>5</v>
      </c>
      <c r="D111" s="89">
        <v>9</v>
      </c>
      <c r="E111" s="140">
        <v>432</v>
      </c>
      <c r="F111" s="140">
        <v>353</v>
      </c>
      <c r="G111" s="140">
        <v>785</v>
      </c>
    </row>
    <row r="112" spans="1:7" x14ac:dyDescent="0.25">
      <c r="A112" s="120">
        <v>44015</v>
      </c>
      <c r="B112" s="140">
        <v>5</v>
      </c>
      <c r="C112" s="140">
        <v>7</v>
      </c>
      <c r="D112" s="89">
        <v>12</v>
      </c>
      <c r="E112" s="140">
        <v>422</v>
      </c>
      <c r="F112" s="140">
        <v>248</v>
      </c>
      <c r="G112" s="140">
        <v>670</v>
      </c>
    </row>
    <row r="113" spans="1:7" x14ac:dyDescent="0.25">
      <c r="A113" s="120">
        <v>44016</v>
      </c>
      <c r="B113" s="140">
        <v>5</v>
      </c>
      <c r="C113" s="140">
        <v>15</v>
      </c>
      <c r="D113" s="134">
        <v>20</v>
      </c>
      <c r="E113" s="140">
        <v>430</v>
      </c>
      <c r="F113" s="140">
        <v>281</v>
      </c>
      <c r="G113" s="140">
        <v>711</v>
      </c>
    </row>
    <row r="114" spans="1:7" x14ac:dyDescent="0.25">
      <c r="A114" s="120">
        <v>44017</v>
      </c>
      <c r="B114" s="140">
        <v>4</v>
      </c>
      <c r="C114" s="140">
        <v>7</v>
      </c>
      <c r="D114" s="134">
        <v>11</v>
      </c>
      <c r="E114" s="140">
        <v>424</v>
      </c>
      <c r="F114" s="140">
        <v>278</v>
      </c>
      <c r="G114" s="140">
        <v>702</v>
      </c>
    </row>
    <row r="115" spans="1:7" x14ac:dyDescent="0.25">
      <c r="A115" s="120">
        <v>44018</v>
      </c>
      <c r="B115" s="140">
        <v>4</v>
      </c>
      <c r="C115" s="140">
        <v>4</v>
      </c>
      <c r="D115" s="89">
        <v>8</v>
      </c>
      <c r="E115" s="140">
        <v>384</v>
      </c>
      <c r="F115" s="140">
        <v>298</v>
      </c>
      <c r="G115" s="140">
        <v>682</v>
      </c>
    </row>
    <row r="116" spans="1:7" x14ac:dyDescent="0.25">
      <c r="A116" s="120">
        <v>44019</v>
      </c>
      <c r="B116" s="140">
        <v>3</v>
      </c>
      <c r="C116" s="140">
        <v>4</v>
      </c>
      <c r="D116" s="89">
        <v>7</v>
      </c>
      <c r="E116" s="140">
        <v>376</v>
      </c>
      <c r="F116" s="140">
        <v>323</v>
      </c>
      <c r="G116" s="140">
        <v>699</v>
      </c>
    </row>
    <row r="117" spans="1:7" x14ac:dyDescent="0.25">
      <c r="A117" s="120">
        <v>44020</v>
      </c>
      <c r="B117" s="140">
        <v>3</v>
      </c>
      <c r="C117" s="140">
        <v>8</v>
      </c>
      <c r="D117" s="134">
        <v>11</v>
      </c>
      <c r="E117" s="140">
        <v>358</v>
      </c>
      <c r="F117" s="140">
        <v>409</v>
      </c>
      <c r="G117" s="140">
        <v>767</v>
      </c>
    </row>
    <row r="118" spans="1:7" x14ac:dyDescent="0.25">
      <c r="A118" s="120">
        <v>44021</v>
      </c>
      <c r="B118" s="140">
        <v>3</v>
      </c>
      <c r="C118" s="140">
        <v>6</v>
      </c>
      <c r="D118" s="134">
        <v>9</v>
      </c>
      <c r="E118" s="140">
        <v>342</v>
      </c>
      <c r="F118" s="140">
        <v>304</v>
      </c>
      <c r="G118" s="140">
        <v>646</v>
      </c>
    </row>
    <row r="119" spans="1:7" x14ac:dyDescent="0.25">
      <c r="A119" s="120">
        <v>44022</v>
      </c>
      <c r="B119" s="140">
        <v>4</v>
      </c>
      <c r="C119" s="140">
        <v>8</v>
      </c>
      <c r="D119" s="134">
        <v>12</v>
      </c>
      <c r="E119" s="140">
        <v>337</v>
      </c>
      <c r="F119" s="140">
        <v>331</v>
      </c>
      <c r="G119" s="140">
        <v>668</v>
      </c>
    </row>
    <row r="120" spans="1:7" x14ac:dyDescent="0.25">
      <c r="A120" s="120">
        <v>44023</v>
      </c>
      <c r="B120" s="140">
        <v>3</v>
      </c>
      <c r="C120" s="140">
        <v>3</v>
      </c>
      <c r="D120" s="134">
        <v>6</v>
      </c>
      <c r="E120" s="140">
        <v>323</v>
      </c>
      <c r="F120" s="140">
        <v>296</v>
      </c>
      <c r="G120" s="140">
        <v>619</v>
      </c>
    </row>
    <row r="121" spans="1:7" x14ac:dyDescent="0.25">
      <c r="A121" s="120">
        <v>44024</v>
      </c>
      <c r="B121" s="140">
        <v>3</v>
      </c>
      <c r="C121" s="140">
        <v>3</v>
      </c>
      <c r="D121" s="134">
        <v>6</v>
      </c>
      <c r="E121" s="140">
        <v>330</v>
      </c>
      <c r="F121" s="140">
        <v>233</v>
      </c>
      <c r="G121" s="140">
        <v>563</v>
      </c>
    </row>
    <row r="122" spans="1:7" x14ac:dyDescent="0.25">
      <c r="A122" s="120">
        <v>44025</v>
      </c>
      <c r="B122" s="140">
        <v>3</v>
      </c>
      <c r="C122" s="140">
        <v>3</v>
      </c>
      <c r="D122" s="134">
        <v>6</v>
      </c>
      <c r="E122" s="140">
        <v>335</v>
      </c>
      <c r="F122" s="140">
        <v>214</v>
      </c>
      <c r="G122" s="140">
        <v>549</v>
      </c>
    </row>
    <row r="123" spans="1:7" x14ac:dyDescent="0.25">
      <c r="A123" s="120">
        <v>44026</v>
      </c>
      <c r="B123" s="140">
        <v>2</v>
      </c>
      <c r="C123" s="140">
        <v>10</v>
      </c>
      <c r="D123" s="134">
        <v>12</v>
      </c>
      <c r="E123" s="140">
        <v>327</v>
      </c>
      <c r="F123" s="140">
        <v>289</v>
      </c>
      <c r="G123" s="140">
        <v>616</v>
      </c>
    </row>
    <row r="124" spans="1:7" x14ac:dyDescent="0.25">
      <c r="A124" s="120">
        <v>44027</v>
      </c>
      <c r="B124" s="140">
        <v>2</v>
      </c>
      <c r="C124" s="140">
        <v>4</v>
      </c>
      <c r="D124" s="134">
        <v>6</v>
      </c>
      <c r="E124" s="140">
        <v>329</v>
      </c>
      <c r="F124" s="140">
        <v>282</v>
      </c>
      <c r="G124" s="140">
        <v>611</v>
      </c>
    </row>
    <row r="125" spans="1:7" x14ac:dyDescent="0.25">
      <c r="A125" s="120">
        <v>44028</v>
      </c>
      <c r="B125" s="140">
        <v>3</v>
      </c>
      <c r="C125" s="140">
        <v>3</v>
      </c>
      <c r="D125" s="134">
        <v>6</v>
      </c>
      <c r="E125" s="140">
        <v>320</v>
      </c>
      <c r="F125" s="140">
        <v>310</v>
      </c>
      <c r="G125" s="140">
        <v>630</v>
      </c>
    </row>
    <row r="126" spans="1:7" x14ac:dyDescent="0.25">
      <c r="A126" s="120">
        <v>44029</v>
      </c>
      <c r="B126" s="140">
        <v>3</v>
      </c>
      <c r="C126" s="140">
        <v>6</v>
      </c>
      <c r="D126" s="134">
        <v>9</v>
      </c>
      <c r="E126" s="140">
        <v>316</v>
      </c>
      <c r="F126" s="140">
        <v>348</v>
      </c>
      <c r="G126" s="140">
        <v>664</v>
      </c>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4"/>
  </sheetPr>
  <dimension ref="A1:Z115"/>
  <sheetViews>
    <sheetView showGridLines="0" topLeftCell="C1" zoomScale="90" zoomScaleNormal="90" workbookViewId="0">
      <selection sqref="A1:B1048576"/>
    </sheetView>
  </sheetViews>
  <sheetFormatPr defaultColWidth="8.42578125" defaultRowHeight="15" x14ac:dyDescent="0.25"/>
  <cols>
    <col min="1" max="1" width="11.5703125" hidden="1" customWidth="1"/>
    <col min="2" max="2" width="12" hidden="1" customWidth="1"/>
    <col min="3" max="4" width="8.42578125" customWidth="1"/>
  </cols>
  <sheetData>
    <row r="1" spans="1:26" s="58" customFormat="1" ht="45" x14ac:dyDescent="0.25">
      <c r="A1" s="56" t="s">
        <v>0</v>
      </c>
      <c r="B1" s="57" t="s">
        <v>54</v>
      </c>
      <c r="D1" s="67"/>
      <c r="L1" s="59"/>
      <c r="M1" s="59"/>
      <c r="N1" s="59"/>
      <c r="O1" s="59"/>
      <c r="P1" s="59"/>
      <c r="Q1" s="59"/>
      <c r="R1" s="59"/>
      <c r="S1" s="59"/>
      <c r="T1" s="59"/>
      <c r="U1" s="59"/>
      <c r="V1" s="59"/>
      <c r="W1" s="59"/>
      <c r="X1" s="59"/>
      <c r="Y1" s="59"/>
      <c r="Z1" s="59"/>
    </row>
    <row r="2" spans="1:26" x14ac:dyDescent="0.25">
      <c r="A2" s="60">
        <v>43916</v>
      </c>
      <c r="B2">
        <v>311</v>
      </c>
      <c r="C2" s="64"/>
    </row>
    <row r="3" spans="1:26" x14ac:dyDescent="0.25">
      <c r="A3" s="60">
        <f t="shared" ref="A3:A12" si="0">A2+1</f>
        <v>43917</v>
      </c>
      <c r="B3">
        <v>404</v>
      </c>
    </row>
    <row r="4" spans="1:26" x14ac:dyDescent="0.25">
      <c r="A4" s="60">
        <f t="shared" si="0"/>
        <v>43918</v>
      </c>
      <c r="B4">
        <v>511</v>
      </c>
    </row>
    <row r="5" spans="1:26" x14ac:dyDescent="0.25">
      <c r="A5" s="60">
        <f t="shared" si="0"/>
        <v>43919</v>
      </c>
      <c r="B5">
        <v>565</v>
      </c>
    </row>
    <row r="6" spans="1:26" x14ac:dyDescent="0.25">
      <c r="A6" s="60">
        <f t="shared" si="0"/>
        <v>43920</v>
      </c>
      <c r="B6">
        <v>627</v>
      </c>
    </row>
    <row r="7" spans="1:26" x14ac:dyDescent="0.25">
      <c r="A7" s="60">
        <f t="shared" si="0"/>
        <v>43921</v>
      </c>
      <c r="B7">
        <v>752</v>
      </c>
    </row>
    <row r="8" spans="1:26" x14ac:dyDescent="0.25">
      <c r="A8" s="60">
        <f t="shared" si="0"/>
        <v>43922</v>
      </c>
      <c r="B8">
        <v>815</v>
      </c>
    </row>
    <row r="9" spans="1:26" x14ac:dyDescent="0.25">
      <c r="A9" s="60">
        <f t="shared" si="0"/>
        <v>43923</v>
      </c>
      <c r="B9">
        <v>910</v>
      </c>
    </row>
    <row r="10" spans="1:26" x14ac:dyDescent="0.25">
      <c r="A10" s="60">
        <f t="shared" si="0"/>
        <v>43924</v>
      </c>
      <c r="B10">
        <v>1037</v>
      </c>
    </row>
    <row r="11" spans="1:26" x14ac:dyDescent="0.25">
      <c r="A11" s="60">
        <f t="shared" si="0"/>
        <v>43925</v>
      </c>
      <c r="B11">
        <v>1107</v>
      </c>
    </row>
    <row r="12" spans="1:26" x14ac:dyDescent="0.25">
      <c r="A12" s="60">
        <f t="shared" si="0"/>
        <v>43926</v>
      </c>
      <c r="B12">
        <v>1204</v>
      </c>
    </row>
    <row r="13" spans="1:26" x14ac:dyDescent="0.25">
      <c r="A13" s="60">
        <v>43927</v>
      </c>
      <c r="B13">
        <v>1262</v>
      </c>
    </row>
    <row r="14" spans="1:26" x14ac:dyDescent="0.25">
      <c r="A14" s="60">
        <v>43928</v>
      </c>
      <c r="B14">
        <v>1328</v>
      </c>
    </row>
    <row r="15" spans="1:26" x14ac:dyDescent="0.25">
      <c r="A15" s="60">
        <v>43929</v>
      </c>
      <c r="B15">
        <v>1415</v>
      </c>
    </row>
    <row r="16" spans="1:26" x14ac:dyDescent="0.25">
      <c r="A16" s="60">
        <v>43930</v>
      </c>
      <c r="B16">
        <v>1440</v>
      </c>
    </row>
    <row r="17" spans="1:15" x14ac:dyDescent="0.25">
      <c r="A17" s="60">
        <v>43931</v>
      </c>
      <c r="B17">
        <v>1461</v>
      </c>
    </row>
    <row r="18" spans="1:15" x14ac:dyDescent="0.25">
      <c r="A18" s="60">
        <v>43932</v>
      </c>
      <c r="B18">
        <v>1467</v>
      </c>
    </row>
    <row r="19" spans="1:15" x14ac:dyDescent="0.25">
      <c r="A19" s="60">
        <v>43933</v>
      </c>
      <c r="B19">
        <v>1487</v>
      </c>
    </row>
    <row r="20" spans="1:15" x14ac:dyDescent="0.25">
      <c r="A20" s="60">
        <v>43934</v>
      </c>
      <c r="B20">
        <v>1482</v>
      </c>
    </row>
    <row r="21" spans="1:15" x14ac:dyDescent="0.25">
      <c r="A21" s="60">
        <v>43935</v>
      </c>
      <c r="B21">
        <v>1514</v>
      </c>
    </row>
    <row r="22" spans="1:15" x14ac:dyDescent="0.25">
      <c r="A22" s="60">
        <v>43936</v>
      </c>
      <c r="B22">
        <v>1486</v>
      </c>
    </row>
    <row r="23" spans="1:15" ht="15" customHeight="1" x14ac:dyDescent="0.25">
      <c r="A23" s="60">
        <v>43937</v>
      </c>
      <c r="B23">
        <v>1479</v>
      </c>
    </row>
    <row r="24" spans="1:15" x14ac:dyDescent="0.25">
      <c r="A24" s="60">
        <v>43938</v>
      </c>
      <c r="B24">
        <v>1487</v>
      </c>
    </row>
    <row r="25" spans="1:15" ht="15" customHeight="1" x14ac:dyDescent="0.25">
      <c r="A25" s="60">
        <v>43939</v>
      </c>
      <c r="B25">
        <v>1501</v>
      </c>
    </row>
    <row r="26" spans="1:15" x14ac:dyDescent="0.25">
      <c r="A26" s="60">
        <v>43940</v>
      </c>
      <c r="B26">
        <v>1520</v>
      </c>
    </row>
    <row r="27" spans="1:15" x14ac:dyDescent="0.25">
      <c r="A27" s="60">
        <v>43941</v>
      </c>
      <c r="B27">
        <v>1520</v>
      </c>
    </row>
    <row r="28" spans="1:15" x14ac:dyDescent="0.25">
      <c r="A28" s="60">
        <v>43942</v>
      </c>
      <c r="B28">
        <v>1472</v>
      </c>
    </row>
    <row r="29" spans="1:15" x14ac:dyDescent="0.25">
      <c r="A29" s="60">
        <v>43943</v>
      </c>
      <c r="B29">
        <v>1432</v>
      </c>
    </row>
    <row r="30" spans="1:15" x14ac:dyDescent="0.25">
      <c r="A30" s="60">
        <v>43944</v>
      </c>
      <c r="B30">
        <v>1423</v>
      </c>
      <c r="E30" s="231" t="s">
        <v>8</v>
      </c>
      <c r="F30" s="231"/>
      <c r="G30" s="231"/>
      <c r="H30" s="231"/>
      <c r="I30" s="231"/>
      <c r="J30" s="231"/>
      <c r="K30" s="231"/>
      <c r="L30" s="231"/>
      <c r="M30" s="231"/>
      <c r="N30" s="231"/>
      <c r="O30" s="231"/>
    </row>
    <row r="31" spans="1:15" x14ac:dyDescent="0.25">
      <c r="A31" s="60">
        <v>43945</v>
      </c>
      <c r="B31">
        <v>1383</v>
      </c>
      <c r="E31" s="231"/>
      <c r="F31" s="231"/>
      <c r="G31" s="231"/>
      <c r="H31" s="231"/>
      <c r="I31" s="231"/>
      <c r="J31" s="231"/>
      <c r="K31" s="231"/>
      <c r="L31" s="231"/>
      <c r="M31" s="231"/>
      <c r="N31" s="231"/>
      <c r="O31" s="231"/>
    </row>
    <row r="32" spans="1:15" x14ac:dyDescent="0.25">
      <c r="A32" s="60">
        <v>43946</v>
      </c>
      <c r="B32">
        <v>1385</v>
      </c>
      <c r="E32" s="231" t="s">
        <v>81</v>
      </c>
      <c r="F32" s="231"/>
      <c r="G32" s="231"/>
      <c r="H32" s="231"/>
      <c r="I32" s="231"/>
      <c r="J32" s="231"/>
      <c r="K32" s="231"/>
      <c r="L32" s="231"/>
      <c r="M32" s="231"/>
      <c r="N32" s="231"/>
      <c r="O32" s="231"/>
    </row>
    <row r="33" spans="1:15" x14ac:dyDescent="0.25">
      <c r="A33" s="60">
        <v>43947</v>
      </c>
      <c r="B33">
        <v>1382</v>
      </c>
      <c r="E33" s="231"/>
      <c r="F33" s="231"/>
      <c r="G33" s="231"/>
      <c r="H33" s="231"/>
      <c r="I33" s="231"/>
      <c r="J33" s="231"/>
      <c r="K33" s="231"/>
      <c r="L33" s="231"/>
      <c r="M33" s="231"/>
      <c r="N33" s="231"/>
      <c r="O33" s="231"/>
    </row>
    <row r="34" spans="1:15" x14ac:dyDescent="0.25">
      <c r="A34" s="60">
        <v>43948</v>
      </c>
      <c r="B34">
        <v>1387</v>
      </c>
      <c r="E34" s="231"/>
      <c r="F34" s="231"/>
      <c r="G34" s="231"/>
      <c r="H34" s="231"/>
      <c r="I34" s="231"/>
      <c r="J34" s="231"/>
      <c r="K34" s="231"/>
      <c r="L34" s="231"/>
      <c r="M34" s="231"/>
      <c r="N34" s="231"/>
      <c r="O34" s="231"/>
    </row>
    <row r="35" spans="1:15" x14ac:dyDescent="0.25">
      <c r="A35" s="60">
        <v>43949</v>
      </c>
      <c r="B35">
        <v>1359</v>
      </c>
    </row>
    <row r="36" spans="1:15" x14ac:dyDescent="0.25">
      <c r="A36" s="60">
        <v>43950</v>
      </c>
      <c r="B36">
        <v>1363</v>
      </c>
    </row>
    <row r="37" spans="1:15" x14ac:dyDescent="0.25">
      <c r="A37" s="60">
        <v>43951</v>
      </c>
      <c r="B37">
        <v>1324</v>
      </c>
    </row>
    <row r="38" spans="1:15" x14ac:dyDescent="0.25">
      <c r="A38" s="60">
        <v>43952</v>
      </c>
      <c r="B38">
        <v>1302</v>
      </c>
    </row>
    <row r="39" spans="1:15" x14ac:dyDescent="0.25">
      <c r="A39" s="60">
        <v>43953</v>
      </c>
      <c r="B39">
        <v>1277</v>
      </c>
    </row>
    <row r="40" spans="1:15" x14ac:dyDescent="0.25">
      <c r="A40" s="60">
        <v>43954</v>
      </c>
      <c r="B40" s="12">
        <v>1266</v>
      </c>
    </row>
    <row r="41" spans="1:15" x14ac:dyDescent="0.25">
      <c r="A41" s="60">
        <v>43955</v>
      </c>
      <c r="B41" s="12">
        <v>1279</v>
      </c>
    </row>
    <row r="42" spans="1:15" x14ac:dyDescent="0.25">
      <c r="A42" s="60">
        <v>43956</v>
      </c>
      <c r="B42" s="12">
        <v>1225</v>
      </c>
    </row>
    <row r="43" spans="1:15" x14ac:dyDescent="0.25">
      <c r="A43" s="60">
        <v>43957</v>
      </c>
      <c r="B43" s="12">
        <v>1204</v>
      </c>
    </row>
    <row r="44" spans="1:15" x14ac:dyDescent="0.25">
      <c r="A44" s="60">
        <v>43958</v>
      </c>
      <c r="B44" s="12">
        <v>1199</v>
      </c>
    </row>
    <row r="45" spans="1:15" x14ac:dyDescent="0.25">
      <c r="A45" s="60">
        <v>43959</v>
      </c>
      <c r="B45" s="12">
        <v>1168</v>
      </c>
    </row>
    <row r="46" spans="1:15" x14ac:dyDescent="0.25">
      <c r="A46" s="60">
        <v>43960</v>
      </c>
      <c r="B46" s="12">
        <v>1159</v>
      </c>
    </row>
    <row r="47" spans="1:15" x14ac:dyDescent="0.25">
      <c r="A47" s="60">
        <v>43961</v>
      </c>
      <c r="B47" s="12">
        <v>1132</v>
      </c>
    </row>
    <row r="48" spans="1:15" x14ac:dyDescent="0.25">
      <c r="A48" s="60">
        <v>43962</v>
      </c>
      <c r="B48" s="12">
        <v>1145</v>
      </c>
    </row>
    <row r="49" spans="1:2" x14ac:dyDescent="0.25">
      <c r="A49" s="60">
        <v>43963</v>
      </c>
      <c r="B49" s="12">
        <v>1131</v>
      </c>
    </row>
    <row r="50" spans="1:2" x14ac:dyDescent="0.25">
      <c r="A50" s="60">
        <v>43964</v>
      </c>
      <c r="B50" s="12">
        <v>1101</v>
      </c>
    </row>
    <row r="51" spans="1:2" x14ac:dyDescent="0.25">
      <c r="A51" s="60">
        <v>43965</v>
      </c>
      <c r="B51" s="12">
        <v>1100</v>
      </c>
    </row>
    <row r="52" spans="1:2" x14ac:dyDescent="0.25">
      <c r="A52" s="60">
        <v>43966</v>
      </c>
      <c r="B52" s="12">
        <v>1066</v>
      </c>
    </row>
    <row r="53" spans="1:2" x14ac:dyDescent="0.25">
      <c r="A53" s="60">
        <v>43967</v>
      </c>
      <c r="B53" s="12">
        <v>1011</v>
      </c>
    </row>
    <row r="54" spans="1:2" x14ac:dyDescent="0.25">
      <c r="A54" s="60">
        <v>43968</v>
      </c>
      <c r="B54" s="12">
        <v>1007</v>
      </c>
    </row>
    <row r="55" spans="1:2" x14ac:dyDescent="0.25">
      <c r="A55" s="60">
        <v>43969</v>
      </c>
      <c r="B55" s="12">
        <v>1005</v>
      </c>
    </row>
    <row r="56" spans="1:2" x14ac:dyDescent="0.25">
      <c r="A56" s="60">
        <v>43970</v>
      </c>
      <c r="B56" s="12">
        <v>969</v>
      </c>
    </row>
    <row r="57" spans="1:2" x14ac:dyDescent="0.25">
      <c r="A57" s="60">
        <v>43971</v>
      </c>
      <c r="B57" s="12">
        <v>943</v>
      </c>
    </row>
    <row r="58" spans="1:2" x14ac:dyDescent="0.25">
      <c r="A58" s="60">
        <v>43972</v>
      </c>
      <c r="B58" s="12">
        <v>909</v>
      </c>
    </row>
    <row r="59" spans="1:2" x14ac:dyDescent="0.25">
      <c r="A59" s="60">
        <v>43973</v>
      </c>
      <c r="B59" s="12">
        <v>874</v>
      </c>
    </row>
    <row r="60" spans="1:2" x14ac:dyDescent="0.25">
      <c r="A60" s="60">
        <v>43974</v>
      </c>
      <c r="B60" s="12">
        <v>841</v>
      </c>
    </row>
    <row r="61" spans="1:2" x14ac:dyDescent="0.25">
      <c r="A61" s="60">
        <v>43975</v>
      </c>
      <c r="B61" s="12">
        <v>845</v>
      </c>
    </row>
    <row r="62" spans="1:2" x14ac:dyDescent="0.25">
      <c r="A62" s="60">
        <v>43976</v>
      </c>
      <c r="B62" s="12">
        <v>849</v>
      </c>
    </row>
    <row r="63" spans="1:2" x14ac:dyDescent="0.25">
      <c r="A63" s="60">
        <v>43977</v>
      </c>
      <c r="B63" s="12">
        <v>833</v>
      </c>
    </row>
    <row r="64" spans="1:2" x14ac:dyDescent="0.25">
      <c r="A64" s="60">
        <v>43978</v>
      </c>
      <c r="B64" s="12">
        <v>810</v>
      </c>
    </row>
    <row r="65" spans="1:2" x14ac:dyDescent="0.25">
      <c r="A65" s="60">
        <v>43979</v>
      </c>
      <c r="B65" s="12">
        <v>797</v>
      </c>
    </row>
    <row r="66" spans="1:2" x14ac:dyDescent="0.25">
      <c r="A66" s="60">
        <v>43980</v>
      </c>
      <c r="B66" s="12">
        <v>769</v>
      </c>
    </row>
    <row r="67" spans="1:2" x14ac:dyDescent="0.25">
      <c r="A67" s="60">
        <v>43981</v>
      </c>
      <c r="B67" s="12">
        <v>736</v>
      </c>
    </row>
    <row r="68" spans="1:2" x14ac:dyDescent="0.25">
      <c r="A68" s="60">
        <v>43982</v>
      </c>
      <c r="B68" s="12">
        <v>733</v>
      </c>
    </row>
    <row r="69" spans="1:2" x14ac:dyDescent="0.25">
      <c r="A69" s="60">
        <v>43983</v>
      </c>
      <c r="B69" s="12">
        <v>736</v>
      </c>
    </row>
    <row r="70" spans="1:2" x14ac:dyDescent="0.25">
      <c r="A70" s="60">
        <v>43984</v>
      </c>
      <c r="B70" s="12">
        <v>714</v>
      </c>
    </row>
    <row r="71" spans="1:2" x14ac:dyDescent="0.25">
      <c r="A71" s="60">
        <v>43985</v>
      </c>
      <c r="B71" s="12">
        <v>708</v>
      </c>
    </row>
    <row r="72" spans="1:2" x14ac:dyDescent="0.25">
      <c r="A72" s="60">
        <v>43986</v>
      </c>
      <c r="B72" s="12">
        <v>691</v>
      </c>
    </row>
    <row r="73" spans="1:2" x14ac:dyDescent="0.25">
      <c r="A73" s="60">
        <v>43987</v>
      </c>
      <c r="B73" s="12">
        <v>682</v>
      </c>
    </row>
    <row r="74" spans="1:2" x14ac:dyDescent="0.25">
      <c r="A74" s="60">
        <v>43988</v>
      </c>
      <c r="B74" s="12">
        <v>652</v>
      </c>
    </row>
    <row r="75" spans="1:2" x14ac:dyDescent="0.25">
      <c r="A75" s="60">
        <v>43989</v>
      </c>
      <c r="B75" s="12">
        <v>652</v>
      </c>
    </row>
    <row r="76" spans="1:2" x14ac:dyDescent="0.25">
      <c r="A76" s="60">
        <v>43990</v>
      </c>
      <c r="B76" s="12">
        <v>660</v>
      </c>
    </row>
    <row r="77" spans="1:2" x14ac:dyDescent="0.25">
      <c r="A77" s="60">
        <v>43991</v>
      </c>
      <c r="B77" s="12">
        <v>647</v>
      </c>
    </row>
    <row r="78" spans="1:2" x14ac:dyDescent="0.25">
      <c r="A78" s="60">
        <v>43992</v>
      </c>
      <c r="B78" s="12">
        <v>628</v>
      </c>
    </row>
    <row r="79" spans="1:2" x14ac:dyDescent="0.25">
      <c r="A79" s="60">
        <v>43993</v>
      </c>
      <c r="B79" s="12">
        <v>610</v>
      </c>
    </row>
    <row r="80" spans="1:2" x14ac:dyDescent="0.25">
      <c r="A80" s="60">
        <v>43994</v>
      </c>
      <c r="B80" s="12">
        <v>590</v>
      </c>
    </row>
    <row r="81" spans="1:2" x14ac:dyDescent="0.25">
      <c r="A81" s="60">
        <v>43995</v>
      </c>
      <c r="B81" s="12">
        <v>582</v>
      </c>
    </row>
    <row r="82" spans="1:2" x14ac:dyDescent="0.25">
      <c r="A82" s="60">
        <v>43996</v>
      </c>
      <c r="B82">
        <v>575</v>
      </c>
    </row>
    <row r="83" spans="1:2" x14ac:dyDescent="0.25">
      <c r="A83" s="60">
        <v>43997</v>
      </c>
      <c r="B83" s="12">
        <v>578</v>
      </c>
    </row>
    <row r="84" spans="1:2" x14ac:dyDescent="0.25">
      <c r="A84" s="60">
        <v>43998</v>
      </c>
      <c r="B84">
        <v>567</v>
      </c>
    </row>
    <row r="85" spans="1:2" x14ac:dyDescent="0.25">
      <c r="A85" s="60">
        <v>43999</v>
      </c>
      <c r="B85">
        <v>552</v>
      </c>
    </row>
    <row r="86" spans="1:2" x14ac:dyDescent="0.25">
      <c r="A86" s="60">
        <v>44000</v>
      </c>
      <c r="B86">
        <v>544</v>
      </c>
    </row>
    <row r="87" spans="1:2" x14ac:dyDescent="0.25">
      <c r="A87" s="60">
        <v>44001</v>
      </c>
      <c r="B87">
        <v>518</v>
      </c>
    </row>
    <row r="88" spans="1:2" x14ac:dyDescent="0.25">
      <c r="A88" s="60">
        <v>44002</v>
      </c>
      <c r="B88">
        <v>511</v>
      </c>
    </row>
    <row r="89" spans="1:2" x14ac:dyDescent="0.25">
      <c r="A89" s="60">
        <v>44003</v>
      </c>
      <c r="B89">
        <v>518</v>
      </c>
    </row>
    <row r="90" spans="1:2" x14ac:dyDescent="0.25">
      <c r="A90" s="60">
        <v>44004</v>
      </c>
      <c r="B90">
        <v>515</v>
      </c>
    </row>
    <row r="91" spans="1:2" x14ac:dyDescent="0.25">
      <c r="A91" s="60">
        <v>44005</v>
      </c>
      <c r="B91">
        <v>512</v>
      </c>
    </row>
    <row r="92" spans="1:2" x14ac:dyDescent="0.25">
      <c r="A92" s="60">
        <v>44006</v>
      </c>
      <c r="B92">
        <v>489</v>
      </c>
    </row>
    <row r="93" spans="1:2" x14ac:dyDescent="0.25">
      <c r="A93" s="60">
        <v>44007</v>
      </c>
      <c r="B93">
        <v>472</v>
      </c>
    </row>
    <row r="94" spans="1:2" x14ac:dyDescent="0.25">
      <c r="A94" s="60">
        <v>44008</v>
      </c>
      <c r="B94">
        <v>467</v>
      </c>
    </row>
    <row r="95" spans="1:2" x14ac:dyDescent="0.25">
      <c r="A95" s="60">
        <v>44009</v>
      </c>
      <c r="B95">
        <v>456</v>
      </c>
    </row>
    <row r="96" spans="1:2" x14ac:dyDescent="0.25">
      <c r="A96" s="60">
        <v>44010</v>
      </c>
      <c r="B96">
        <v>453</v>
      </c>
    </row>
    <row r="97" spans="1:2" x14ac:dyDescent="0.25">
      <c r="A97" s="60">
        <v>44011</v>
      </c>
      <c r="B97">
        <v>453</v>
      </c>
    </row>
    <row r="98" spans="1:2" x14ac:dyDescent="0.25">
      <c r="A98" s="60">
        <v>44012</v>
      </c>
      <c r="B98">
        <v>450</v>
      </c>
    </row>
    <row r="99" spans="1:2" x14ac:dyDescent="0.25">
      <c r="A99" s="60">
        <v>44013</v>
      </c>
      <c r="B99">
        <v>439</v>
      </c>
    </row>
    <row r="100" spans="1:2" x14ac:dyDescent="0.25">
      <c r="A100" s="60">
        <v>44014</v>
      </c>
      <c r="B100">
        <v>432</v>
      </c>
    </row>
    <row r="101" spans="1:2" x14ac:dyDescent="0.25">
      <c r="A101" s="60">
        <v>44015</v>
      </c>
      <c r="B101">
        <v>422</v>
      </c>
    </row>
    <row r="102" spans="1:2" x14ac:dyDescent="0.25">
      <c r="A102" s="60">
        <v>44016</v>
      </c>
      <c r="B102">
        <v>430</v>
      </c>
    </row>
    <row r="103" spans="1:2" x14ac:dyDescent="0.25">
      <c r="A103" s="60">
        <v>44017</v>
      </c>
      <c r="B103">
        <v>424</v>
      </c>
    </row>
    <row r="104" spans="1:2" x14ac:dyDescent="0.25">
      <c r="A104" s="60">
        <v>44018</v>
      </c>
      <c r="B104">
        <v>384</v>
      </c>
    </row>
    <row r="105" spans="1:2" x14ac:dyDescent="0.25">
      <c r="A105" s="60">
        <v>44019</v>
      </c>
      <c r="B105">
        <v>376</v>
      </c>
    </row>
    <row r="106" spans="1:2" x14ac:dyDescent="0.25">
      <c r="A106" s="60">
        <v>44020</v>
      </c>
      <c r="B106">
        <v>358</v>
      </c>
    </row>
    <row r="107" spans="1:2" x14ac:dyDescent="0.25">
      <c r="A107" s="60">
        <v>44021</v>
      </c>
      <c r="B107">
        <v>342</v>
      </c>
    </row>
    <row r="108" spans="1:2" x14ac:dyDescent="0.25">
      <c r="A108" s="60">
        <v>44022</v>
      </c>
      <c r="B108">
        <v>337</v>
      </c>
    </row>
    <row r="109" spans="1:2" x14ac:dyDescent="0.25">
      <c r="A109" s="60">
        <v>44023</v>
      </c>
      <c r="B109">
        <v>323</v>
      </c>
    </row>
    <row r="110" spans="1:2" x14ac:dyDescent="0.25">
      <c r="A110" s="60">
        <v>44024</v>
      </c>
      <c r="B110">
        <v>330</v>
      </c>
    </row>
    <row r="111" spans="1:2" x14ac:dyDescent="0.25">
      <c r="A111" s="60">
        <v>44025</v>
      </c>
      <c r="B111">
        <v>335</v>
      </c>
    </row>
    <row r="112" spans="1:2" x14ac:dyDescent="0.25">
      <c r="A112" s="60">
        <v>44026</v>
      </c>
      <c r="B112">
        <v>327</v>
      </c>
    </row>
    <row r="113" spans="1:2" x14ac:dyDescent="0.25">
      <c r="A113" s="60">
        <v>44027</v>
      </c>
      <c r="B113">
        <v>329</v>
      </c>
    </row>
    <row r="114" spans="1:2" x14ac:dyDescent="0.25">
      <c r="A114" s="60">
        <v>44028</v>
      </c>
      <c r="B114">
        <v>320</v>
      </c>
    </row>
    <row r="115" spans="1:2" x14ac:dyDescent="0.25">
      <c r="A115" s="60">
        <v>44029</v>
      </c>
      <c r="B115">
        <v>316</v>
      </c>
    </row>
  </sheetData>
  <mergeCells count="2">
    <mergeCell ref="E30:O31"/>
    <mergeCell ref="E32:O34"/>
  </mergeCell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sheetPr>
  <dimension ref="A1:AD123"/>
  <sheetViews>
    <sheetView showGridLines="0" topLeftCell="F1" zoomScale="90" zoomScaleNormal="90" workbookViewId="0">
      <selection activeCell="G37" sqref="G37"/>
    </sheetView>
  </sheetViews>
  <sheetFormatPr defaultColWidth="8.42578125" defaultRowHeight="15" x14ac:dyDescent="0.25"/>
  <cols>
    <col min="1" max="1" width="11.5703125" hidden="1" customWidth="1"/>
    <col min="2" max="2" width="13.5703125" hidden="1" customWidth="1"/>
    <col min="3" max="4" width="14.140625" hidden="1" customWidth="1"/>
    <col min="5" max="5" width="10" hidden="1" customWidth="1"/>
    <col min="6" max="6" width="8.42578125" customWidth="1"/>
    <col min="10" max="10" width="15.42578125" customWidth="1"/>
  </cols>
  <sheetData>
    <row r="1" spans="1:30" s="58" customFormat="1" ht="45" x14ac:dyDescent="0.25">
      <c r="A1" s="56" t="s">
        <v>0</v>
      </c>
      <c r="B1" s="57" t="s">
        <v>56</v>
      </c>
      <c r="C1" s="57" t="s">
        <v>57</v>
      </c>
      <c r="D1" s="57" t="s">
        <v>58</v>
      </c>
      <c r="E1" s="57" t="s">
        <v>55</v>
      </c>
      <c r="G1" s="67"/>
      <c r="O1" s="59"/>
      <c r="P1" s="59"/>
      <c r="Q1" s="59"/>
      <c r="R1" s="59"/>
      <c r="S1" s="59"/>
      <c r="T1" s="59"/>
      <c r="U1" s="59"/>
      <c r="V1" s="59"/>
      <c r="W1" s="59"/>
      <c r="X1" s="59"/>
      <c r="Y1" s="59"/>
      <c r="Z1" s="59"/>
      <c r="AA1" s="59"/>
      <c r="AB1" s="59"/>
      <c r="AC1" s="59"/>
      <c r="AD1" s="59"/>
    </row>
    <row r="2" spans="1:30" x14ac:dyDescent="0.25">
      <c r="A2" s="60">
        <v>43908</v>
      </c>
      <c r="B2">
        <v>6</v>
      </c>
      <c r="C2" t="e">
        <f>NA()</f>
        <v>#N/A</v>
      </c>
      <c r="D2" t="e">
        <f>NA()</f>
        <v>#N/A</v>
      </c>
      <c r="E2">
        <v>6</v>
      </c>
      <c r="F2" s="61"/>
      <c r="O2" s="62"/>
      <c r="P2" s="63"/>
      <c r="Q2" s="63"/>
      <c r="R2" s="63"/>
      <c r="S2" s="63"/>
      <c r="T2" s="63"/>
      <c r="U2" s="63"/>
      <c r="V2" s="63"/>
      <c r="W2" s="63"/>
      <c r="X2" s="63"/>
      <c r="Y2" s="63"/>
      <c r="Z2" s="63"/>
      <c r="AA2" s="63"/>
      <c r="AB2" s="63"/>
      <c r="AC2" s="63"/>
      <c r="AD2" s="63"/>
    </row>
    <row r="3" spans="1:30" x14ac:dyDescent="0.25">
      <c r="A3" s="60">
        <f>A2+1</f>
        <v>43909</v>
      </c>
      <c r="B3">
        <v>11</v>
      </c>
      <c r="C3" t="e">
        <f>NA()</f>
        <v>#N/A</v>
      </c>
      <c r="D3" t="e">
        <f>NA()</f>
        <v>#N/A</v>
      </c>
      <c r="E3">
        <v>11</v>
      </c>
      <c r="F3" s="61"/>
      <c r="O3" s="62"/>
      <c r="P3" s="63"/>
      <c r="Q3" s="63"/>
      <c r="R3" s="63"/>
      <c r="S3" s="63"/>
      <c r="T3" s="63"/>
      <c r="U3" s="63"/>
      <c r="V3" s="63"/>
      <c r="W3" s="63"/>
      <c r="X3" s="63"/>
      <c r="Y3" s="63"/>
      <c r="Z3" s="63"/>
      <c r="AA3" s="63"/>
      <c r="AB3" s="63"/>
      <c r="AC3" s="63"/>
      <c r="AD3" s="63"/>
    </row>
    <row r="4" spans="1:30" x14ac:dyDescent="0.25">
      <c r="A4" s="60">
        <f t="shared" ref="A4:A20" si="0">A3+1</f>
        <v>43910</v>
      </c>
      <c r="B4">
        <v>16</v>
      </c>
      <c r="C4" t="e">
        <f>NA()</f>
        <v>#N/A</v>
      </c>
      <c r="D4" t="e">
        <f>NA()</f>
        <v>#N/A</v>
      </c>
      <c r="E4">
        <v>16</v>
      </c>
      <c r="F4" s="61"/>
      <c r="O4" s="62"/>
      <c r="P4" s="63"/>
      <c r="Q4" s="63"/>
      <c r="R4" s="63"/>
      <c r="S4" s="63"/>
      <c r="T4" s="63"/>
      <c r="U4" s="63"/>
      <c r="V4" s="63"/>
      <c r="W4" s="63"/>
      <c r="X4" s="63"/>
      <c r="Y4" s="63"/>
      <c r="Z4" s="63"/>
      <c r="AA4" s="63"/>
      <c r="AB4" s="63"/>
      <c r="AC4" s="63"/>
      <c r="AD4" s="63"/>
    </row>
    <row r="5" spans="1:30" x14ac:dyDescent="0.25">
      <c r="A5" s="60">
        <f t="shared" si="0"/>
        <v>43911</v>
      </c>
      <c r="B5">
        <v>20</v>
      </c>
      <c r="C5" t="e">
        <f>NA()</f>
        <v>#N/A</v>
      </c>
      <c r="D5" t="e">
        <f>NA()</f>
        <v>#N/A</v>
      </c>
      <c r="E5">
        <v>20</v>
      </c>
      <c r="F5" s="61"/>
      <c r="O5" s="62"/>
      <c r="P5" s="63"/>
      <c r="Q5" s="63"/>
      <c r="R5" s="63"/>
      <c r="S5" s="63"/>
      <c r="T5" s="63"/>
      <c r="U5" s="63"/>
      <c r="V5" s="63"/>
      <c r="W5" s="63"/>
      <c r="X5" s="63"/>
      <c r="Y5" s="63"/>
      <c r="Z5" s="63"/>
      <c r="AA5" s="63"/>
      <c r="AB5" s="63"/>
      <c r="AC5" s="63"/>
      <c r="AD5" s="63"/>
    </row>
    <row r="6" spans="1:30" x14ac:dyDescent="0.25">
      <c r="A6" s="60">
        <f t="shared" si="0"/>
        <v>43912</v>
      </c>
      <c r="B6">
        <v>23</v>
      </c>
      <c r="C6" t="e">
        <f>NA()</f>
        <v>#N/A</v>
      </c>
      <c r="D6" t="e">
        <f>NA()</f>
        <v>#N/A</v>
      </c>
      <c r="E6">
        <v>23</v>
      </c>
      <c r="O6" s="63"/>
      <c r="P6" s="63"/>
      <c r="Q6" s="63"/>
      <c r="R6" s="63"/>
      <c r="S6" s="63"/>
      <c r="T6" s="63"/>
      <c r="U6" s="63"/>
      <c r="V6" s="63"/>
      <c r="W6" s="63"/>
      <c r="X6" s="63"/>
      <c r="Y6" s="63"/>
      <c r="Z6" s="63"/>
      <c r="AA6" s="63"/>
      <c r="AB6" s="63"/>
      <c r="AC6" s="63"/>
      <c r="AD6" s="63"/>
    </row>
    <row r="7" spans="1:30" x14ac:dyDescent="0.25">
      <c r="A7" s="60">
        <f t="shared" si="0"/>
        <v>43913</v>
      </c>
      <c r="B7">
        <v>30</v>
      </c>
      <c r="C7" t="e">
        <f>NA()</f>
        <v>#N/A</v>
      </c>
      <c r="D7" t="e">
        <f>NA()</f>
        <v>#N/A</v>
      </c>
      <c r="E7">
        <v>30</v>
      </c>
      <c r="O7" s="63"/>
      <c r="P7" s="63"/>
      <c r="Q7" s="63"/>
      <c r="R7" s="63"/>
      <c r="S7" s="63"/>
      <c r="T7" s="63"/>
      <c r="U7" s="63"/>
      <c r="V7" s="63"/>
      <c r="W7" s="63"/>
      <c r="X7" s="63"/>
      <c r="Y7" s="63"/>
      <c r="Z7" s="63"/>
      <c r="AA7" s="63"/>
      <c r="AB7" s="63"/>
      <c r="AC7" s="63"/>
      <c r="AD7" s="63"/>
    </row>
    <row r="8" spans="1:30" x14ac:dyDescent="0.25">
      <c r="A8" s="60">
        <f t="shared" si="0"/>
        <v>43914</v>
      </c>
      <c r="B8">
        <v>42</v>
      </c>
      <c r="C8" t="e">
        <f>NA()</f>
        <v>#N/A</v>
      </c>
      <c r="D8" t="e">
        <f>NA()</f>
        <v>#N/A</v>
      </c>
      <c r="E8">
        <v>42</v>
      </c>
      <c r="F8" s="68"/>
    </row>
    <row r="9" spans="1:30" x14ac:dyDescent="0.25">
      <c r="A9" s="60">
        <f t="shared" si="0"/>
        <v>43915</v>
      </c>
      <c r="B9">
        <v>52</v>
      </c>
      <c r="C9" t="e">
        <f>NA()</f>
        <v>#N/A</v>
      </c>
      <c r="D9" t="e">
        <f>NA()</f>
        <v>#N/A</v>
      </c>
      <c r="E9">
        <v>52</v>
      </c>
      <c r="F9" s="64"/>
    </row>
    <row r="10" spans="1:30" x14ac:dyDescent="0.25">
      <c r="A10" s="60">
        <f t="shared" si="0"/>
        <v>43916</v>
      </c>
      <c r="B10">
        <v>57</v>
      </c>
      <c r="C10">
        <v>42</v>
      </c>
      <c r="D10">
        <v>4</v>
      </c>
      <c r="E10">
        <v>11</v>
      </c>
      <c r="F10" s="64"/>
    </row>
    <row r="11" spans="1:30" x14ac:dyDescent="0.25">
      <c r="A11" s="60">
        <f t="shared" si="0"/>
        <v>43917</v>
      </c>
      <c r="B11">
        <v>72</v>
      </c>
      <c r="C11">
        <v>62</v>
      </c>
      <c r="D11">
        <v>10</v>
      </c>
      <c r="E11">
        <v>0</v>
      </c>
    </row>
    <row r="12" spans="1:30" x14ac:dyDescent="0.25">
      <c r="A12" s="60">
        <f t="shared" si="0"/>
        <v>43918</v>
      </c>
      <c r="B12">
        <v>81</v>
      </c>
      <c r="C12">
        <v>74</v>
      </c>
      <c r="D12">
        <v>7</v>
      </c>
      <c r="E12">
        <v>0</v>
      </c>
    </row>
    <row r="13" spans="1:30" x14ac:dyDescent="0.25">
      <c r="A13" s="60">
        <f t="shared" si="0"/>
        <v>43919</v>
      </c>
      <c r="B13">
        <v>95</v>
      </c>
      <c r="C13">
        <v>85</v>
      </c>
      <c r="D13">
        <v>10</v>
      </c>
      <c r="E13">
        <v>0</v>
      </c>
    </row>
    <row r="14" spans="1:30" x14ac:dyDescent="0.25">
      <c r="A14" s="60">
        <f t="shared" si="0"/>
        <v>43920</v>
      </c>
      <c r="B14">
        <v>108</v>
      </c>
      <c r="C14">
        <v>94</v>
      </c>
      <c r="D14">
        <v>14</v>
      </c>
      <c r="E14">
        <v>0</v>
      </c>
    </row>
    <row r="15" spans="1:30" x14ac:dyDescent="0.25">
      <c r="A15" s="60">
        <f t="shared" si="0"/>
        <v>43921</v>
      </c>
      <c r="B15">
        <v>135</v>
      </c>
      <c r="C15">
        <v>123</v>
      </c>
      <c r="D15">
        <v>12</v>
      </c>
      <c r="E15">
        <v>0</v>
      </c>
    </row>
    <row r="16" spans="1:30" x14ac:dyDescent="0.25">
      <c r="A16" s="60">
        <f t="shared" si="0"/>
        <v>43922</v>
      </c>
      <c r="B16">
        <v>147</v>
      </c>
      <c r="C16">
        <v>137</v>
      </c>
      <c r="D16">
        <v>10</v>
      </c>
      <c r="E16">
        <v>0</v>
      </c>
    </row>
    <row r="17" spans="1:17" x14ac:dyDescent="0.25">
      <c r="A17" s="60">
        <f t="shared" si="0"/>
        <v>43923</v>
      </c>
      <c r="B17">
        <v>162</v>
      </c>
      <c r="C17">
        <v>144</v>
      </c>
      <c r="D17">
        <v>18</v>
      </c>
      <c r="E17">
        <v>0</v>
      </c>
    </row>
    <row r="18" spans="1:17" x14ac:dyDescent="0.25">
      <c r="A18" s="60">
        <f t="shared" si="0"/>
        <v>43924</v>
      </c>
      <c r="B18">
        <v>176</v>
      </c>
      <c r="C18">
        <v>167</v>
      </c>
      <c r="D18">
        <v>9</v>
      </c>
      <c r="E18">
        <v>0</v>
      </c>
    </row>
    <row r="19" spans="1:17" x14ac:dyDescent="0.25">
      <c r="A19" s="60">
        <f t="shared" si="0"/>
        <v>43925</v>
      </c>
      <c r="B19">
        <v>192</v>
      </c>
      <c r="C19">
        <v>184</v>
      </c>
      <c r="D19">
        <v>8</v>
      </c>
      <c r="E19">
        <v>0</v>
      </c>
    </row>
    <row r="20" spans="1:17" x14ac:dyDescent="0.25">
      <c r="A20" s="60">
        <f t="shared" si="0"/>
        <v>43926</v>
      </c>
      <c r="B20">
        <v>197</v>
      </c>
      <c r="C20">
        <v>183</v>
      </c>
      <c r="D20">
        <v>14</v>
      </c>
      <c r="E20">
        <v>0</v>
      </c>
    </row>
    <row r="21" spans="1:17" x14ac:dyDescent="0.25">
      <c r="A21" s="60">
        <v>43927</v>
      </c>
      <c r="B21">
        <v>199</v>
      </c>
      <c r="C21">
        <v>190</v>
      </c>
      <c r="D21">
        <v>9</v>
      </c>
      <c r="E21">
        <v>0</v>
      </c>
    </row>
    <row r="22" spans="1:17" x14ac:dyDescent="0.25">
      <c r="A22" s="60">
        <v>43928</v>
      </c>
      <c r="B22">
        <v>199</v>
      </c>
      <c r="C22">
        <v>185</v>
      </c>
      <c r="D22">
        <v>14</v>
      </c>
      <c r="E22">
        <v>0</v>
      </c>
    </row>
    <row r="23" spans="1:17" x14ac:dyDescent="0.25">
      <c r="A23" s="60">
        <v>43929</v>
      </c>
      <c r="B23">
        <v>210</v>
      </c>
      <c r="C23">
        <v>193</v>
      </c>
      <c r="D23">
        <v>17</v>
      </c>
      <c r="E23">
        <v>0</v>
      </c>
    </row>
    <row r="24" spans="1:17" x14ac:dyDescent="0.25">
      <c r="A24" s="60">
        <v>43930</v>
      </c>
      <c r="B24">
        <v>212</v>
      </c>
      <c r="C24">
        <v>200</v>
      </c>
      <c r="D24">
        <v>12</v>
      </c>
      <c r="E24">
        <v>0</v>
      </c>
    </row>
    <row r="25" spans="1:17" x14ac:dyDescent="0.25">
      <c r="A25" s="60">
        <v>43931</v>
      </c>
      <c r="B25">
        <v>207</v>
      </c>
      <c r="C25">
        <v>197</v>
      </c>
      <c r="D25">
        <v>10</v>
      </c>
      <c r="E25">
        <v>0</v>
      </c>
    </row>
    <row r="26" spans="1:17" x14ac:dyDescent="0.25">
      <c r="A26" s="60">
        <v>43932</v>
      </c>
      <c r="B26">
        <v>212</v>
      </c>
      <c r="C26">
        <v>202</v>
      </c>
      <c r="D26">
        <v>10</v>
      </c>
      <c r="E26">
        <v>0</v>
      </c>
    </row>
    <row r="27" spans="1:17" x14ac:dyDescent="0.25">
      <c r="A27" s="60">
        <v>43933</v>
      </c>
      <c r="B27">
        <v>221</v>
      </c>
      <c r="C27">
        <v>208</v>
      </c>
      <c r="D27">
        <v>13</v>
      </c>
      <c r="E27">
        <v>0</v>
      </c>
    </row>
    <row r="28" spans="1:17" x14ac:dyDescent="0.25">
      <c r="A28" s="60">
        <v>43934</v>
      </c>
      <c r="B28">
        <v>211</v>
      </c>
      <c r="C28">
        <v>203</v>
      </c>
      <c r="D28">
        <v>8</v>
      </c>
      <c r="E28">
        <v>0</v>
      </c>
    </row>
    <row r="29" spans="1:17" x14ac:dyDescent="0.25">
      <c r="A29" s="60">
        <v>43935</v>
      </c>
      <c r="B29">
        <v>196</v>
      </c>
      <c r="C29">
        <v>192</v>
      </c>
      <c r="D29">
        <v>4</v>
      </c>
      <c r="E29">
        <v>0</v>
      </c>
    </row>
    <row r="30" spans="1:17" x14ac:dyDescent="0.25">
      <c r="A30" s="60">
        <v>43936</v>
      </c>
      <c r="B30">
        <v>195</v>
      </c>
      <c r="C30">
        <v>191</v>
      </c>
      <c r="D30">
        <v>4</v>
      </c>
      <c r="E30">
        <v>0</v>
      </c>
    </row>
    <row r="31" spans="1:17" ht="15" customHeight="1" x14ac:dyDescent="0.25">
      <c r="A31" s="60">
        <v>43937</v>
      </c>
      <c r="B31">
        <v>196</v>
      </c>
      <c r="C31">
        <v>191</v>
      </c>
      <c r="D31">
        <v>5</v>
      </c>
      <c r="E31">
        <v>0</v>
      </c>
      <c r="G31" s="232" t="s">
        <v>7</v>
      </c>
      <c r="H31" s="232"/>
      <c r="I31" s="232"/>
      <c r="J31" s="232"/>
      <c r="K31" s="232"/>
      <c r="L31" s="232"/>
      <c r="M31" s="232"/>
      <c r="N31" s="232"/>
      <c r="O31" s="232"/>
      <c r="P31" s="232"/>
      <c r="Q31" s="232"/>
    </row>
    <row r="32" spans="1:17" x14ac:dyDescent="0.25">
      <c r="A32" s="60">
        <v>43938</v>
      </c>
      <c r="B32">
        <v>189</v>
      </c>
      <c r="C32">
        <v>184</v>
      </c>
      <c r="D32">
        <v>5</v>
      </c>
      <c r="E32">
        <v>0</v>
      </c>
      <c r="G32" s="232"/>
      <c r="H32" s="232"/>
      <c r="I32" s="232"/>
      <c r="J32" s="232"/>
      <c r="K32" s="232"/>
      <c r="L32" s="232"/>
      <c r="M32" s="232"/>
      <c r="N32" s="232"/>
      <c r="O32" s="232"/>
      <c r="P32" s="232"/>
      <c r="Q32" s="232"/>
    </row>
    <row r="33" spans="1:17" x14ac:dyDescent="0.25">
      <c r="A33" s="60">
        <v>43939</v>
      </c>
      <c r="B33">
        <v>182</v>
      </c>
      <c r="C33">
        <v>178</v>
      </c>
      <c r="D33">
        <v>4</v>
      </c>
      <c r="E33">
        <v>0</v>
      </c>
      <c r="G33" s="7"/>
      <c r="H33" s="7"/>
      <c r="I33" s="7"/>
      <c r="J33" s="7"/>
      <c r="K33" s="7"/>
      <c r="L33" s="7"/>
      <c r="M33" s="7"/>
      <c r="N33" s="7"/>
      <c r="O33" s="7"/>
      <c r="P33" s="7"/>
      <c r="Q33" s="7"/>
    </row>
    <row r="34" spans="1:17" x14ac:dyDescent="0.25">
      <c r="A34" s="60">
        <v>43940</v>
      </c>
      <c r="B34">
        <v>174</v>
      </c>
      <c r="C34">
        <v>170</v>
      </c>
      <c r="D34">
        <v>4</v>
      </c>
      <c r="E34">
        <v>0</v>
      </c>
      <c r="G34" s="232" t="s">
        <v>6</v>
      </c>
      <c r="H34" s="232"/>
      <c r="I34" s="232"/>
      <c r="J34" s="232"/>
      <c r="K34" s="232"/>
      <c r="L34" s="232"/>
      <c r="M34" s="232"/>
      <c r="N34" s="232"/>
      <c r="O34" s="232"/>
      <c r="P34" s="232"/>
      <c r="Q34" s="232"/>
    </row>
    <row r="35" spans="1:17" x14ac:dyDescent="0.25">
      <c r="A35" s="60">
        <v>43941</v>
      </c>
      <c r="B35">
        <v>169</v>
      </c>
      <c r="C35">
        <v>167</v>
      </c>
      <c r="D35">
        <v>2</v>
      </c>
      <c r="E35">
        <v>0</v>
      </c>
      <c r="G35" s="232"/>
      <c r="H35" s="232"/>
      <c r="I35" s="232"/>
      <c r="J35" s="232"/>
      <c r="K35" s="232"/>
      <c r="L35" s="232"/>
      <c r="M35" s="232"/>
      <c r="N35" s="232"/>
      <c r="O35" s="232"/>
      <c r="P35" s="232"/>
      <c r="Q35" s="232"/>
    </row>
    <row r="36" spans="1:17" ht="18.75" customHeight="1" x14ac:dyDescent="0.25">
      <c r="A36" s="60">
        <v>43942</v>
      </c>
      <c r="B36">
        <v>166</v>
      </c>
      <c r="C36">
        <v>159</v>
      </c>
      <c r="D36">
        <v>7</v>
      </c>
      <c r="E36">
        <v>0</v>
      </c>
      <c r="G36" s="232"/>
      <c r="H36" s="232"/>
      <c r="I36" s="232"/>
      <c r="J36" s="232"/>
      <c r="K36" s="232"/>
      <c r="L36" s="232"/>
      <c r="M36" s="232"/>
      <c r="N36" s="232"/>
      <c r="O36" s="232"/>
      <c r="P36" s="232"/>
      <c r="Q36" s="232"/>
    </row>
    <row r="37" spans="1:17" x14ac:dyDescent="0.25">
      <c r="A37" s="60">
        <v>43943</v>
      </c>
      <c r="B37">
        <v>155</v>
      </c>
      <c r="C37">
        <v>147</v>
      </c>
      <c r="D37">
        <v>8</v>
      </c>
      <c r="E37">
        <v>0</v>
      </c>
    </row>
    <row r="38" spans="1:17" x14ac:dyDescent="0.25">
      <c r="A38" s="60">
        <v>43944</v>
      </c>
      <c r="B38">
        <v>148</v>
      </c>
      <c r="C38">
        <v>136</v>
      </c>
      <c r="D38">
        <v>12</v>
      </c>
      <c r="E38">
        <v>0</v>
      </c>
    </row>
    <row r="39" spans="1:17" x14ac:dyDescent="0.25">
      <c r="A39" s="60">
        <v>43945</v>
      </c>
      <c r="B39">
        <v>141</v>
      </c>
      <c r="C39">
        <v>136</v>
      </c>
      <c r="D39">
        <v>5</v>
      </c>
      <c r="E39">
        <v>0</v>
      </c>
    </row>
    <row r="40" spans="1:17" x14ac:dyDescent="0.25">
      <c r="A40" s="60">
        <v>43946</v>
      </c>
      <c r="B40">
        <v>140</v>
      </c>
      <c r="C40">
        <v>131</v>
      </c>
      <c r="D40">
        <v>9</v>
      </c>
      <c r="E40">
        <v>0</v>
      </c>
    </row>
    <row r="41" spans="1:17" x14ac:dyDescent="0.25">
      <c r="A41" s="60">
        <v>43947</v>
      </c>
      <c r="B41">
        <v>133</v>
      </c>
      <c r="C41">
        <v>126</v>
      </c>
      <c r="D41">
        <v>7</v>
      </c>
      <c r="E41">
        <v>0</v>
      </c>
    </row>
    <row r="42" spans="1:17" x14ac:dyDescent="0.25">
      <c r="A42" s="60">
        <v>43948</v>
      </c>
      <c r="B42">
        <v>134</v>
      </c>
      <c r="C42">
        <v>121</v>
      </c>
      <c r="D42">
        <v>13</v>
      </c>
      <c r="E42">
        <v>0</v>
      </c>
    </row>
    <row r="43" spans="1:17" x14ac:dyDescent="0.25">
      <c r="A43" s="60">
        <v>43949</v>
      </c>
      <c r="B43">
        <v>126</v>
      </c>
      <c r="C43">
        <v>114</v>
      </c>
      <c r="D43">
        <v>12</v>
      </c>
      <c r="E43">
        <v>0</v>
      </c>
    </row>
    <row r="44" spans="1:17" x14ac:dyDescent="0.25">
      <c r="A44" s="60">
        <v>43950</v>
      </c>
      <c r="B44">
        <v>114</v>
      </c>
      <c r="C44">
        <v>103</v>
      </c>
      <c r="D44">
        <v>11</v>
      </c>
      <c r="E44">
        <v>0</v>
      </c>
    </row>
    <row r="45" spans="1:17" x14ac:dyDescent="0.25">
      <c r="A45" s="60">
        <v>43951</v>
      </c>
      <c r="B45">
        <v>109</v>
      </c>
      <c r="C45">
        <v>101</v>
      </c>
      <c r="D45">
        <v>8</v>
      </c>
      <c r="E45">
        <v>0</v>
      </c>
    </row>
    <row r="46" spans="1:17" x14ac:dyDescent="0.25">
      <c r="A46" s="60">
        <v>43952</v>
      </c>
      <c r="B46">
        <v>110</v>
      </c>
      <c r="C46">
        <v>100</v>
      </c>
      <c r="D46">
        <v>10</v>
      </c>
      <c r="E46">
        <v>0</v>
      </c>
    </row>
    <row r="47" spans="1:17" x14ac:dyDescent="0.25">
      <c r="A47" s="60">
        <v>43953</v>
      </c>
      <c r="B47">
        <v>108</v>
      </c>
      <c r="C47">
        <v>97</v>
      </c>
      <c r="D47">
        <v>11</v>
      </c>
      <c r="E47">
        <v>0</v>
      </c>
    </row>
    <row r="48" spans="1:17" x14ac:dyDescent="0.25">
      <c r="A48" s="60">
        <v>43954</v>
      </c>
      <c r="B48">
        <v>99</v>
      </c>
      <c r="C48">
        <v>91</v>
      </c>
      <c r="D48">
        <v>8</v>
      </c>
      <c r="E48">
        <v>0</v>
      </c>
    </row>
    <row r="49" spans="1:10" x14ac:dyDescent="0.25">
      <c r="A49" s="60">
        <v>43955</v>
      </c>
      <c r="B49">
        <v>99</v>
      </c>
      <c r="C49">
        <v>91</v>
      </c>
      <c r="D49">
        <v>8</v>
      </c>
      <c r="E49">
        <v>0</v>
      </c>
    </row>
    <row r="50" spans="1:10" x14ac:dyDescent="0.25">
      <c r="A50" s="60">
        <v>43956</v>
      </c>
      <c r="B50">
        <v>104</v>
      </c>
      <c r="C50">
        <v>90</v>
      </c>
      <c r="D50">
        <v>14</v>
      </c>
      <c r="E50">
        <v>0</v>
      </c>
    </row>
    <row r="51" spans="1:10" x14ac:dyDescent="0.25">
      <c r="A51" s="60">
        <v>43957</v>
      </c>
      <c r="B51">
        <v>89</v>
      </c>
      <c r="C51">
        <v>79</v>
      </c>
      <c r="D51">
        <v>10</v>
      </c>
      <c r="E51">
        <v>0</v>
      </c>
    </row>
    <row r="52" spans="1:10" x14ac:dyDescent="0.25">
      <c r="A52" s="60">
        <v>43958</v>
      </c>
      <c r="B52">
        <v>86</v>
      </c>
      <c r="C52">
        <v>79</v>
      </c>
      <c r="D52">
        <v>7</v>
      </c>
      <c r="E52">
        <v>0</v>
      </c>
    </row>
    <row r="53" spans="1:10" x14ac:dyDescent="0.25">
      <c r="A53" s="60">
        <v>43959</v>
      </c>
      <c r="B53">
        <v>84</v>
      </c>
      <c r="C53">
        <v>75</v>
      </c>
      <c r="D53">
        <v>9</v>
      </c>
      <c r="E53">
        <v>0</v>
      </c>
    </row>
    <row r="54" spans="1:10" x14ac:dyDescent="0.25">
      <c r="A54" s="60">
        <v>43960</v>
      </c>
      <c r="B54">
        <v>93</v>
      </c>
      <c r="C54">
        <v>76</v>
      </c>
      <c r="D54">
        <v>17</v>
      </c>
      <c r="E54">
        <v>0</v>
      </c>
    </row>
    <row r="55" spans="1:10" x14ac:dyDescent="0.25">
      <c r="A55" s="60">
        <v>43961</v>
      </c>
      <c r="B55">
        <v>82</v>
      </c>
      <c r="C55">
        <v>75</v>
      </c>
      <c r="D55">
        <v>7</v>
      </c>
      <c r="E55">
        <v>0</v>
      </c>
    </row>
    <row r="56" spans="1:10" x14ac:dyDescent="0.25">
      <c r="A56" s="60">
        <v>43962</v>
      </c>
      <c r="B56">
        <v>80</v>
      </c>
      <c r="C56">
        <v>72</v>
      </c>
      <c r="D56">
        <v>8</v>
      </c>
      <c r="E56">
        <v>0</v>
      </c>
    </row>
    <row r="57" spans="1:10" x14ac:dyDescent="0.25">
      <c r="A57" s="60">
        <v>43963</v>
      </c>
      <c r="B57">
        <v>81</v>
      </c>
      <c r="C57">
        <v>69</v>
      </c>
      <c r="D57">
        <v>12</v>
      </c>
      <c r="E57">
        <v>0</v>
      </c>
    </row>
    <row r="58" spans="1:10" x14ac:dyDescent="0.25">
      <c r="A58" s="60">
        <v>43964</v>
      </c>
      <c r="B58">
        <v>66</v>
      </c>
      <c r="C58">
        <v>64</v>
      </c>
      <c r="D58">
        <v>2</v>
      </c>
      <c r="E58">
        <v>0</v>
      </c>
    </row>
    <row r="59" spans="1:10" x14ac:dyDescent="0.25">
      <c r="A59" s="60">
        <v>43965</v>
      </c>
      <c r="B59">
        <v>71</v>
      </c>
      <c r="C59">
        <v>61</v>
      </c>
      <c r="D59">
        <v>10</v>
      </c>
      <c r="E59">
        <v>0</v>
      </c>
    </row>
    <row r="60" spans="1:10" x14ac:dyDescent="0.25">
      <c r="A60" s="60">
        <v>43966</v>
      </c>
      <c r="B60">
        <v>71</v>
      </c>
      <c r="C60">
        <v>53</v>
      </c>
      <c r="D60">
        <v>18</v>
      </c>
      <c r="E60">
        <v>0</v>
      </c>
    </row>
    <row r="61" spans="1:10" x14ac:dyDescent="0.25">
      <c r="A61" s="60">
        <v>43967</v>
      </c>
      <c r="B61">
        <v>59</v>
      </c>
      <c r="C61">
        <v>49</v>
      </c>
      <c r="D61">
        <v>10</v>
      </c>
      <c r="E61">
        <v>0</v>
      </c>
      <c r="J61" s="60"/>
    </row>
    <row r="62" spans="1:10" x14ac:dyDescent="0.25">
      <c r="A62" s="60">
        <v>43968</v>
      </c>
      <c r="B62">
        <v>59</v>
      </c>
      <c r="C62">
        <v>46</v>
      </c>
      <c r="D62">
        <v>13</v>
      </c>
      <c r="E62">
        <v>0</v>
      </c>
      <c r="J62" s="60"/>
    </row>
    <row r="63" spans="1:10" x14ac:dyDescent="0.25">
      <c r="A63" s="60">
        <v>43969</v>
      </c>
      <c r="B63">
        <v>63</v>
      </c>
      <c r="C63">
        <v>46</v>
      </c>
      <c r="D63">
        <v>17</v>
      </c>
      <c r="E63">
        <v>0</v>
      </c>
      <c r="J63" s="60"/>
    </row>
    <row r="64" spans="1:10" x14ac:dyDescent="0.25">
      <c r="A64" s="60">
        <v>43970</v>
      </c>
      <c r="B64">
        <v>59</v>
      </c>
      <c r="C64">
        <v>47</v>
      </c>
      <c r="D64">
        <v>12</v>
      </c>
      <c r="E64">
        <v>0</v>
      </c>
      <c r="J64" s="60"/>
    </row>
    <row r="65" spans="1:10" x14ac:dyDescent="0.25">
      <c r="A65" s="60">
        <v>43971</v>
      </c>
      <c r="B65">
        <v>53</v>
      </c>
      <c r="C65">
        <v>44</v>
      </c>
      <c r="D65">
        <v>9</v>
      </c>
      <c r="E65">
        <v>0</v>
      </c>
      <c r="J65" s="60"/>
    </row>
    <row r="66" spans="1:10" x14ac:dyDescent="0.25">
      <c r="A66" s="60">
        <v>43972</v>
      </c>
      <c r="B66">
        <v>51</v>
      </c>
      <c r="C66">
        <v>43</v>
      </c>
      <c r="D66">
        <v>8</v>
      </c>
      <c r="E66">
        <v>0</v>
      </c>
      <c r="J66" s="60"/>
    </row>
    <row r="67" spans="1:10" x14ac:dyDescent="0.25">
      <c r="A67" s="60">
        <v>43973</v>
      </c>
      <c r="B67">
        <v>50</v>
      </c>
      <c r="C67">
        <v>38</v>
      </c>
      <c r="D67">
        <v>12</v>
      </c>
      <c r="E67">
        <v>0</v>
      </c>
      <c r="J67" s="60"/>
    </row>
    <row r="68" spans="1:10" x14ac:dyDescent="0.25">
      <c r="A68" s="60">
        <v>43974</v>
      </c>
      <c r="B68">
        <v>50</v>
      </c>
      <c r="C68">
        <v>36</v>
      </c>
      <c r="D68">
        <v>14</v>
      </c>
      <c r="E68">
        <v>0</v>
      </c>
      <c r="J68" s="60"/>
    </row>
    <row r="69" spans="1:10" x14ac:dyDescent="0.25">
      <c r="A69" s="60">
        <v>43975</v>
      </c>
      <c r="B69">
        <v>44</v>
      </c>
      <c r="C69">
        <v>33</v>
      </c>
      <c r="D69">
        <v>11</v>
      </c>
      <c r="E69">
        <v>0</v>
      </c>
      <c r="J69" s="60"/>
    </row>
    <row r="70" spans="1:10" x14ac:dyDescent="0.25">
      <c r="A70" s="60">
        <v>43976</v>
      </c>
      <c r="B70">
        <v>40</v>
      </c>
      <c r="C70">
        <v>29</v>
      </c>
      <c r="D70">
        <v>11</v>
      </c>
      <c r="E70">
        <v>0</v>
      </c>
      <c r="J70" s="60"/>
    </row>
    <row r="71" spans="1:10" x14ac:dyDescent="0.25">
      <c r="A71" s="60">
        <v>43977</v>
      </c>
      <c r="B71">
        <v>35</v>
      </c>
      <c r="C71">
        <v>27</v>
      </c>
      <c r="D71">
        <v>8</v>
      </c>
      <c r="E71">
        <v>0</v>
      </c>
      <c r="J71" s="60"/>
    </row>
    <row r="72" spans="1:10" x14ac:dyDescent="0.25">
      <c r="A72" s="60">
        <v>43978</v>
      </c>
      <c r="B72">
        <v>38</v>
      </c>
      <c r="C72">
        <v>28</v>
      </c>
      <c r="D72">
        <v>10</v>
      </c>
      <c r="E72">
        <v>0</v>
      </c>
      <c r="J72" s="60"/>
    </row>
    <row r="73" spans="1:10" x14ac:dyDescent="0.25">
      <c r="A73" s="60">
        <v>43979</v>
      </c>
      <c r="B73">
        <v>37</v>
      </c>
      <c r="C73">
        <v>26</v>
      </c>
      <c r="D73">
        <v>11</v>
      </c>
      <c r="E73">
        <v>0</v>
      </c>
      <c r="J73" s="60"/>
    </row>
    <row r="74" spans="1:10" x14ac:dyDescent="0.25">
      <c r="A74" s="60">
        <v>43980</v>
      </c>
      <c r="B74">
        <v>40</v>
      </c>
      <c r="C74">
        <v>25</v>
      </c>
      <c r="D74">
        <v>15</v>
      </c>
      <c r="E74">
        <v>0</v>
      </c>
      <c r="J74" s="60"/>
    </row>
    <row r="75" spans="1:10" x14ac:dyDescent="0.25">
      <c r="A75" s="60">
        <v>43981</v>
      </c>
      <c r="B75">
        <v>33</v>
      </c>
      <c r="C75">
        <v>25</v>
      </c>
      <c r="D75">
        <v>8</v>
      </c>
      <c r="E75">
        <v>0</v>
      </c>
      <c r="J75" s="60"/>
    </row>
    <row r="76" spans="1:10" x14ac:dyDescent="0.25">
      <c r="A76" s="60">
        <v>43982</v>
      </c>
      <c r="B76">
        <v>27</v>
      </c>
      <c r="C76">
        <v>20</v>
      </c>
      <c r="D76">
        <v>7</v>
      </c>
      <c r="E76">
        <v>0</v>
      </c>
      <c r="J76" s="60"/>
    </row>
    <row r="77" spans="1:10" x14ac:dyDescent="0.25">
      <c r="A77" s="60">
        <v>43983</v>
      </c>
      <c r="B77">
        <v>27</v>
      </c>
      <c r="C77">
        <v>20</v>
      </c>
      <c r="D77">
        <v>7</v>
      </c>
      <c r="E77">
        <v>0</v>
      </c>
      <c r="J77" s="60"/>
    </row>
    <row r="78" spans="1:10" x14ac:dyDescent="0.25">
      <c r="A78" s="60">
        <v>43984</v>
      </c>
      <c r="B78">
        <v>34</v>
      </c>
      <c r="C78">
        <v>20</v>
      </c>
      <c r="D78">
        <v>14</v>
      </c>
      <c r="E78">
        <v>0</v>
      </c>
      <c r="J78" s="60"/>
    </row>
    <row r="79" spans="1:10" x14ac:dyDescent="0.25">
      <c r="A79" s="60">
        <v>43985</v>
      </c>
      <c r="B79">
        <v>34</v>
      </c>
      <c r="C79">
        <v>20</v>
      </c>
      <c r="D79">
        <v>14</v>
      </c>
      <c r="E79">
        <v>0</v>
      </c>
      <c r="J79" s="60"/>
    </row>
    <row r="80" spans="1:10" x14ac:dyDescent="0.25">
      <c r="A80" s="60">
        <v>43986</v>
      </c>
      <c r="B80">
        <v>28</v>
      </c>
      <c r="C80">
        <v>18</v>
      </c>
      <c r="D80">
        <v>10</v>
      </c>
      <c r="E80">
        <v>0</v>
      </c>
      <c r="J80" s="60"/>
    </row>
    <row r="81" spans="1:10" x14ac:dyDescent="0.25">
      <c r="A81" s="60">
        <v>43987</v>
      </c>
      <c r="B81">
        <v>23</v>
      </c>
      <c r="C81">
        <v>16</v>
      </c>
      <c r="D81">
        <v>7</v>
      </c>
      <c r="E81">
        <v>0</v>
      </c>
      <c r="J81" s="60"/>
    </row>
    <row r="82" spans="1:10" x14ac:dyDescent="0.25">
      <c r="A82" s="60">
        <v>43988</v>
      </c>
      <c r="B82">
        <v>20</v>
      </c>
      <c r="C82">
        <v>16</v>
      </c>
      <c r="D82">
        <v>4</v>
      </c>
      <c r="E82">
        <v>0</v>
      </c>
      <c r="J82" s="60"/>
    </row>
    <row r="83" spans="1:10" x14ac:dyDescent="0.25">
      <c r="A83" s="60">
        <v>43989</v>
      </c>
      <c r="B83">
        <v>25</v>
      </c>
      <c r="C83">
        <v>16</v>
      </c>
      <c r="D83">
        <v>9</v>
      </c>
      <c r="E83">
        <v>0</v>
      </c>
    </row>
    <row r="84" spans="1:10" x14ac:dyDescent="0.25">
      <c r="A84" s="60">
        <v>43990</v>
      </c>
      <c r="B84">
        <v>24</v>
      </c>
      <c r="C84">
        <v>16</v>
      </c>
      <c r="D84">
        <v>8</v>
      </c>
      <c r="E84">
        <v>0</v>
      </c>
    </row>
    <row r="85" spans="1:10" x14ac:dyDescent="0.25">
      <c r="A85" s="60">
        <v>43991</v>
      </c>
      <c r="B85">
        <v>21</v>
      </c>
      <c r="C85">
        <v>15</v>
      </c>
      <c r="D85">
        <v>6</v>
      </c>
      <c r="E85">
        <v>0</v>
      </c>
    </row>
    <row r="86" spans="1:10" x14ac:dyDescent="0.25">
      <c r="A86" s="60">
        <v>43992</v>
      </c>
      <c r="B86">
        <v>18</v>
      </c>
      <c r="C86">
        <v>15</v>
      </c>
      <c r="D86">
        <v>3</v>
      </c>
      <c r="E86">
        <v>0</v>
      </c>
    </row>
    <row r="87" spans="1:10" x14ac:dyDescent="0.25">
      <c r="A87" s="60">
        <v>43993</v>
      </c>
      <c r="B87">
        <v>21</v>
      </c>
      <c r="C87">
        <v>15</v>
      </c>
      <c r="D87">
        <v>6</v>
      </c>
      <c r="E87">
        <v>0</v>
      </c>
    </row>
    <row r="88" spans="1:10" x14ac:dyDescent="0.25">
      <c r="A88" s="60">
        <v>43994</v>
      </c>
      <c r="B88">
        <v>23</v>
      </c>
      <c r="C88">
        <v>15</v>
      </c>
      <c r="D88">
        <v>8</v>
      </c>
      <c r="E88">
        <v>0</v>
      </c>
    </row>
    <row r="89" spans="1:10" x14ac:dyDescent="0.25">
      <c r="A89" s="60">
        <v>43995</v>
      </c>
      <c r="B89">
        <v>20</v>
      </c>
      <c r="C89">
        <v>13</v>
      </c>
      <c r="D89">
        <v>7</v>
      </c>
      <c r="E89">
        <v>0</v>
      </c>
    </row>
    <row r="90" spans="1:10" x14ac:dyDescent="0.25">
      <c r="A90" s="60">
        <v>43996</v>
      </c>
      <c r="B90">
        <v>15</v>
      </c>
      <c r="C90">
        <v>11</v>
      </c>
      <c r="D90">
        <v>4</v>
      </c>
      <c r="E90">
        <v>0</v>
      </c>
    </row>
    <row r="91" spans="1:10" x14ac:dyDescent="0.25">
      <c r="A91" s="60">
        <v>43997</v>
      </c>
      <c r="B91">
        <v>18</v>
      </c>
      <c r="C91">
        <v>12</v>
      </c>
      <c r="D91">
        <v>6</v>
      </c>
      <c r="E91">
        <v>0</v>
      </c>
    </row>
    <row r="92" spans="1:10" x14ac:dyDescent="0.25">
      <c r="A92" s="60">
        <v>43998</v>
      </c>
      <c r="B92">
        <v>19</v>
      </c>
      <c r="C92">
        <v>11</v>
      </c>
      <c r="D92">
        <v>8</v>
      </c>
      <c r="E92">
        <v>0</v>
      </c>
    </row>
    <row r="93" spans="1:10" x14ac:dyDescent="0.25">
      <c r="A93" s="60">
        <v>43999</v>
      </c>
      <c r="B93">
        <v>22</v>
      </c>
      <c r="C93">
        <v>11</v>
      </c>
      <c r="D93">
        <v>11</v>
      </c>
      <c r="E93">
        <v>0</v>
      </c>
    </row>
    <row r="94" spans="1:10" x14ac:dyDescent="0.25">
      <c r="A94" s="60">
        <v>44000</v>
      </c>
      <c r="B94">
        <v>22</v>
      </c>
      <c r="C94">
        <v>10</v>
      </c>
      <c r="D94">
        <v>12</v>
      </c>
      <c r="E94">
        <v>0</v>
      </c>
    </row>
    <row r="95" spans="1:10" x14ac:dyDescent="0.25">
      <c r="A95" s="60">
        <v>44001</v>
      </c>
      <c r="B95">
        <v>18</v>
      </c>
      <c r="C95">
        <v>10</v>
      </c>
      <c r="D95">
        <v>8</v>
      </c>
      <c r="E95">
        <v>0</v>
      </c>
    </row>
    <row r="96" spans="1:10" x14ac:dyDescent="0.25">
      <c r="A96" s="60">
        <v>44002</v>
      </c>
      <c r="B96">
        <v>14</v>
      </c>
      <c r="C96">
        <v>9</v>
      </c>
      <c r="D96">
        <v>5</v>
      </c>
      <c r="E96">
        <v>0</v>
      </c>
    </row>
    <row r="97" spans="1:5" x14ac:dyDescent="0.25">
      <c r="A97" s="60">
        <v>44003</v>
      </c>
      <c r="B97">
        <v>16</v>
      </c>
      <c r="C97">
        <v>9</v>
      </c>
      <c r="D97">
        <v>7</v>
      </c>
      <c r="E97">
        <v>0</v>
      </c>
    </row>
    <row r="98" spans="1:5" x14ac:dyDescent="0.25">
      <c r="A98" s="60">
        <v>44004</v>
      </c>
      <c r="B98">
        <v>15</v>
      </c>
      <c r="C98">
        <v>9</v>
      </c>
      <c r="D98">
        <v>6</v>
      </c>
      <c r="E98">
        <v>0</v>
      </c>
    </row>
    <row r="99" spans="1:5" x14ac:dyDescent="0.25">
      <c r="A99" s="60">
        <v>44005</v>
      </c>
      <c r="B99">
        <v>21</v>
      </c>
      <c r="C99">
        <v>7</v>
      </c>
      <c r="D99">
        <v>14</v>
      </c>
      <c r="E99">
        <v>0</v>
      </c>
    </row>
    <row r="100" spans="1:5" x14ac:dyDescent="0.25">
      <c r="A100" s="60">
        <v>44006</v>
      </c>
      <c r="B100">
        <v>23</v>
      </c>
      <c r="C100">
        <v>8</v>
      </c>
      <c r="D100">
        <v>15</v>
      </c>
      <c r="E100">
        <v>0</v>
      </c>
    </row>
    <row r="101" spans="1:5" x14ac:dyDescent="0.25">
      <c r="A101" s="60">
        <v>44007</v>
      </c>
      <c r="B101">
        <v>18</v>
      </c>
      <c r="C101">
        <v>7</v>
      </c>
      <c r="D101">
        <v>11</v>
      </c>
      <c r="E101">
        <v>0</v>
      </c>
    </row>
    <row r="102" spans="1:5" x14ac:dyDescent="0.25">
      <c r="A102" s="60">
        <v>44008</v>
      </c>
      <c r="B102">
        <v>17</v>
      </c>
      <c r="C102">
        <v>5</v>
      </c>
      <c r="D102">
        <v>12</v>
      </c>
      <c r="E102">
        <v>0</v>
      </c>
    </row>
    <row r="103" spans="1:5" x14ac:dyDescent="0.25">
      <c r="A103" s="60">
        <v>44009</v>
      </c>
      <c r="B103">
        <v>16</v>
      </c>
      <c r="C103">
        <v>5</v>
      </c>
      <c r="D103">
        <v>11</v>
      </c>
      <c r="E103">
        <v>0</v>
      </c>
    </row>
    <row r="104" spans="1:5" x14ac:dyDescent="0.25">
      <c r="A104" s="60">
        <v>44010</v>
      </c>
      <c r="B104">
        <v>13</v>
      </c>
      <c r="C104">
        <v>5</v>
      </c>
      <c r="D104">
        <v>8</v>
      </c>
      <c r="E104">
        <v>0</v>
      </c>
    </row>
    <row r="105" spans="1:5" x14ac:dyDescent="0.25">
      <c r="A105" s="60">
        <v>44011</v>
      </c>
      <c r="B105">
        <v>10</v>
      </c>
      <c r="C105">
        <v>5</v>
      </c>
      <c r="D105">
        <v>5</v>
      </c>
      <c r="E105">
        <v>0</v>
      </c>
    </row>
    <row r="106" spans="1:5" x14ac:dyDescent="0.25">
      <c r="A106" s="60">
        <v>44012</v>
      </c>
      <c r="B106">
        <v>19</v>
      </c>
      <c r="C106">
        <v>5</v>
      </c>
      <c r="D106">
        <v>14</v>
      </c>
      <c r="E106">
        <v>0</v>
      </c>
    </row>
    <row r="107" spans="1:5" x14ac:dyDescent="0.25">
      <c r="A107" s="60">
        <v>44013</v>
      </c>
      <c r="B107">
        <v>17</v>
      </c>
      <c r="C107">
        <v>5</v>
      </c>
      <c r="D107">
        <v>12</v>
      </c>
      <c r="E107">
        <v>0</v>
      </c>
    </row>
    <row r="108" spans="1:5" x14ac:dyDescent="0.25">
      <c r="A108" s="60">
        <v>44014</v>
      </c>
      <c r="B108">
        <v>9</v>
      </c>
      <c r="C108">
        <v>4</v>
      </c>
      <c r="D108">
        <v>5</v>
      </c>
      <c r="E108">
        <v>0</v>
      </c>
    </row>
    <row r="109" spans="1:5" x14ac:dyDescent="0.25">
      <c r="A109" s="60">
        <v>44015</v>
      </c>
      <c r="B109">
        <v>12</v>
      </c>
      <c r="C109">
        <v>5</v>
      </c>
      <c r="D109">
        <v>7</v>
      </c>
      <c r="E109">
        <v>0</v>
      </c>
    </row>
    <row r="110" spans="1:5" x14ac:dyDescent="0.25">
      <c r="A110" s="60">
        <v>44016</v>
      </c>
      <c r="B110">
        <v>20</v>
      </c>
      <c r="C110">
        <v>5</v>
      </c>
      <c r="D110">
        <v>15</v>
      </c>
      <c r="E110">
        <v>0</v>
      </c>
    </row>
    <row r="111" spans="1:5" x14ac:dyDescent="0.25">
      <c r="A111" s="60">
        <v>44017</v>
      </c>
      <c r="B111">
        <v>11</v>
      </c>
      <c r="C111">
        <v>4</v>
      </c>
      <c r="D111">
        <v>7</v>
      </c>
      <c r="E111">
        <v>0</v>
      </c>
    </row>
    <row r="112" spans="1:5" x14ac:dyDescent="0.25">
      <c r="A112" s="60">
        <v>44018</v>
      </c>
      <c r="B112">
        <v>8</v>
      </c>
      <c r="C112">
        <v>4</v>
      </c>
      <c r="D112">
        <v>4</v>
      </c>
      <c r="E112">
        <v>0</v>
      </c>
    </row>
    <row r="113" spans="1:5" x14ac:dyDescent="0.25">
      <c r="A113" s="60">
        <v>44019</v>
      </c>
      <c r="B113">
        <v>7</v>
      </c>
      <c r="C113">
        <v>3</v>
      </c>
      <c r="D113">
        <v>4</v>
      </c>
      <c r="E113">
        <v>0</v>
      </c>
    </row>
    <row r="114" spans="1:5" x14ac:dyDescent="0.25">
      <c r="A114" s="60">
        <v>44020</v>
      </c>
      <c r="B114">
        <v>11</v>
      </c>
      <c r="C114">
        <v>3</v>
      </c>
      <c r="D114">
        <v>8</v>
      </c>
      <c r="E114">
        <v>0</v>
      </c>
    </row>
    <row r="115" spans="1:5" x14ac:dyDescent="0.25">
      <c r="A115" s="60">
        <v>44021</v>
      </c>
      <c r="B115">
        <v>9</v>
      </c>
      <c r="C115">
        <v>3</v>
      </c>
      <c r="D115">
        <v>6</v>
      </c>
      <c r="E115">
        <v>0</v>
      </c>
    </row>
    <row r="116" spans="1:5" x14ac:dyDescent="0.25">
      <c r="A116" s="60">
        <v>44022</v>
      </c>
      <c r="B116">
        <v>12</v>
      </c>
      <c r="C116">
        <v>4</v>
      </c>
      <c r="D116">
        <v>8</v>
      </c>
      <c r="E116">
        <v>0</v>
      </c>
    </row>
    <row r="117" spans="1:5" x14ac:dyDescent="0.25">
      <c r="A117" s="60">
        <v>44023</v>
      </c>
      <c r="B117">
        <v>6</v>
      </c>
      <c r="C117">
        <v>3</v>
      </c>
      <c r="D117">
        <v>3</v>
      </c>
      <c r="E117">
        <v>0</v>
      </c>
    </row>
    <row r="118" spans="1:5" x14ac:dyDescent="0.25">
      <c r="A118" s="60">
        <v>44024</v>
      </c>
      <c r="B118">
        <v>6</v>
      </c>
      <c r="C118">
        <v>3</v>
      </c>
      <c r="D118">
        <v>3</v>
      </c>
      <c r="E118">
        <v>0</v>
      </c>
    </row>
    <row r="119" spans="1:5" x14ac:dyDescent="0.25">
      <c r="A119" s="60">
        <v>44025</v>
      </c>
      <c r="B119">
        <v>6</v>
      </c>
      <c r="C119">
        <v>3</v>
      </c>
      <c r="D119">
        <v>3</v>
      </c>
      <c r="E119">
        <v>0</v>
      </c>
    </row>
    <row r="120" spans="1:5" x14ac:dyDescent="0.25">
      <c r="A120" s="60">
        <v>44026</v>
      </c>
      <c r="B120">
        <v>12</v>
      </c>
      <c r="C120">
        <v>2</v>
      </c>
      <c r="D120">
        <v>10</v>
      </c>
      <c r="E120">
        <v>0</v>
      </c>
    </row>
    <row r="121" spans="1:5" x14ac:dyDescent="0.25">
      <c r="A121" s="60">
        <v>44027</v>
      </c>
      <c r="B121">
        <v>6</v>
      </c>
      <c r="C121">
        <v>2</v>
      </c>
      <c r="D121">
        <v>4</v>
      </c>
      <c r="E121">
        <v>0</v>
      </c>
    </row>
    <row r="122" spans="1:5" x14ac:dyDescent="0.25">
      <c r="A122" s="60">
        <v>44028</v>
      </c>
      <c r="B122">
        <v>6</v>
      </c>
      <c r="C122">
        <v>3</v>
      </c>
      <c r="D122">
        <v>3</v>
      </c>
      <c r="E122">
        <v>0</v>
      </c>
    </row>
    <row r="123" spans="1:5" x14ac:dyDescent="0.25">
      <c r="A123" s="60">
        <v>44029</v>
      </c>
      <c r="B123">
        <v>9</v>
      </c>
      <c r="C123">
        <v>3</v>
      </c>
      <c r="D123">
        <v>6</v>
      </c>
      <c r="E123">
        <v>0</v>
      </c>
    </row>
  </sheetData>
  <mergeCells count="2">
    <mergeCell ref="G31:Q32"/>
    <mergeCell ref="G34:Q36"/>
  </mergeCells>
  <pageMargins left="0.7" right="0.7" top="0.75" bottom="0.75" header="0.3" footer="0.3"/>
  <pageSetup paperSize="9" orientation="portrait" horizontalDpi="90" verticalDpi="9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39997558519241921"/>
  </sheetPr>
  <dimension ref="A1:Q200"/>
  <sheetViews>
    <sheetView showGridLines="0" zoomScale="90" zoomScaleNormal="90" workbookViewId="0">
      <pane xSplit="2" ySplit="3" topLeftCell="C106" activePane="bottomRight" state="frozen"/>
      <selection pane="topRight" activeCell="B1" sqref="B1"/>
      <selection pane="bottomLeft" activeCell="A4" sqref="A4"/>
      <selection pane="bottomRight" activeCell="B1" sqref="B1"/>
    </sheetView>
  </sheetViews>
  <sheetFormatPr defaultRowHeight="15" x14ac:dyDescent="0.25"/>
  <cols>
    <col min="1" max="1" width="11.5703125" style="158" hidden="1" customWidth="1"/>
    <col min="2" max="2" width="13.5703125" customWidth="1"/>
    <col min="3" max="3" width="12.42578125" style="70" customWidth="1"/>
    <col min="4" max="4" width="17.42578125" style="70" customWidth="1"/>
    <col min="5" max="5" width="21.42578125" style="70" customWidth="1"/>
  </cols>
  <sheetData>
    <row r="1" spans="1:17" x14ac:dyDescent="0.25">
      <c r="A1" s="158">
        <f>LOOKUP(2,1/(B:B&lt;&gt;""),B:B)</f>
        <v>44028</v>
      </c>
      <c r="B1" s="1" t="s">
        <v>34</v>
      </c>
      <c r="C1" s="1"/>
      <c r="D1" s="1"/>
      <c r="E1" s="2"/>
      <c r="M1" s="31" t="s">
        <v>31</v>
      </c>
    </row>
    <row r="2" spans="1:17" x14ac:dyDescent="0.25">
      <c r="B2" s="2"/>
      <c r="C2" s="2"/>
      <c r="D2" s="2"/>
      <c r="E2" s="2"/>
    </row>
    <row r="3" spans="1:17" ht="39" x14ac:dyDescent="0.25">
      <c r="B3" s="21" t="s">
        <v>0</v>
      </c>
      <c r="C3" s="22" t="s">
        <v>14</v>
      </c>
      <c r="D3" s="22" t="s">
        <v>15</v>
      </c>
      <c r="E3" s="22" t="s">
        <v>16</v>
      </c>
      <c r="F3" s="43"/>
    </row>
    <row r="4" spans="1:17" x14ac:dyDescent="0.25">
      <c r="A4" s="159">
        <f>IF(B4=A$1,B4,IF(MOD(B4-B$4,7)=0,B4,""))</f>
        <v>43908</v>
      </c>
      <c r="B4" s="157">
        <v>43908</v>
      </c>
      <c r="C4" s="13">
        <v>1538</v>
      </c>
      <c r="D4" s="14">
        <v>292</v>
      </c>
      <c r="E4" s="14">
        <v>180</v>
      </c>
      <c r="F4" s="72"/>
      <c r="G4" s="11"/>
      <c r="H4" s="11"/>
      <c r="I4" s="11"/>
      <c r="J4" s="11"/>
      <c r="K4" s="11"/>
      <c r="L4" s="12"/>
      <c r="M4" s="12"/>
      <c r="N4" s="12"/>
      <c r="O4" s="12"/>
      <c r="P4" s="12"/>
      <c r="Q4" s="12"/>
    </row>
    <row r="5" spans="1:17" x14ac:dyDescent="0.25">
      <c r="A5" s="159" t="str">
        <f t="shared" ref="A5:A68" si="0">IF(B5=A$1,B5,IF(MOD(B5-B$4,7)=0,B5,""))</f>
        <v/>
      </c>
      <c r="B5" s="20">
        <v>43909</v>
      </c>
      <c r="C5" s="15">
        <v>1572</v>
      </c>
      <c r="D5" s="9">
        <v>339</v>
      </c>
      <c r="E5" s="9">
        <v>203</v>
      </c>
      <c r="F5" s="72"/>
      <c r="G5" s="11"/>
      <c r="H5" s="11"/>
      <c r="I5" s="11"/>
      <c r="J5" s="11"/>
      <c r="K5" s="11"/>
      <c r="L5" s="12"/>
      <c r="M5" s="12"/>
      <c r="N5" s="12"/>
      <c r="O5" s="12"/>
      <c r="P5" s="12"/>
      <c r="Q5" s="12"/>
    </row>
    <row r="6" spans="1:17" x14ac:dyDescent="0.25">
      <c r="A6" s="159" t="str">
        <f t="shared" si="0"/>
        <v/>
      </c>
      <c r="B6" s="20">
        <v>43910</v>
      </c>
      <c r="C6" s="15">
        <v>1593</v>
      </c>
      <c r="D6" s="9">
        <v>360</v>
      </c>
      <c r="E6" s="9">
        <v>222</v>
      </c>
      <c r="F6" s="72"/>
      <c r="G6" s="11"/>
      <c r="H6" s="11"/>
      <c r="I6" s="11"/>
      <c r="J6" s="11"/>
      <c r="K6" s="11"/>
      <c r="L6" s="12"/>
      <c r="M6" s="12"/>
      <c r="N6" s="12"/>
      <c r="O6" s="12"/>
      <c r="P6" s="12"/>
      <c r="Q6" s="12"/>
    </row>
    <row r="7" spans="1:17" x14ac:dyDescent="0.25">
      <c r="A7" s="159" t="str">
        <f t="shared" si="0"/>
        <v/>
      </c>
      <c r="B7" s="20">
        <v>43911</v>
      </c>
      <c r="C7" s="15">
        <v>1545</v>
      </c>
      <c r="D7" s="9">
        <v>317</v>
      </c>
      <c r="E7" s="9">
        <v>179</v>
      </c>
      <c r="F7" s="72"/>
      <c r="G7" s="11"/>
      <c r="H7" s="11"/>
      <c r="I7" s="11"/>
      <c r="J7" s="11"/>
      <c r="K7" s="11"/>
      <c r="L7" s="12"/>
      <c r="M7" s="12"/>
      <c r="N7" s="12"/>
      <c r="O7" s="12"/>
      <c r="P7" s="12"/>
      <c r="Q7" s="12"/>
    </row>
    <row r="8" spans="1:17" x14ac:dyDescent="0.25">
      <c r="A8" s="159" t="str">
        <f t="shared" si="0"/>
        <v/>
      </c>
      <c r="B8" s="20">
        <v>43912</v>
      </c>
      <c r="C8" s="15">
        <v>1510</v>
      </c>
      <c r="D8" s="9">
        <v>391</v>
      </c>
      <c r="E8" s="9">
        <v>215</v>
      </c>
      <c r="F8" s="72"/>
      <c r="G8" s="11"/>
      <c r="H8" s="11"/>
      <c r="I8" s="11"/>
      <c r="J8" s="11"/>
      <c r="K8" s="11"/>
      <c r="L8" s="12"/>
      <c r="M8" s="12"/>
      <c r="N8" s="12"/>
      <c r="O8" s="12"/>
      <c r="P8" s="12"/>
      <c r="Q8" s="12"/>
    </row>
    <row r="9" spans="1:17" x14ac:dyDescent="0.25">
      <c r="A9" s="159" t="str">
        <f t="shared" si="0"/>
        <v/>
      </c>
      <c r="B9" s="20">
        <v>43913</v>
      </c>
      <c r="C9" s="15">
        <v>1649</v>
      </c>
      <c r="D9" s="9">
        <v>449</v>
      </c>
      <c r="E9" s="9">
        <v>253</v>
      </c>
      <c r="F9" s="72"/>
      <c r="G9" s="11"/>
      <c r="H9" s="11"/>
      <c r="I9" s="11"/>
      <c r="J9" s="11"/>
      <c r="K9" s="11"/>
      <c r="L9" s="12"/>
      <c r="M9" s="12"/>
      <c r="N9" s="12"/>
      <c r="O9" s="12"/>
      <c r="P9" s="12"/>
      <c r="Q9" s="12"/>
    </row>
    <row r="10" spans="1:17" x14ac:dyDescent="0.25">
      <c r="A10" s="159" t="str">
        <f t="shared" si="0"/>
        <v/>
      </c>
      <c r="B10" s="20">
        <v>43914</v>
      </c>
      <c r="C10" s="15">
        <v>1537</v>
      </c>
      <c r="D10" s="9">
        <v>542</v>
      </c>
      <c r="E10" s="9">
        <v>287</v>
      </c>
      <c r="F10" s="72"/>
      <c r="G10" s="11"/>
      <c r="H10" s="11"/>
      <c r="I10" s="11"/>
      <c r="J10" s="11"/>
      <c r="K10" s="11"/>
      <c r="L10" s="12"/>
      <c r="M10" s="12"/>
      <c r="N10" s="12"/>
      <c r="O10" s="12"/>
      <c r="P10" s="12"/>
      <c r="Q10" s="12"/>
    </row>
    <row r="11" spans="1:17" x14ac:dyDescent="0.25">
      <c r="A11" s="159">
        <f t="shared" si="0"/>
        <v>43915</v>
      </c>
      <c r="B11" s="20">
        <v>43915</v>
      </c>
      <c r="C11" s="15">
        <v>1626</v>
      </c>
      <c r="D11" s="9">
        <v>587</v>
      </c>
      <c r="E11" s="9">
        <v>295</v>
      </c>
      <c r="F11" s="72"/>
      <c r="G11" s="11"/>
      <c r="H11" s="11"/>
      <c r="I11" s="11"/>
      <c r="J11" s="11"/>
      <c r="K11" s="11"/>
      <c r="L11" s="12"/>
      <c r="M11" s="12"/>
      <c r="N11" s="12"/>
      <c r="O11" s="12"/>
      <c r="P11" s="12"/>
      <c r="Q11" s="12"/>
    </row>
    <row r="12" spans="1:17" x14ac:dyDescent="0.25">
      <c r="A12" s="159" t="str">
        <f t="shared" si="0"/>
        <v/>
      </c>
      <c r="B12" s="20">
        <v>43916</v>
      </c>
      <c r="C12" s="15">
        <v>1622</v>
      </c>
      <c r="D12" s="9">
        <v>617</v>
      </c>
      <c r="E12" s="9">
        <v>315</v>
      </c>
      <c r="F12" s="72"/>
      <c r="G12" s="11"/>
      <c r="H12" s="11"/>
      <c r="I12" s="11"/>
      <c r="J12" s="11"/>
      <c r="K12" s="11"/>
      <c r="L12" s="12"/>
      <c r="M12" s="12"/>
      <c r="N12" s="12"/>
      <c r="O12" s="12"/>
      <c r="P12" s="12"/>
      <c r="Q12" s="12"/>
    </row>
    <row r="13" spans="1:17" x14ac:dyDescent="0.25">
      <c r="A13" s="159" t="str">
        <f t="shared" si="0"/>
        <v/>
      </c>
      <c r="B13" s="20">
        <v>43917</v>
      </c>
      <c r="C13" s="15">
        <v>1640</v>
      </c>
      <c r="D13" s="9">
        <v>557</v>
      </c>
      <c r="E13" s="9">
        <v>293</v>
      </c>
      <c r="F13" s="72"/>
      <c r="G13" s="11"/>
      <c r="H13" s="11"/>
      <c r="I13" s="11"/>
      <c r="J13" s="11"/>
      <c r="K13" s="11"/>
      <c r="L13" s="12"/>
      <c r="M13" s="12"/>
      <c r="N13" s="12"/>
      <c r="O13" s="12"/>
      <c r="P13" s="12"/>
      <c r="Q13" s="12"/>
    </row>
    <row r="14" spans="1:17" x14ac:dyDescent="0.25">
      <c r="A14" s="159" t="str">
        <f t="shared" si="0"/>
        <v/>
      </c>
      <c r="B14" s="20">
        <v>43918</v>
      </c>
      <c r="C14" s="15">
        <v>1615</v>
      </c>
      <c r="D14" s="9">
        <v>516</v>
      </c>
      <c r="E14" s="9">
        <v>271</v>
      </c>
      <c r="F14" s="72"/>
      <c r="G14" s="11"/>
      <c r="H14" s="11"/>
      <c r="I14" s="11"/>
      <c r="J14" s="11"/>
      <c r="K14" s="11"/>
      <c r="L14" s="12"/>
      <c r="M14" s="12"/>
      <c r="N14" s="12"/>
      <c r="O14" s="12"/>
      <c r="P14" s="12"/>
      <c r="Q14" s="12"/>
    </row>
    <row r="15" spans="1:17" x14ac:dyDescent="0.25">
      <c r="A15" s="159" t="str">
        <f t="shared" si="0"/>
        <v/>
      </c>
      <c r="B15" s="20">
        <v>43919</v>
      </c>
      <c r="C15" s="15">
        <v>1510</v>
      </c>
      <c r="D15" s="9">
        <v>469</v>
      </c>
      <c r="E15" s="9">
        <v>263</v>
      </c>
      <c r="F15" s="72"/>
      <c r="G15" s="11"/>
      <c r="H15" s="11"/>
      <c r="I15" s="11"/>
      <c r="J15" s="11"/>
      <c r="K15" s="11"/>
      <c r="L15" s="12"/>
      <c r="M15" s="12"/>
      <c r="N15" s="12"/>
      <c r="O15" s="12"/>
      <c r="P15" s="12"/>
      <c r="Q15" s="12"/>
    </row>
    <row r="16" spans="1:17" x14ac:dyDescent="0.25">
      <c r="A16" s="159" t="str">
        <f t="shared" si="0"/>
        <v/>
      </c>
      <c r="B16" s="20">
        <v>43920</v>
      </c>
      <c r="C16" s="15">
        <v>1613</v>
      </c>
      <c r="D16" s="9">
        <v>533</v>
      </c>
      <c r="E16" s="9">
        <v>291</v>
      </c>
      <c r="F16" s="72"/>
      <c r="G16" s="11"/>
      <c r="H16" s="11"/>
      <c r="I16" s="11"/>
      <c r="J16" s="11"/>
      <c r="K16" s="11"/>
      <c r="L16" s="12"/>
      <c r="M16" s="12"/>
      <c r="N16" s="12"/>
      <c r="O16" s="12"/>
      <c r="P16" s="12"/>
      <c r="Q16" s="12"/>
    </row>
    <row r="17" spans="1:17" x14ac:dyDescent="0.25">
      <c r="A17" s="159" t="str">
        <f t="shared" si="0"/>
        <v/>
      </c>
      <c r="B17" s="20">
        <v>43921</v>
      </c>
      <c r="C17" s="15">
        <v>1595</v>
      </c>
      <c r="D17" s="9">
        <v>561</v>
      </c>
      <c r="E17" s="9">
        <v>325</v>
      </c>
      <c r="F17" s="72"/>
      <c r="G17" s="11"/>
      <c r="H17" s="11"/>
      <c r="I17" s="11"/>
      <c r="J17" s="11"/>
      <c r="K17" s="11"/>
      <c r="L17" s="12"/>
      <c r="M17" s="12"/>
      <c r="N17" s="12"/>
      <c r="O17" s="12"/>
      <c r="P17" s="12"/>
      <c r="Q17" s="12"/>
    </row>
    <row r="18" spans="1:17" x14ac:dyDescent="0.25">
      <c r="A18" s="159">
        <f t="shared" si="0"/>
        <v>43922</v>
      </c>
      <c r="B18" s="20">
        <v>43922</v>
      </c>
      <c r="C18" s="15">
        <v>1672</v>
      </c>
      <c r="D18" s="9">
        <v>593</v>
      </c>
      <c r="E18" s="9">
        <v>327</v>
      </c>
      <c r="F18" s="72"/>
      <c r="G18" s="11"/>
      <c r="H18" s="11"/>
      <c r="I18" s="11"/>
      <c r="J18" s="11"/>
      <c r="K18" s="11"/>
      <c r="L18" s="12"/>
      <c r="M18" s="12"/>
      <c r="N18" s="12"/>
      <c r="O18" s="12"/>
      <c r="P18" s="12"/>
      <c r="Q18" s="12"/>
    </row>
    <row r="19" spans="1:17" x14ac:dyDescent="0.25">
      <c r="A19" s="159" t="str">
        <f t="shared" si="0"/>
        <v/>
      </c>
      <c r="B19" s="20">
        <v>43923</v>
      </c>
      <c r="C19" s="15">
        <v>1578</v>
      </c>
      <c r="D19" s="9">
        <v>522</v>
      </c>
      <c r="E19" s="9">
        <v>291</v>
      </c>
      <c r="F19" s="72"/>
      <c r="G19" s="11"/>
      <c r="H19" s="11"/>
      <c r="I19" s="11"/>
      <c r="J19" s="11"/>
      <c r="K19" s="11"/>
      <c r="L19" s="12"/>
      <c r="M19" s="12"/>
      <c r="N19" s="12"/>
      <c r="O19" s="12"/>
      <c r="P19" s="12"/>
      <c r="Q19" s="12"/>
    </row>
    <row r="20" spans="1:17" x14ac:dyDescent="0.25">
      <c r="A20" s="159" t="str">
        <f t="shared" si="0"/>
        <v/>
      </c>
      <c r="B20" s="20">
        <v>43924</v>
      </c>
      <c r="C20" s="15">
        <v>1579</v>
      </c>
      <c r="D20" s="9">
        <v>609</v>
      </c>
      <c r="E20" s="9">
        <v>360</v>
      </c>
      <c r="F20" s="72"/>
      <c r="G20" s="11"/>
      <c r="H20" s="11"/>
      <c r="I20" s="11"/>
      <c r="J20" s="11"/>
      <c r="K20" s="11"/>
      <c r="L20" s="12"/>
      <c r="M20" s="12"/>
      <c r="N20" s="12"/>
      <c r="O20" s="12"/>
      <c r="P20" s="12"/>
      <c r="Q20" s="12"/>
    </row>
    <row r="21" spans="1:17" x14ac:dyDescent="0.25">
      <c r="A21" s="159" t="str">
        <f t="shared" si="0"/>
        <v/>
      </c>
      <c r="B21" s="20">
        <v>43925</v>
      </c>
      <c r="C21" s="15">
        <v>1603</v>
      </c>
      <c r="D21" s="9">
        <v>597</v>
      </c>
      <c r="E21" s="9">
        <v>336</v>
      </c>
      <c r="F21" s="72"/>
      <c r="G21" s="11"/>
      <c r="H21" s="11"/>
      <c r="I21" s="11"/>
      <c r="J21" s="11"/>
      <c r="K21" s="11"/>
      <c r="L21" s="12"/>
      <c r="M21" s="12"/>
      <c r="N21" s="12"/>
      <c r="O21" s="12"/>
      <c r="P21" s="12"/>
      <c r="Q21" s="12"/>
    </row>
    <row r="22" spans="1:17" x14ac:dyDescent="0.25">
      <c r="A22" s="159" t="str">
        <f t="shared" si="0"/>
        <v/>
      </c>
      <c r="B22" s="20">
        <v>43926</v>
      </c>
      <c r="C22" s="15">
        <v>1586</v>
      </c>
      <c r="D22" s="9">
        <v>610</v>
      </c>
      <c r="E22" s="9">
        <v>363</v>
      </c>
      <c r="F22" s="72"/>
      <c r="G22" s="11"/>
      <c r="H22" s="11"/>
      <c r="I22" s="11"/>
      <c r="J22" s="11"/>
      <c r="K22" s="11"/>
      <c r="L22" s="12"/>
      <c r="M22" s="12"/>
      <c r="N22" s="12"/>
      <c r="O22" s="12"/>
      <c r="P22" s="12"/>
      <c r="Q22" s="12"/>
    </row>
    <row r="23" spans="1:17" x14ac:dyDescent="0.25">
      <c r="A23" s="159" t="str">
        <f t="shared" si="0"/>
        <v/>
      </c>
      <c r="B23" s="20">
        <v>43927</v>
      </c>
      <c r="C23" s="15">
        <v>1664</v>
      </c>
      <c r="D23" s="9">
        <v>653</v>
      </c>
      <c r="E23" s="9">
        <v>366</v>
      </c>
      <c r="F23" s="72"/>
      <c r="G23" s="11"/>
      <c r="H23" s="11"/>
      <c r="I23" s="11"/>
      <c r="J23" s="11"/>
      <c r="K23" s="11"/>
      <c r="L23" s="12"/>
      <c r="M23" s="12"/>
      <c r="N23" s="12"/>
      <c r="O23" s="12"/>
      <c r="P23" s="12"/>
      <c r="Q23" s="12"/>
    </row>
    <row r="24" spans="1:17" x14ac:dyDescent="0.25">
      <c r="A24" s="159" t="str">
        <f t="shared" si="0"/>
        <v/>
      </c>
      <c r="B24" s="20">
        <v>43928</v>
      </c>
      <c r="C24" s="15">
        <v>1567</v>
      </c>
      <c r="D24" s="9">
        <v>568</v>
      </c>
      <c r="E24" s="9">
        <v>336</v>
      </c>
      <c r="F24" s="72"/>
      <c r="G24" s="11"/>
      <c r="H24" s="11"/>
      <c r="I24" s="11"/>
      <c r="J24" s="11"/>
      <c r="K24" s="11"/>
      <c r="L24" s="12"/>
      <c r="M24" s="12"/>
      <c r="N24" s="12"/>
      <c r="O24" s="12"/>
      <c r="P24" s="12"/>
      <c r="Q24" s="12"/>
    </row>
    <row r="25" spans="1:17" x14ac:dyDescent="0.25">
      <c r="A25" s="159">
        <f t="shared" si="0"/>
        <v>43929</v>
      </c>
      <c r="B25" s="20">
        <v>43929</v>
      </c>
      <c r="C25" s="15">
        <v>1580</v>
      </c>
      <c r="D25" s="9">
        <v>563</v>
      </c>
      <c r="E25" s="9">
        <v>332</v>
      </c>
      <c r="F25" s="72"/>
      <c r="G25" s="11"/>
      <c r="H25" s="11"/>
      <c r="I25" s="11"/>
      <c r="J25" s="11"/>
      <c r="K25" s="11"/>
      <c r="L25" s="12"/>
      <c r="M25" s="12"/>
      <c r="N25" s="12"/>
      <c r="O25" s="12"/>
      <c r="P25" s="12"/>
      <c r="Q25" s="12"/>
    </row>
    <row r="26" spans="1:17" x14ac:dyDescent="0.25">
      <c r="A26" s="159" t="str">
        <f t="shared" si="0"/>
        <v/>
      </c>
      <c r="B26" s="20">
        <v>43930</v>
      </c>
      <c r="C26" s="15">
        <v>1593</v>
      </c>
      <c r="D26" s="9">
        <v>511</v>
      </c>
      <c r="E26" s="9">
        <v>270</v>
      </c>
      <c r="F26" s="72"/>
      <c r="G26" s="11"/>
      <c r="H26" s="11"/>
      <c r="I26" s="11"/>
      <c r="J26" s="11"/>
      <c r="K26" s="11"/>
      <c r="L26" s="12"/>
      <c r="M26" s="12"/>
      <c r="N26" s="12"/>
      <c r="O26" s="12"/>
      <c r="P26" s="12"/>
      <c r="Q26" s="12"/>
    </row>
    <row r="27" spans="1:17" x14ac:dyDescent="0.25">
      <c r="A27" s="159" t="str">
        <f t="shared" si="0"/>
        <v/>
      </c>
      <c r="B27" s="20">
        <v>43931</v>
      </c>
      <c r="C27" s="69">
        <v>1672</v>
      </c>
      <c r="D27" s="16">
        <v>580</v>
      </c>
      <c r="E27" s="16">
        <v>334</v>
      </c>
      <c r="F27" s="72"/>
      <c r="G27" s="11"/>
      <c r="H27" s="11"/>
      <c r="I27" s="11"/>
      <c r="J27" s="11"/>
      <c r="K27" s="11"/>
      <c r="L27" s="12"/>
      <c r="M27" s="12"/>
      <c r="N27" s="12"/>
      <c r="O27" s="12"/>
      <c r="P27" s="12"/>
      <c r="Q27" s="12"/>
    </row>
    <row r="28" spans="1:17" x14ac:dyDescent="0.25">
      <c r="A28" s="158" t="str">
        <f t="shared" si="0"/>
        <v/>
      </c>
      <c r="B28" s="20">
        <v>43932</v>
      </c>
      <c r="C28" s="16">
        <v>1600</v>
      </c>
      <c r="D28" s="16">
        <v>479</v>
      </c>
      <c r="E28" s="16">
        <v>251</v>
      </c>
      <c r="F28" s="72"/>
      <c r="G28" s="11"/>
      <c r="H28" s="11"/>
      <c r="I28" s="11"/>
      <c r="J28" s="11"/>
      <c r="K28" s="11"/>
      <c r="L28" s="12"/>
      <c r="M28" s="12"/>
      <c r="N28" s="12"/>
      <c r="O28" s="12"/>
      <c r="P28" s="12"/>
      <c r="Q28" s="12"/>
    </row>
    <row r="29" spans="1:17" x14ac:dyDescent="0.25">
      <c r="A29" s="158" t="str">
        <f t="shared" si="0"/>
        <v/>
      </c>
      <c r="B29" s="20">
        <v>43933</v>
      </c>
      <c r="C29" s="9">
        <v>1508</v>
      </c>
      <c r="D29" s="9">
        <v>479</v>
      </c>
      <c r="E29" s="9">
        <v>282</v>
      </c>
      <c r="F29" s="43"/>
    </row>
    <row r="30" spans="1:17" x14ac:dyDescent="0.25">
      <c r="A30" s="158" t="str">
        <f t="shared" si="0"/>
        <v/>
      </c>
      <c r="B30" s="20">
        <v>43934</v>
      </c>
      <c r="C30" s="9">
        <v>1447</v>
      </c>
      <c r="D30" s="9">
        <v>460</v>
      </c>
      <c r="E30" s="9">
        <v>267</v>
      </c>
      <c r="F30" s="43"/>
    </row>
    <row r="31" spans="1:17" x14ac:dyDescent="0.25">
      <c r="A31" s="158" t="str">
        <f>IF(B31=A$1,B31,IF(MOD(B31-B$4,7)=0,B31,""))</f>
        <v/>
      </c>
      <c r="B31" s="20">
        <v>43935</v>
      </c>
      <c r="C31" s="9">
        <v>1429</v>
      </c>
      <c r="D31" s="9">
        <v>451</v>
      </c>
      <c r="E31" s="9">
        <v>246</v>
      </c>
      <c r="F31" s="43"/>
    </row>
    <row r="32" spans="1:17" x14ac:dyDescent="0.25">
      <c r="A32" s="158">
        <f t="shared" si="0"/>
        <v>43936</v>
      </c>
      <c r="B32" s="20">
        <v>43936</v>
      </c>
      <c r="C32" s="9">
        <v>1516</v>
      </c>
      <c r="D32" s="9">
        <v>421</v>
      </c>
      <c r="E32" s="9">
        <v>217</v>
      </c>
      <c r="F32" s="43"/>
    </row>
    <row r="33" spans="1:5" x14ac:dyDescent="0.25">
      <c r="A33" s="158" t="str">
        <f t="shared" si="0"/>
        <v/>
      </c>
      <c r="B33" s="20">
        <v>43937</v>
      </c>
      <c r="C33" s="9">
        <v>1525</v>
      </c>
      <c r="D33" s="9">
        <v>433</v>
      </c>
      <c r="E33" s="9">
        <v>242</v>
      </c>
    </row>
    <row r="34" spans="1:5" x14ac:dyDescent="0.25">
      <c r="A34" s="158" t="str">
        <f t="shared" si="0"/>
        <v/>
      </c>
      <c r="B34" s="20">
        <v>43938</v>
      </c>
      <c r="C34" s="70">
        <v>1563</v>
      </c>
      <c r="D34" s="70">
        <v>418</v>
      </c>
      <c r="E34" s="9">
        <v>246</v>
      </c>
    </row>
    <row r="35" spans="1:5" x14ac:dyDescent="0.25">
      <c r="A35" s="158" t="str">
        <f t="shared" si="0"/>
        <v/>
      </c>
      <c r="B35" s="20">
        <v>43939</v>
      </c>
      <c r="C35" s="70">
        <v>1458</v>
      </c>
      <c r="D35" s="70">
        <v>405</v>
      </c>
      <c r="E35" s="9">
        <v>251</v>
      </c>
    </row>
    <row r="36" spans="1:5" x14ac:dyDescent="0.25">
      <c r="A36" s="158" t="str">
        <f t="shared" si="0"/>
        <v/>
      </c>
      <c r="B36" s="20">
        <v>43940</v>
      </c>
      <c r="C36" s="70">
        <v>1455</v>
      </c>
      <c r="D36" s="70">
        <v>371</v>
      </c>
      <c r="E36" s="9">
        <v>218</v>
      </c>
    </row>
    <row r="37" spans="1:5" x14ac:dyDescent="0.25">
      <c r="A37" s="158" t="str">
        <f t="shared" si="0"/>
        <v/>
      </c>
      <c r="B37" s="20">
        <v>43941</v>
      </c>
      <c r="C37" s="70">
        <v>1569</v>
      </c>
      <c r="D37" s="70">
        <v>353</v>
      </c>
      <c r="E37" s="9">
        <v>205</v>
      </c>
    </row>
    <row r="38" spans="1:5" x14ac:dyDescent="0.25">
      <c r="A38" s="158" t="str">
        <f t="shared" si="0"/>
        <v/>
      </c>
      <c r="B38" s="20">
        <v>43942</v>
      </c>
      <c r="C38" s="70">
        <v>1418</v>
      </c>
      <c r="D38" s="70">
        <v>269</v>
      </c>
      <c r="E38" s="9">
        <v>156</v>
      </c>
    </row>
    <row r="39" spans="1:5" x14ac:dyDescent="0.25">
      <c r="A39" s="158">
        <f t="shared" si="0"/>
        <v>43943</v>
      </c>
      <c r="B39" s="20">
        <v>43943</v>
      </c>
      <c r="C39" s="70">
        <v>1392</v>
      </c>
      <c r="D39" s="70">
        <v>308</v>
      </c>
      <c r="E39" s="9">
        <v>193</v>
      </c>
    </row>
    <row r="40" spans="1:5" x14ac:dyDescent="0.25">
      <c r="A40" s="158" t="str">
        <f t="shared" si="0"/>
        <v/>
      </c>
      <c r="B40" s="20">
        <v>43944</v>
      </c>
      <c r="C40" s="70">
        <v>1493</v>
      </c>
      <c r="D40" s="70">
        <v>327</v>
      </c>
      <c r="E40" s="75">
        <v>205</v>
      </c>
    </row>
    <row r="41" spans="1:5" x14ac:dyDescent="0.25">
      <c r="A41" s="158" t="str">
        <f t="shared" si="0"/>
        <v/>
      </c>
      <c r="B41" s="20">
        <v>43945</v>
      </c>
      <c r="C41" s="70">
        <v>1509</v>
      </c>
      <c r="D41" s="70">
        <v>338</v>
      </c>
      <c r="E41" s="75">
        <v>214</v>
      </c>
    </row>
    <row r="42" spans="1:5" x14ac:dyDescent="0.25">
      <c r="A42" s="158" t="str">
        <f t="shared" si="0"/>
        <v/>
      </c>
      <c r="B42" s="20">
        <v>43946</v>
      </c>
      <c r="C42" s="70">
        <v>1573</v>
      </c>
      <c r="D42" s="70">
        <v>353</v>
      </c>
      <c r="E42" s="70">
        <v>210</v>
      </c>
    </row>
    <row r="43" spans="1:5" x14ac:dyDescent="0.25">
      <c r="A43" s="158" t="str">
        <f t="shared" si="0"/>
        <v/>
      </c>
      <c r="B43" s="20">
        <v>43947</v>
      </c>
      <c r="C43" s="70">
        <v>1554</v>
      </c>
      <c r="D43" s="70">
        <v>307</v>
      </c>
      <c r="E43" s="70">
        <v>194</v>
      </c>
    </row>
    <row r="44" spans="1:5" x14ac:dyDescent="0.25">
      <c r="A44" s="158" t="str">
        <f t="shared" si="0"/>
        <v/>
      </c>
      <c r="B44" s="120">
        <v>43948</v>
      </c>
      <c r="C44" s="70">
        <v>1532</v>
      </c>
      <c r="D44" s="70">
        <v>343</v>
      </c>
      <c r="E44" s="70">
        <v>225</v>
      </c>
    </row>
    <row r="45" spans="1:5" x14ac:dyDescent="0.25">
      <c r="A45" s="158" t="str">
        <f t="shared" si="0"/>
        <v/>
      </c>
      <c r="B45" s="120">
        <v>43949</v>
      </c>
      <c r="C45" s="70">
        <v>1553</v>
      </c>
      <c r="D45" s="70">
        <v>334</v>
      </c>
      <c r="E45" s="70">
        <v>220</v>
      </c>
    </row>
    <row r="46" spans="1:5" x14ac:dyDescent="0.25">
      <c r="A46" s="158">
        <f t="shared" si="0"/>
        <v>43950</v>
      </c>
      <c r="B46" s="120">
        <v>43950</v>
      </c>
      <c r="C46" s="70">
        <v>1530</v>
      </c>
      <c r="D46" s="70">
        <v>320</v>
      </c>
      <c r="E46" s="70">
        <v>219</v>
      </c>
    </row>
    <row r="47" spans="1:5" x14ac:dyDescent="0.25">
      <c r="A47" s="158" t="str">
        <f t="shared" si="0"/>
        <v/>
      </c>
      <c r="B47" s="120">
        <v>43951</v>
      </c>
      <c r="C47" s="133">
        <v>1516</v>
      </c>
      <c r="D47" s="70">
        <v>360</v>
      </c>
      <c r="E47" s="70">
        <v>256</v>
      </c>
    </row>
    <row r="48" spans="1:5" x14ac:dyDescent="0.25">
      <c r="A48" s="158" t="str">
        <f t="shared" si="0"/>
        <v/>
      </c>
      <c r="B48" s="120">
        <v>43952</v>
      </c>
      <c r="C48" s="133">
        <v>1702</v>
      </c>
      <c r="D48" s="70">
        <v>380</v>
      </c>
      <c r="E48" s="70">
        <v>249</v>
      </c>
    </row>
    <row r="49" spans="1:5" x14ac:dyDescent="0.25">
      <c r="A49" s="158" t="str">
        <f t="shared" si="0"/>
        <v/>
      </c>
      <c r="B49" s="120">
        <v>43953</v>
      </c>
      <c r="C49" s="133">
        <v>1567</v>
      </c>
      <c r="D49" s="70">
        <v>349</v>
      </c>
      <c r="E49" s="70">
        <v>203</v>
      </c>
    </row>
    <row r="50" spans="1:5" x14ac:dyDescent="0.25">
      <c r="A50" s="158" t="str">
        <f t="shared" si="0"/>
        <v/>
      </c>
      <c r="B50" s="120">
        <v>43954</v>
      </c>
      <c r="C50" s="133">
        <v>1500</v>
      </c>
      <c r="D50" s="70">
        <v>317</v>
      </c>
      <c r="E50" s="70">
        <v>193</v>
      </c>
    </row>
    <row r="51" spans="1:5" x14ac:dyDescent="0.25">
      <c r="A51" s="158" t="str">
        <f t="shared" si="0"/>
        <v/>
      </c>
      <c r="B51" s="120">
        <v>43955</v>
      </c>
      <c r="C51" s="133">
        <v>1607</v>
      </c>
      <c r="D51" s="70">
        <v>346</v>
      </c>
      <c r="E51" s="70">
        <v>220</v>
      </c>
    </row>
    <row r="52" spans="1:5" x14ac:dyDescent="0.25">
      <c r="A52" s="158" t="str">
        <f t="shared" si="0"/>
        <v/>
      </c>
      <c r="B52" s="120">
        <v>43956</v>
      </c>
      <c r="C52" s="70">
        <v>1577</v>
      </c>
      <c r="D52" s="70">
        <v>326</v>
      </c>
      <c r="E52" s="70">
        <v>227</v>
      </c>
    </row>
    <row r="53" spans="1:5" x14ac:dyDescent="0.25">
      <c r="A53" s="158">
        <f t="shared" si="0"/>
        <v>43957</v>
      </c>
      <c r="B53" s="120">
        <v>43957</v>
      </c>
      <c r="C53" s="70">
        <v>1560</v>
      </c>
      <c r="D53" s="70">
        <v>311</v>
      </c>
      <c r="E53" s="70">
        <v>210</v>
      </c>
    </row>
    <row r="54" spans="1:5" x14ac:dyDescent="0.25">
      <c r="A54" s="158" t="str">
        <f t="shared" si="0"/>
        <v/>
      </c>
      <c r="B54" s="120">
        <v>43958</v>
      </c>
      <c r="C54" s="70">
        <v>1543</v>
      </c>
      <c r="D54" s="70">
        <v>319</v>
      </c>
      <c r="E54" s="70">
        <v>213</v>
      </c>
    </row>
    <row r="55" spans="1:5" x14ac:dyDescent="0.25">
      <c r="A55" s="158" t="str">
        <f t="shared" si="0"/>
        <v/>
      </c>
      <c r="B55" s="120">
        <v>43959</v>
      </c>
      <c r="C55" s="70">
        <v>1601</v>
      </c>
      <c r="D55" s="70">
        <v>297</v>
      </c>
      <c r="E55" s="70">
        <v>197</v>
      </c>
    </row>
    <row r="56" spans="1:5" x14ac:dyDescent="0.25">
      <c r="A56" s="158" t="str">
        <f t="shared" si="0"/>
        <v/>
      </c>
      <c r="B56" s="120">
        <v>43960</v>
      </c>
      <c r="C56" s="70">
        <v>1552</v>
      </c>
      <c r="D56" s="70">
        <v>271</v>
      </c>
      <c r="E56" s="70">
        <v>162</v>
      </c>
    </row>
    <row r="57" spans="1:5" x14ac:dyDescent="0.25">
      <c r="A57" s="158" t="str">
        <f t="shared" si="0"/>
        <v/>
      </c>
      <c r="B57" s="120">
        <v>43961</v>
      </c>
      <c r="C57" s="70">
        <v>1459</v>
      </c>
      <c r="D57" s="70">
        <v>242</v>
      </c>
      <c r="E57" s="70">
        <v>157</v>
      </c>
    </row>
    <row r="58" spans="1:5" x14ac:dyDescent="0.25">
      <c r="A58" s="158" t="str">
        <f t="shared" si="0"/>
        <v/>
      </c>
      <c r="B58" s="120">
        <v>43962</v>
      </c>
      <c r="C58" s="70">
        <v>1501</v>
      </c>
      <c r="D58" s="70">
        <v>295</v>
      </c>
      <c r="E58" s="70">
        <v>198</v>
      </c>
    </row>
    <row r="59" spans="1:5" x14ac:dyDescent="0.25">
      <c r="A59" s="158" t="str">
        <f t="shared" si="0"/>
        <v/>
      </c>
      <c r="B59" s="120">
        <v>43963</v>
      </c>
      <c r="C59" s="70">
        <v>1459</v>
      </c>
      <c r="D59" s="70">
        <v>311</v>
      </c>
      <c r="E59" s="70">
        <v>195</v>
      </c>
    </row>
    <row r="60" spans="1:5" x14ac:dyDescent="0.25">
      <c r="A60" s="158">
        <f t="shared" si="0"/>
        <v>43964</v>
      </c>
      <c r="B60" s="120">
        <v>43964</v>
      </c>
      <c r="C60" s="70">
        <v>1473</v>
      </c>
      <c r="D60" s="70">
        <v>262</v>
      </c>
      <c r="E60" s="70">
        <v>175</v>
      </c>
    </row>
    <row r="61" spans="1:5" x14ac:dyDescent="0.25">
      <c r="A61" s="158" t="str">
        <f t="shared" si="0"/>
        <v/>
      </c>
      <c r="B61" s="120">
        <v>43965</v>
      </c>
      <c r="C61" s="70">
        <v>1527</v>
      </c>
      <c r="D61" s="70">
        <v>260</v>
      </c>
      <c r="E61" s="70">
        <v>170</v>
      </c>
    </row>
    <row r="62" spans="1:5" x14ac:dyDescent="0.25">
      <c r="A62" s="158" t="str">
        <f t="shared" si="0"/>
        <v/>
      </c>
      <c r="B62" s="120">
        <v>43966</v>
      </c>
      <c r="C62" s="70">
        <v>1650</v>
      </c>
      <c r="D62" s="70">
        <v>274</v>
      </c>
      <c r="E62" s="70">
        <v>193</v>
      </c>
    </row>
    <row r="63" spans="1:5" x14ac:dyDescent="0.25">
      <c r="A63" s="158" t="str">
        <f t="shared" si="0"/>
        <v/>
      </c>
      <c r="B63" s="120">
        <v>43967</v>
      </c>
      <c r="C63" s="70">
        <v>1524</v>
      </c>
      <c r="D63" s="70">
        <v>287</v>
      </c>
      <c r="E63" s="70">
        <v>190</v>
      </c>
    </row>
    <row r="64" spans="1:5" x14ac:dyDescent="0.25">
      <c r="A64" s="158" t="str">
        <f t="shared" si="0"/>
        <v/>
      </c>
      <c r="B64" s="120">
        <v>43968</v>
      </c>
      <c r="C64" s="70">
        <v>1543</v>
      </c>
      <c r="D64" s="70">
        <v>276</v>
      </c>
      <c r="E64" s="70">
        <v>186</v>
      </c>
    </row>
    <row r="65" spans="1:5" x14ac:dyDescent="0.25">
      <c r="A65" s="158" t="str">
        <f t="shared" si="0"/>
        <v/>
      </c>
      <c r="B65" s="120">
        <v>43969</v>
      </c>
      <c r="C65" s="70">
        <v>1654</v>
      </c>
      <c r="D65" s="70">
        <v>341</v>
      </c>
      <c r="E65" s="70">
        <v>244</v>
      </c>
    </row>
    <row r="66" spans="1:5" x14ac:dyDescent="0.25">
      <c r="A66" s="158" t="str">
        <f t="shared" si="0"/>
        <v/>
      </c>
      <c r="B66" s="120">
        <v>43970</v>
      </c>
      <c r="C66" s="70">
        <v>1614</v>
      </c>
      <c r="D66" s="70">
        <v>323</v>
      </c>
      <c r="E66" s="70">
        <v>201</v>
      </c>
    </row>
    <row r="67" spans="1:5" x14ac:dyDescent="0.25">
      <c r="A67" s="158">
        <f t="shared" si="0"/>
        <v>43971</v>
      </c>
      <c r="B67" s="120">
        <v>43971</v>
      </c>
      <c r="C67" s="70">
        <v>1686</v>
      </c>
      <c r="D67" s="70">
        <v>264</v>
      </c>
      <c r="E67" s="70">
        <v>186</v>
      </c>
    </row>
    <row r="68" spans="1:5" x14ac:dyDescent="0.25">
      <c r="A68" s="158" t="str">
        <f t="shared" si="0"/>
        <v/>
      </c>
      <c r="B68" s="120">
        <v>43972</v>
      </c>
      <c r="C68" s="70">
        <v>1624</v>
      </c>
      <c r="D68" s="70">
        <v>267</v>
      </c>
      <c r="E68" s="70">
        <v>183</v>
      </c>
    </row>
    <row r="69" spans="1:5" x14ac:dyDescent="0.25">
      <c r="A69" s="158" t="str">
        <f t="shared" ref="A69:A132" si="1">IF(B69=A$1,B69,IF(MOD(B69-B$4,7)=0,B69,""))</f>
        <v/>
      </c>
      <c r="B69" s="120">
        <v>43973</v>
      </c>
      <c r="C69" s="70">
        <v>1612</v>
      </c>
      <c r="D69" s="70">
        <v>271</v>
      </c>
      <c r="E69" s="70">
        <v>178</v>
      </c>
    </row>
    <row r="70" spans="1:5" x14ac:dyDescent="0.25">
      <c r="A70" s="158" t="str">
        <f t="shared" si="1"/>
        <v/>
      </c>
      <c r="B70" s="120">
        <v>43974</v>
      </c>
      <c r="C70" s="70">
        <v>1441</v>
      </c>
      <c r="D70" s="70">
        <v>268</v>
      </c>
      <c r="E70" s="70">
        <v>175</v>
      </c>
    </row>
    <row r="71" spans="1:5" x14ac:dyDescent="0.25">
      <c r="A71" s="158" t="str">
        <f t="shared" si="1"/>
        <v/>
      </c>
      <c r="B71" s="120">
        <v>43975</v>
      </c>
      <c r="C71" s="70">
        <v>1521</v>
      </c>
      <c r="D71" s="70">
        <v>255</v>
      </c>
      <c r="E71" s="70">
        <v>155</v>
      </c>
    </row>
    <row r="72" spans="1:5" x14ac:dyDescent="0.25">
      <c r="A72" s="158" t="str">
        <f t="shared" si="1"/>
        <v/>
      </c>
      <c r="B72" s="120">
        <v>43976</v>
      </c>
      <c r="C72" s="70">
        <v>1577</v>
      </c>
      <c r="D72" s="70">
        <v>265</v>
      </c>
      <c r="E72" s="70">
        <v>180</v>
      </c>
    </row>
    <row r="73" spans="1:5" x14ac:dyDescent="0.25">
      <c r="A73" s="158" t="str">
        <f t="shared" si="1"/>
        <v/>
      </c>
      <c r="B73" s="120">
        <v>43977</v>
      </c>
      <c r="C73" s="70">
        <v>1606</v>
      </c>
      <c r="D73" s="70">
        <v>241</v>
      </c>
      <c r="E73" s="70">
        <v>149</v>
      </c>
    </row>
    <row r="74" spans="1:5" x14ac:dyDescent="0.25">
      <c r="A74" s="158">
        <f t="shared" si="1"/>
        <v>43978</v>
      </c>
      <c r="B74" s="120">
        <v>43978</v>
      </c>
      <c r="C74" s="70">
        <v>1629</v>
      </c>
      <c r="D74" s="70">
        <v>257</v>
      </c>
      <c r="E74" s="70">
        <v>168</v>
      </c>
    </row>
    <row r="75" spans="1:5" x14ac:dyDescent="0.25">
      <c r="A75" s="158" t="str">
        <f t="shared" si="1"/>
        <v/>
      </c>
      <c r="B75" s="120">
        <v>43979</v>
      </c>
      <c r="C75" s="70">
        <v>1682</v>
      </c>
      <c r="D75" s="70">
        <v>251</v>
      </c>
      <c r="E75" s="70">
        <v>165</v>
      </c>
    </row>
    <row r="76" spans="1:5" x14ac:dyDescent="0.25">
      <c r="A76" s="158" t="str">
        <f t="shared" si="1"/>
        <v/>
      </c>
      <c r="B76" s="120">
        <v>43980</v>
      </c>
      <c r="C76" s="70">
        <v>1818</v>
      </c>
      <c r="D76" s="70">
        <v>198</v>
      </c>
      <c r="E76" s="70">
        <v>131</v>
      </c>
    </row>
    <row r="77" spans="1:5" x14ac:dyDescent="0.25">
      <c r="A77" s="158" t="str">
        <f t="shared" si="1"/>
        <v/>
      </c>
      <c r="B77" s="120">
        <v>43981</v>
      </c>
      <c r="C77" s="70">
        <v>1636</v>
      </c>
      <c r="D77" s="70">
        <v>206</v>
      </c>
      <c r="E77" s="70">
        <v>131</v>
      </c>
    </row>
    <row r="78" spans="1:5" x14ac:dyDescent="0.25">
      <c r="A78" s="158" t="str">
        <f t="shared" si="1"/>
        <v/>
      </c>
      <c r="B78" s="120">
        <v>43982</v>
      </c>
      <c r="C78" s="70">
        <v>1634</v>
      </c>
      <c r="D78" s="70">
        <v>217</v>
      </c>
      <c r="E78" s="70">
        <v>151</v>
      </c>
    </row>
    <row r="79" spans="1:5" x14ac:dyDescent="0.25">
      <c r="A79" s="158" t="str">
        <f t="shared" si="1"/>
        <v/>
      </c>
      <c r="B79" s="120">
        <v>43983</v>
      </c>
      <c r="C79" s="70">
        <v>1791</v>
      </c>
      <c r="D79" s="70">
        <v>262</v>
      </c>
      <c r="E79" s="70">
        <v>183</v>
      </c>
    </row>
    <row r="80" spans="1:5" x14ac:dyDescent="0.25">
      <c r="A80" s="158" t="str">
        <f t="shared" si="1"/>
        <v/>
      </c>
      <c r="B80" s="120">
        <v>43984</v>
      </c>
      <c r="C80" s="70">
        <v>1631</v>
      </c>
      <c r="D80" s="70">
        <v>219</v>
      </c>
      <c r="E80" s="70">
        <v>152</v>
      </c>
    </row>
    <row r="81" spans="1:5" x14ac:dyDescent="0.25">
      <c r="A81" s="158">
        <f t="shared" si="1"/>
        <v>43985</v>
      </c>
      <c r="B81" s="120">
        <v>43985</v>
      </c>
      <c r="C81" s="70">
        <v>1592</v>
      </c>
      <c r="D81" s="70">
        <v>211</v>
      </c>
      <c r="E81" s="70">
        <v>136</v>
      </c>
    </row>
    <row r="82" spans="1:5" x14ac:dyDescent="0.25">
      <c r="A82" s="158" t="str">
        <f t="shared" si="1"/>
        <v/>
      </c>
      <c r="B82" s="120">
        <v>43986</v>
      </c>
      <c r="C82" s="70">
        <v>1551</v>
      </c>
      <c r="D82" s="70">
        <v>225</v>
      </c>
      <c r="E82" s="70">
        <v>158</v>
      </c>
    </row>
    <row r="83" spans="1:5" x14ac:dyDescent="0.25">
      <c r="A83" s="158" t="str">
        <f t="shared" si="1"/>
        <v/>
      </c>
      <c r="B83" s="120">
        <v>43987</v>
      </c>
      <c r="C83" s="70">
        <v>1606</v>
      </c>
      <c r="D83" s="70">
        <v>257</v>
      </c>
      <c r="E83" s="70">
        <v>165</v>
      </c>
    </row>
    <row r="84" spans="1:5" x14ac:dyDescent="0.25">
      <c r="A84" s="158" t="str">
        <f t="shared" si="1"/>
        <v/>
      </c>
      <c r="B84" s="120">
        <v>43988</v>
      </c>
      <c r="C84" s="70">
        <v>1636</v>
      </c>
      <c r="D84" s="70">
        <v>219</v>
      </c>
      <c r="E84" s="70">
        <v>156</v>
      </c>
    </row>
    <row r="85" spans="1:5" x14ac:dyDescent="0.25">
      <c r="A85" s="158" t="str">
        <f t="shared" si="1"/>
        <v/>
      </c>
      <c r="B85" s="120">
        <v>43989</v>
      </c>
      <c r="C85" s="70">
        <v>1631</v>
      </c>
      <c r="D85" s="70">
        <v>236</v>
      </c>
      <c r="E85" s="70">
        <v>158</v>
      </c>
    </row>
    <row r="86" spans="1:5" x14ac:dyDescent="0.25">
      <c r="A86" s="158" t="str">
        <f t="shared" si="1"/>
        <v/>
      </c>
      <c r="B86" s="120">
        <v>43990</v>
      </c>
      <c r="C86" s="70">
        <v>1653</v>
      </c>
      <c r="D86" s="70">
        <v>254</v>
      </c>
      <c r="E86" s="70">
        <v>178</v>
      </c>
    </row>
    <row r="87" spans="1:5" x14ac:dyDescent="0.25">
      <c r="A87" s="158" t="str">
        <f t="shared" si="1"/>
        <v/>
      </c>
      <c r="B87" s="120">
        <v>43991</v>
      </c>
      <c r="C87" s="70">
        <v>1543</v>
      </c>
      <c r="D87" s="70">
        <v>235</v>
      </c>
      <c r="E87" s="70">
        <v>167</v>
      </c>
    </row>
    <row r="88" spans="1:5" x14ac:dyDescent="0.25">
      <c r="A88" s="158">
        <f t="shared" si="1"/>
        <v>43992</v>
      </c>
      <c r="B88" s="120">
        <v>43992</v>
      </c>
      <c r="C88" s="70">
        <v>1520</v>
      </c>
      <c r="D88" s="70">
        <v>250</v>
      </c>
      <c r="E88" s="70">
        <v>165</v>
      </c>
    </row>
    <row r="89" spans="1:5" x14ac:dyDescent="0.25">
      <c r="A89" s="158" t="str">
        <f t="shared" si="1"/>
        <v/>
      </c>
      <c r="B89" s="120">
        <v>43993</v>
      </c>
      <c r="C89" s="70">
        <v>1594</v>
      </c>
      <c r="D89" s="70">
        <v>247</v>
      </c>
      <c r="E89" s="70">
        <v>169</v>
      </c>
    </row>
    <row r="90" spans="1:5" x14ac:dyDescent="0.25">
      <c r="A90" s="158" t="str">
        <f t="shared" si="1"/>
        <v/>
      </c>
      <c r="B90" s="120">
        <v>43994</v>
      </c>
      <c r="C90" s="70">
        <v>1684</v>
      </c>
      <c r="D90" s="70">
        <v>210</v>
      </c>
      <c r="E90" s="70">
        <v>141</v>
      </c>
    </row>
    <row r="91" spans="1:5" x14ac:dyDescent="0.25">
      <c r="A91" s="158" t="str">
        <f t="shared" si="1"/>
        <v/>
      </c>
      <c r="B91" s="120">
        <v>43995</v>
      </c>
      <c r="C91" s="70">
        <v>1625</v>
      </c>
      <c r="D91" s="70">
        <v>240</v>
      </c>
      <c r="E91" s="70">
        <v>163</v>
      </c>
    </row>
    <row r="92" spans="1:5" x14ac:dyDescent="0.25">
      <c r="A92" s="158" t="str">
        <f t="shared" si="1"/>
        <v/>
      </c>
      <c r="B92" s="120">
        <v>43996</v>
      </c>
      <c r="C92" s="70">
        <v>1681</v>
      </c>
      <c r="D92" s="70">
        <v>224</v>
      </c>
      <c r="E92" s="70">
        <v>152</v>
      </c>
    </row>
    <row r="93" spans="1:5" x14ac:dyDescent="0.25">
      <c r="A93" s="158" t="str">
        <f t="shared" si="1"/>
        <v/>
      </c>
      <c r="B93" s="120">
        <v>43997</v>
      </c>
      <c r="C93" s="70">
        <v>1720</v>
      </c>
      <c r="D93" s="70">
        <v>244</v>
      </c>
      <c r="E93" s="70">
        <v>176</v>
      </c>
    </row>
    <row r="94" spans="1:5" x14ac:dyDescent="0.25">
      <c r="A94" s="158" t="str">
        <f t="shared" si="1"/>
        <v/>
      </c>
      <c r="B94" s="120">
        <v>43998</v>
      </c>
      <c r="C94" s="70">
        <v>1619</v>
      </c>
      <c r="D94" s="70">
        <v>222</v>
      </c>
      <c r="E94" s="70">
        <v>153</v>
      </c>
    </row>
    <row r="95" spans="1:5" x14ac:dyDescent="0.25">
      <c r="A95" s="158">
        <f t="shared" si="1"/>
        <v>43999</v>
      </c>
      <c r="B95" s="120">
        <v>43999</v>
      </c>
      <c r="C95" s="70">
        <v>1633</v>
      </c>
      <c r="D95" s="70">
        <v>211</v>
      </c>
      <c r="E95" s="70">
        <v>150</v>
      </c>
    </row>
    <row r="96" spans="1:5" x14ac:dyDescent="0.25">
      <c r="A96" s="158" t="str">
        <f t="shared" si="1"/>
        <v/>
      </c>
      <c r="B96" s="120">
        <v>44000</v>
      </c>
      <c r="C96" s="70">
        <v>1662</v>
      </c>
      <c r="D96" s="70">
        <v>216</v>
      </c>
      <c r="E96" s="70">
        <v>148</v>
      </c>
    </row>
    <row r="97" spans="1:5" x14ac:dyDescent="0.25">
      <c r="A97" s="158" t="str">
        <f t="shared" ref="A97" si="2">IF(B97=A$1,B97,IF(MOD(B97-B$4,7)=0,B97,""))</f>
        <v/>
      </c>
      <c r="B97" s="120">
        <v>44001</v>
      </c>
      <c r="C97" s="70">
        <v>1711</v>
      </c>
      <c r="D97" s="70">
        <v>224</v>
      </c>
      <c r="E97" s="70">
        <v>158</v>
      </c>
    </row>
    <row r="98" spans="1:5" x14ac:dyDescent="0.25">
      <c r="A98" s="158" t="str">
        <f t="shared" si="1"/>
        <v/>
      </c>
      <c r="B98" s="120">
        <v>44002</v>
      </c>
      <c r="C98" s="70">
        <v>1775</v>
      </c>
      <c r="D98" s="70">
        <v>204</v>
      </c>
      <c r="E98" s="70">
        <v>119</v>
      </c>
    </row>
    <row r="99" spans="1:5" x14ac:dyDescent="0.25">
      <c r="A99" s="158" t="str">
        <f t="shared" si="1"/>
        <v/>
      </c>
      <c r="B99" s="120">
        <v>44003</v>
      </c>
      <c r="C99" s="70">
        <v>1600</v>
      </c>
      <c r="D99" s="70">
        <v>200</v>
      </c>
      <c r="E99" s="70">
        <v>127</v>
      </c>
    </row>
    <row r="100" spans="1:5" x14ac:dyDescent="0.25">
      <c r="A100" s="158" t="str">
        <f t="shared" si="1"/>
        <v/>
      </c>
      <c r="B100" s="120">
        <v>44004</v>
      </c>
      <c r="C100" s="70">
        <v>1597</v>
      </c>
      <c r="D100" s="70">
        <v>194</v>
      </c>
      <c r="E100" s="70">
        <v>126</v>
      </c>
    </row>
    <row r="101" spans="1:5" x14ac:dyDescent="0.25">
      <c r="A101" s="158" t="str">
        <f t="shared" si="1"/>
        <v/>
      </c>
      <c r="B101" s="120">
        <v>44005</v>
      </c>
      <c r="C101" s="70">
        <v>1545</v>
      </c>
      <c r="D101" s="70">
        <v>207</v>
      </c>
      <c r="E101" s="70">
        <v>148</v>
      </c>
    </row>
    <row r="102" spans="1:5" x14ac:dyDescent="0.25">
      <c r="A102" s="158">
        <f t="shared" si="1"/>
        <v>44006</v>
      </c>
      <c r="B102" s="120">
        <v>44006</v>
      </c>
      <c r="C102" s="70">
        <v>1681</v>
      </c>
      <c r="D102" s="70">
        <v>193</v>
      </c>
      <c r="E102" s="70">
        <v>136</v>
      </c>
    </row>
    <row r="103" spans="1:5" x14ac:dyDescent="0.25">
      <c r="A103" s="158" t="str">
        <f t="shared" si="1"/>
        <v/>
      </c>
      <c r="B103" s="120">
        <v>44007</v>
      </c>
      <c r="C103" s="70">
        <v>1768</v>
      </c>
      <c r="D103" s="70">
        <v>229</v>
      </c>
      <c r="E103" s="70">
        <v>162</v>
      </c>
    </row>
    <row r="104" spans="1:5" x14ac:dyDescent="0.25">
      <c r="A104" s="158" t="str">
        <f t="shared" si="1"/>
        <v/>
      </c>
      <c r="B104" s="120">
        <v>44008</v>
      </c>
      <c r="C104" s="70">
        <v>1665</v>
      </c>
      <c r="D104" s="70">
        <v>205</v>
      </c>
      <c r="E104" s="70">
        <v>154</v>
      </c>
    </row>
    <row r="105" spans="1:5" x14ac:dyDescent="0.25">
      <c r="A105" s="158" t="str">
        <f t="shared" si="1"/>
        <v/>
      </c>
      <c r="B105" s="120">
        <v>44009</v>
      </c>
      <c r="C105" s="70">
        <v>1694</v>
      </c>
      <c r="D105" s="70">
        <v>209</v>
      </c>
      <c r="E105" s="70">
        <v>147</v>
      </c>
    </row>
    <row r="106" spans="1:5" x14ac:dyDescent="0.25">
      <c r="A106" s="158" t="str">
        <f t="shared" si="1"/>
        <v/>
      </c>
      <c r="B106" s="120">
        <v>44010</v>
      </c>
      <c r="C106" s="70">
        <v>1576</v>
      </c>
      <c r="D106" s="70">
        <v>190</v>
      </c>
      <c r="E106" s="70">
        <v>129</v>
      </c>
    </row>
    <row r="107" spans="1:5" x14ac:dyDescent="0.25">
      <c r="A107" s="158" t="str">
        <f t="shared" si="1"/>
        <v/>
      </c>
      <c r="B107" s="120">
        <v>44011</v>
      </c>
      <c r="C107" s="70">
        <v>1634</v>
      </c>
      <c r="D107" s="70">
        <v>230</v>
      </c>
      <c r="E107" s="70">
        <v>159</v>
      </c>
    </row>
    <row r="108" spans="1:5" x14ac:dyDescent="0.25">
      <c r="A108" s="158" t="str">
        <f t="shared" si="1"/>
        <v/>
      </c>
      <c r="B108" s="120">
        <v>44012</v>
      </c>
      <c r="C108" s="70">
        <v>1614</v>
      </c>
      <c r="D108" s="70">
        <v>216</v>
      </c>
      <c r="E108" s="70">
        <v>158</v>
      </c>
    </row>
    <row r="109" spans="1:5" x14ac:dyDescent="0.25">
      <c r="A109" s="158">
        <f t="shared" si="1"/>
        <v>44013</v>
      </c>
      <c r="B109" s="120">
        <v>44013</v>
      </c>
      <c r="C109" s="70">
        <v>1610</v>
      </c>
      <c r="D109" s="70">
        <v>198</v>
      </c>
      <c r="E109" s="70">
        <v>149</v>
      </c>
    </row>
    <row r="110" spans="1:5" x14ac:dyDescent="0.25">
      <c r="A110" s="158" t="str">
        <f t="shared" ref="A110" si="3">IF(B110=A$1,B110,IF(MOD(B110-B$4,7)=0,B110,""))</f>
        <v/>
      </c>
      <c r="B110" s="120">
        <v>44014</v>
      </c>
      <c r="C110" s="70">
        <v>1577</v>
      </c>
      <c r="D110" s="70">
        <v>213</v>
      </c>
      <c r="E110" s="70">
        <v>147</v>
      </c>
    </row>
    <row r="111" spans="1:5" x14ac:dyDescent="0.25">
      <c r="A111" s="158" t="str">
        <f t="shared" si="1"/>
        <v/>
      </c>
      <c r="B111" s="120">
        <v>44015</v>
      </c>
      <c r="C111" s="70">
        <v>1630</v>
      </c>
      <c r="D111" s="70">
        <v>243</v>
      </c>
      <c r="E111" s="70">
        <v>180</v>
      </c>
    </row>
    <row r="112" spans="1:5" x14ac:dyDescent="0.25">
      <c r="A112" s="158" t="str">
        <f t="shared" si="1"/>
        <v/>
      </c>
      <c r="B112" s="120">
        <v>44016</v>
      </c>
      <c r="C112" s="70">
        <v>1587</v>
      </c>
      <c r="D112" s="70">
        <v>233</v>
      </c>
      <c r="E112" s="70">
        <v>153</v>
      </c>
    </row>
    <row r="113" spans="1:5" x14ac:dyDescent="0.25">
      <c r="A113" s="158" t="str">
        <f t="shared" si="1"/>
        <v/>
      </c>
      <c r="B113" s="120">
        <v>44017</v>
      </c>
      <c r="C113" s="70">
        <v>1555</v>
      </c>
      <c r="D113" s="70">
        <v>197</v>
      </c>
      <c r="E113" s="70">
        <v>124</v>
      </c>
    </row>
    <row r="114" spans="1:5" x14ac:dyDescent="0.25">
      <c r="A114" s="158" t="str">
        <f t="shared" si="1"/>
        <v/>
      </c>
      <c r="B114" s="120">
        <v>44018</v>
      </c>
      <c r="C114" s="70">
        <v>1625</v>
      </c>
      <c r="D114" s="70">
        <v>205</v>
      </c>
      <c r="E114" s="70">
        <v>127</v>
      </c>
    </row>
    <row r="115" spans="1:5" x14ac:dyDescent="0.25">
      <c r="A115" s="158" t="str">
        <f t="shared" si="1"/>
        <v/>
      </c>
      <c r="B115" s="120">
        <v>44019</v>
      </c>
      <c r="C115" s="70">
        <v>1579</v>
      </c>
      <c r="D115" s="70">
        <v>143</v>
      </c>
      <c r="E115" s="70">
        <v>104</v>
      </c>
    </row>
    <row r="116" spans="1:5" x14ac:dyDescent="0.25">
      <c r="A116" s="158">
        <f t="shared" si="1"/>
        <v>44020</v>
      </c>
      <c r="B116" s="120">
        <v>44020</v>
      </c>
      <c r="C116" s="70">
        <v>1591</v>
      </c>
      <c r="D116" s="70">
        <v>170</v>
      </c>
      <c r="E116" s="70">
        <v>120</v>
      </c>
    </row>
    <row r="117" spans="1:5" x14ac:dyDescent="0.25">
      <c r="A117" s="158" t="str">
        <f t="shared" si="1"/>
        <v/>
      </c>
      <c r="B117" s="120">
        <v>44021</v>
      </c>
      <c r="C117" s="70">
        <v>1658</v>
      </c>
      <c r="D117" s="70">
        <v>195</v>
      </c>
      <c r="E117" s="70">
        <v>134</v>
      </c>
    </row>
    <row r="118" spans="1:5" x14ac:dyDescent="0.25">
      <c r="A118" s="158" t="str">
        <f t="shared" si="1"/>
        <v/>
      </c>
      <c r="B118" s="120">
        <v>44022</v>
      </c>
      <c r="C118" s="70">
        <v>1668</v>
      </c>
      <c r="D118" s="70">
        <v>161</v>
      </c>
      <c r="E118" s="70">
        <v>114</v>
      </c>
    </row>
    <row r="119" spans="1:5" x14ac:dyDescent="0.25">
      <c r="A119" s="158" t="str">
        <f t="shared" si="1"/>
        <v/>
      </c>
      <c r="B119" s="120">
        <v>44023</v>
      </c>
      <c r="C119" s="70">
        <v>1678</v>
      </c>
      <c r="D119" s="70">
        <v>168</v>
      </c>
      <c r="E119" s="70">
        <v>131</v>
      </c>
    </row>
    <row r="120" spans="1:5" x14ac:dyDescent="0.25">
      <c r="A120" s="158" t="str">
        <f>IF(B120=A$1,B120,IF(MOD(B120-B$4,7)=0,B120,""))</f>
        <v/>
      </c>
      <c r="B120" s="120">
        <v>44024</v>
      </c>
      <c r="C120" s="70">
        <v>1692</v>
      </c>
      <c r="D120" s="70">
        <v>163</v>
      </c>
      <c r="E120" s="70">
        <v>108</v>
      </c>
    </row>
    <row r="121" spans="1:5" x14ac:dyDescent="0.25">
      <c r="A121" s="158" t="str">
        <f>IF(B121=A$1,B121,IF(MOD(B121-B$4,7)=0,B121,""))</f>
        <v/>
      </c>
      <c r="B121" s="120">
        <v>44025</v>
      </c>
      <c r="C121" s="70">
        <v>1718</v>
      </c>
      <c r="D121" s="70">
        <v>181</v>
      </c>
      <c r="E121" s="70">
        <v>131</v>
      </c>
    </row>
    <row r="122" spans="1:5" x14ac:dyDescent="0.25">
      <c r="A122" s="158" t="str">
        <f t="shared" si="1"/>
        <v/>
      </c>
      <c r="B122" s="120">
        <v>44026</v>
      </c>
      <c r="C122" s="70">
        <v>1629</v>
      </c>
      <c r="D122" s="70">
        <v>197</v>
      </c>
      <c r="E122" s="70">
        <v>142</v>
      </c>
    </row>
    <row r="123" spans="1:5" x14ac:dyDescent="0.25">
      <c r="A123" s="158">
        <f t="shared" si="1"/>
        <v>44027</v>
      </c>
      <c r="B123" s="120">
        <v>44027</v>
      </c>
      <c r="C123" s="70">
        <v>1635</v>
      </c>
      <c r="D123" s="70">
        <v>182</v>
      </c>
      <c r="E123" s="70">
        <v>131</v>
      </c>
    </row>
    <row r="124" spans="1:5" x14ac:dyDescent="0.25">
      <c r="A124" s="158">
        <f t="shared" si="1"/>
        <v>44028</v>
      </c>
      <c r="B124" s="120">
        <v>44028</v>
      </c>
      <c r="C124" s="70">
        <v>1778</v>
      </c>
      <c r="D124" s="70">
        <v>227</v>
      </c>
      <c r="E124" s="70">
        <v>159</v>
      </c>
    </row>
    <row r="125" spans="1:5" x14ac:dyDescent="0.25">
      <c r="A125" s="158" t="str">
        <f t="shared" si="1"/>
        <v/>
      </c>
    </row>
    <row r="126" spans="1:5" x14ac:dyDescent="0.25">
      <c r="A126" s="158" t="str">
        <f t="shared" si="1"/>
        <v/>
      </c>
    </row>
    <row r="127" spans="1:5" x14ac:dyDescent="0.25">
      <c r="A127" s="158" t="str">
        <f t="shared" si="1"/>
        <v/>
      </c>
    </row>
    <row r="128" spans="1:5" x14ac:dyDescent="0.25">
      <c r="A128" s="158" t="str">
        <f t="shared" si="1"/>
        <v/>
      </c>
    </row>
    <row r="129" spans="1:1" x14ac:dyDescent="0.25">
      <c r="A129" s="158" t="str">
        <f t="shared" si="1"/>
        <v/>
      </c>
    </row>
    <row r="130" spans="1:1" x14ac:dyDescent="0.25">
      <c r="A130" s="158" t="str">
        <f t="shared" si="1"/>
        <v/>
      </c>
    </row>
    <row r="131" spans="1:1" x14ac:dyDescent="0.25">
      <c r="A131" s="158" t="str">
        <f t="shared" si="1"/>
        <v/>
      </c>
    </row>
    <row r="132" spans="1:1" x14ac:dyDescent="0.25">
      <c r="A132" s="158" t="str">
        <f t="shared" si="1"/>
        <v/>
      </c>
    </row>
    <row r="133" spans="1:1" x14ac:dyDescent="0.25">
      <c r="A133" s="158" t="str">
        <f t="shared" ref="A133:A196" si="4">IF(B133=A$1,B133,IF(MOD(B133-B$4,7)=0,B133,""))</f>
        <v/>
      </c>
    </row>
    <row r="134" spans="1:1" x14ac:dyDescent="0.25">
      <c r="A134" s="158" t="str">
        <f t="shared" si="4"/>
        <v/>
      </c>
    </row>
    <row r="135" spans="1:1" x14ac:dyDescent="0.25">
      <c r="A135" s="158" t="str">
        <f t="shared" si="4"/>
        <v/>
      </c>
    </row>
    <row r="136" spans="1:1" x14ac:dyDescent="0.25">
      <c r="A136" s="158" t="str">
        <f t="shared" si="4"/>
        <v/>
      </c>
    </row>
    <row r="137" spans="1:1" x14ac:dyDescent="0.25">
      <c r="A137" s="158" t="str">
        <f t="shared" si="4"/>
        <v/>
      </c>
    </row>
    <row r="138" spans="1:1" x14ac:dyDescent="0.25">
      <c r="A138" s="158" t="str">
        <f t="shared" si="4"/>
        <v/>
      </c>
    </row>
    <row r="139" spans="1:1" x14ac:dyDescent="0.25">
      <c r="A139" s="158" t="str">
        <f t="shared" si="4"/>
        <v/>
      </c>
    </row>
    <row r="140" spans="1:1" x14ac:dyDescent="0.25">
      <c r="A140" s="158" t="str">
        <f t="shared" si="4"/>
        <v/>
      </c>
    </row>
    <row r="141" spans="1:1" x14ac:dyDescent="0.25">
      <c r="A141" s="158" t="str">
        <f t="shared" si="4"/>
        <v/>
      </c>
    </row>
    <row r="142" spans="1:1" x14ac:dyDescent="0.25">
      <c r="A142" s="158" t="str">
        <f t="shared" si="4"/>
        <v/>
      </c>
    </row>
    <row r="143" spans="1:1" x14ac:dyDescent="0.25">
      <c r="A143" s="158" t="str">
        <f t="shared" si="4"/>
        <v/>
      </c>
    </row>
    <row r="144" spans="1:1" x14ac:dyDescent="0.25">
      <c r="A144" s="158" t="str">
        <f t="shared" si="4"/>
        <v/>
      </c>
    </row>
    <row r="145" spans="1:1" x14ac:dyDescent="0.25">
      <c r="A145" s="158" t="str">
        <f t="shared" si="4"/>
        <v/>
      </c>
    </row>
    <row r="146" spans="1:1" x14ac:dyDescent="0.25">
      <c r="A146" s="158" t="str">
        <f t="shared" si="4"/>
        <v/>
      </c>
    </row>
    <row r="147" spans="1:1" x14ac:dyDescent="0.25">
      <c r="A147" s="158" t="str">
        <f t="shared" si="4"/>
        <v/>
      </c>
    </row>
    <row r="148" spans="1:1" x14ac:dyDescent="0.25">
      <c r="A148" s="158" t="str">
        <f t="shared" si="4"/>
        <v/>
      </c>
    </row>
    <row r="149" spans="1:1" x14ac:dyDescent="0.25">
      <c r="A149" s="158" t="str">
        <f t="shared" si="4"/>
        <v/>
      </c>
    </row>
    <row r="150" spans="1:1" x14ac:dyDescent="0.25">
      <c r="A150" s="158" t="str">
        <f t="shared" si="4"/>
        <v/>
      </c>
    </row>
    <row r="151" spans="1:1" x14ac:dyDescent="0.25">
      <c r="A151" s="158" t="str">
        <f t="shared" si="4"/>
        <v/>
      </c>
    </row>
    <row r="152" spans="1:1" x14ac:dyDescent="0.25">
      <c r="A152" s="158" t="str">
        <f t="shared" si="4"/>
        <v/>
      </c>
    </row>
    <row r="153" spans="1:1" x14ac:dyDescent="0.25">
      <c r="A153" s="158" t="str">
        <f t="shared" si="4"/>
        <v/>
      </c>
    </row>
    <row r="154" spans="1:1" x14ac:dyDescent="0.25">
      <c r="A154" s="158" t="str">
        <f t="shared" si="4"/>
        <v/>
      </c>
    </row>
    <row r="155" spans="1:1" x14ac:dyDescent="0.25">
      <c r="A155" s="158" t="str">
        <f t="shared" si="4"/>
        <v/>
      </c>
    </row>
    <row r="156" spans="1:1" x14ac:dyDescent="0.25">
      <c r="A156" s="158" t="str">
        <f t="shared" si="4"/>
        <v/>
      </c>
    </row>
    <row r="157" spans="1:1" x14ac:dyDescent="0.25">
      <c r="A157" s="158" t="str">
        <f t="shared" si="4"/>
        <v/>
      </c>
    </row>
    <row r="158" spans="1:1" x14ac:dyDescent="0.25">
      <c r="A158" s="158" t="str">
        <f t="shared" si="4"/>
        <v/>
      </c>
    </row>
    <row r="159" spans="1:1" x14ac:dyDescent="0.25">
      <c r="A159" s="158" t="str">
        <f t="shared" si="4"/>
        <v/>
      </c>
    </row>
    <row r="160" spans="1:1" x14ac:dyDescent="0.25">
      <c r="A160" s="158" t="str">
        <f t="shared" si="4"/>
        <v/>
      </c>
    </row>
    <row r="161" spans="1:1" x14ac:dyDescent="0.25">
      <c r="A161" s="158" t="str">
        <f t="shared" si="4"/>
        <v/>
      </c>
    </row>
    <row r="162" spans="1:1" x14ac:dyDescent="0.25">
      <c r="A162" s="158" t="str">
        <f t="shared" si="4"/>
        <v/>
      </c>
    </row>
    <row r="163" spans="1:1" x14ac:dyDescent="0.25">
      <c r="A163" s="158" t="str">
        <f t="shared" si="4"/>
        <v/>
      </c>
    </row>
    <row r="164" spans="1:1" x14ac:dyDescent="0.25">
      <c r="A164" s="158" t="str">
        <f t="shared" si="4"/>
        <v/>
      </c>
    </row>
    <row r="165" spans="1:1" x14ac:dyDescent="0.25">
      <c r="A165" s="158" t="str">
        <f t="shared" si="4"/>
        <v/>
      </c>
    </row>
    <row r="166" spans="1:1" x14ac:dyDescent="0.25">
      <c r="A166" s="158" t="str">
        <f t="shared" si="4"/>
        <v/>
      </c>
    </row>
    <row r="167" spans="1:1" x14ac:dyDescent="0.25">
      <c r="A167" s="158" t="str">
        <f t="shared" si="4"/>
        <v/>
      </c>
    </row>
    <row r="168" spans="1:1" x14ac:dyDescent="0.25">
      <c r="A168" s="158" t="str">
        <f t="shared" si="4"/>
        <v/>
      </c>
    </row>
    <row r="169" spans="1:1" x14ac:dyDescent="0.25">
      <c r="A169" s="158" t="str">
        <f t="shared" si="4"/>
        <v/>
      </c>
    </row>
    <row r="170" spans="1:1" x14ac:dyDescent="0.25">
      <c r="A170" s="158" t="str">
        <f t="shared" si="4"/>
        <v/>
      </c>
    </row>
    <row r="171" spans="1:1" x14ac:dyDescent="0.25">
      <c r="A171" s="158" t="str">
        <f t="shared" si="4"/>
        <v/>
      </c>
    </row>
    <row r="172" spans="1:1" x14ac:dyDescent="0.25">
      <c r="A172" s="158" t="str">
        <f t="shared" si="4"/>
        <v/>
      </c>
    </row>
    <row r="173" spans="1:1" x14ac:dyDescent="0.25">
      <c r="A173" s="158" t="str">
        <f t="shared" si="4"/>
        <v/>
      </c>
    </row>
    <row r="174" spans="1:1" x14ac:dyDescent="0.25">
      <c r="A174" s="158" t="str">
        <f t="shared" si="4"/>
        <v/>
      </c>
    </row>
    <row r="175" spans="1:1" x14ac:dyDescent="0.25">
      <c r="A175" s="158" t="str">
        <f t="shared" si="4"/>
        <v/>
      </c>
    </row>
    <row r="176" spans="1:1" x14ac:dyDescent="0.25">
      <c r="A176" s="158" t="str">
        <f t="shared" si="4"/>
        <v/>
      </c>
    </row>
    <row r="177" spans="1:1" x14ac:dyDescent="0.25">
      <c r="A177" s="158" t="str">
        <f t="shared" si="4"/>
        <v/>
      </c>
    </row>
    <row r="178" spans="1:1" x14ac:dyDescent="0.25">
      <c r="A178" s="158" t="str">
        <f t="shared" si="4"/>
        <v/>
      </c>
    </row>
    <row r="179" spans="1:1" x14ac:dyDescent="0.25">
      <c r="A179" s="158" t="str">
        <f t="shared" si="4"/>
        <v/>
      </c>
    </row>
    <row r="180" spans="1:1" x14ac:dyDescent="0.25">
      <c r="A180" s="158" t="str">
        <f t="shared" si="4"/>
        <v/>
      </c>
    </row>
    <row r="181" spans="1:1" x14ac:dyDescent="0.25">
      <c r="A181" s="158" t="str">
        <f t="shared" si="4"/>
        <v/>
      </c>
    </row>
    <row r="182" spans="1:1" x14ac:dyDescent="0.25">
      <c r="A182" s="158" t="str">
        <f t="shared" si="4"/>
        <v/>
      </c>
    </row>
    <row r="183" spans="1:1" x14ac:dyDescent="0.25">
      <c r="A183" s="158" t="str">
        <f t="shared" si="4"/>
        <v/>
      </c>
    </row>
    <row r="184" spans="1:1" x14ac:dyDescent="0.25">
      <c r="A184" s="158" t="str">
        <f t="shared" si="4"/>
        <v/>
      </c>
    </row>
    <row r="185" spans="1:1" x14ac:dyDescent="0.25">
      <c r="A185" s="158" t="str">
        <f t="shared" si="4"/>
        <v/>
      </c>
    </row>
    <row r="186" spans="1:1" x14ac:dyDescent="0.25">
      <c r="A186" s="158" t="str">
        <f t="shared" si="4"/>
        <v/>
      </c>
    </row>
    <row r="187" spans="1:1" x14ac:dyDescent="0.25">
      <c r="A187" s="158" t="str">
        <f t="shared" si="4"/>
        <v/>
      </c>
    </row>
    <row r="188" spans="1:1" x14ac:dyDescent="0.25">
      <c r="A188" s="158" t="str">
        <f t="shared" si="4"/>
        <v/>
      </c>
    </row>
    <row r="189" spans="1:1" x14ac:dyDescent="0.25">
      <c r="A189" s="158" t="str">
        <f t="shared" si="4"/>
        <v/>
      </c>
    </row>
    <row r="190" spans="1:1" x14ac:dyDescent="0.25">
      <c r="A190" s="158" t="str">
        <f t="shared" si="4"/>
        <v/>
      </c>
    </row>
    <row r="191" spans="1:1" x14ac:dyDescent="0.25">
      <c r="A191" s="158" t="str">
        <f t="shared" si="4"/>
        <v/>
      </c>
    </row>
    <row r="192" spans="1:1" x14ac:dyDescent="0.25">
      <c r="A192" s="158" t="str">
        <f t="shared" si="4"/>
        <v/>
      </c>
    </row>
    <row r="193" spans="1:1" x14ac:dyDescent="0.25">
      <c r="A193" s="158" t="str">
        <f t="shared" si="4"/>
        <v/>
      </c>
    </row>
    <row r="194" spans="1:1" x14ac:dyDescent="0.25">
      <c r="A194" s="158" t="str">
        <f t="shared" si="4"/>
        <v/>
      </c>
    </row>
    <row r="195" spans="1:1" x14ac:dyDescent="0.25">
      <c r="A195" s="158" t="str">
        <f t="shared" si="4"/>
        <v/>
      </c>
    </row>
    <row r="196" spans="1:1" x14ac:dyDescent="0.25">
      <c r="A196" s="158" t="str">
        <f t="shared" si="4"/>
        <v/>
      </c>
    </row>
    <row r="197" spans="1:1" x14ac:dyDescent="0.25">
      <c r="A197" s="158" t="str">
        <f t="shared" ref="A197:A200" si="5">IF(B197=A$1,B197,IF(MOD(B197-B$4,7)=0,B197,""))</f>
        <v/>
      </c>
    </row>
    <row r="198" spans="1:1" x14ac:dyDescent="0.25">
      <c r="A198" s="158" t="str">
        <f t="shared" si="5"/>
        <v/>
      </c>
    </row>
    <row r="199" spans="1:1" x14ac:dyDescent="0.25">
      <c r="A199" s="158" t="str">
        <f t="shared" si="5"/>
        <v/>
      </c>
    </row>
    <row r="200" spans="1:1" x14ac:dyDescent="0.25">
      <c r="A200" s="15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39997558519241921"/>
  </sheetPr>
  <dimension ref="A1:P1"/>
  <sheetViews>
    <sheetView workbookViewId="0"/>
  </sheetViews>
  <sheetFormatPr defaultColWidth="9.42578125" defaultRowHeight="15" x14ac:dyDescent="0.25"/>
  <cols>
    <col min="1" max="16384" width="9.42578125" style="7"/>
  </cols>
  <sheetData>
    <row r="1" spans="1:16" ht="15.75" x14ac:dyDescent="0.25">
      <c r="A1" s="44"/>
      <c r="P1" s="31" t="s">
        <v>31</v>
      </c>
    </row>
  </sheetData>
  <hyperlinks>
    <hyperlink ref="P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A27932939</value>
    </field>
    <field name="Objective-Title">
      <value order="0">Trends in daily COVID-19 data</value>
    </field>
    <field name="Objective-Description">
      <value order="0"/>
    </field>
    <field name="Objective-CreationStamp">
      <value order="0">2020-04-13T15:25:28Z</value>
    </field>
    <field name="Objective-IsApproved">
      <value order="0">false</value>
    </field>
    <field name="Objective-IsPublished">
      <value order="0">true</value>
    </field>
    <field name="Objective-DatePublished">
      <value order="0">2020-07-17T12:44:48Z</value>
    </field>
    <field name="Objective-ModificationStamp">
      <value order="0">2020-07-17T12:44:48Z</value>
    </field>
    <field name="Objective-Owner">
      <value order="0">Munro, Fraser F (Z615428)</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Published</value>
    </field>
    <field name="Objective-VersionId">
      <value order="0">vA42418931</value>
    </field>
    <field name="Objective-Version">
      <value order="0">96.0</value>
    </field>
    <field name="Objective-VersionNumber">
      <value order="0">976</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Contents</vt:lpstr>
      <vt:lpstr>Notes</vt:lpstr>
      <vt:lpstr>Table 1 - NHS 24</vt:lpstr>
      <vt:lpstr>Chart 1 - NHS 24</vt:lpstr>
      <vt:lpstr>Table 2 - Hospital Care</vt:lpstr>
      <vt:lpstr>Chart 2 - Hospital Confirmed</vt:lpstr>
      <vt:lpstr>Chart 3 - Hospital Care (ICU)</vt:lpstr>
      <vt:lpstr>Table 3 - Ambulance</vt:lpstr>
      <vt:lpstr>Chart 4 - Ambulance attendances</vt:lpstr>
      <vt:lpstr>Chart 5 - Ambulance to hospital</vt:lpstr>
      <vt:lpstr>Table 4 - Delayed Discharges</vt:lpstr>
      <vt:lpstr>Chart 6 - Delayed Discharges</vt:lpstr>
      <vt:lpstr>Table 5 - Testing</vt:lpstr>
      <vt:lpstr>Chart 7a - People Tested</vt:lpstr>
      <vt:lpstr>Chart 7b - Number of Tests</vt:lpstr>
      <vt:lpstr>Chart 7c - Daily Positive Cases</vt:lpstr>
      <vt:lpstr>Table 6 - Workforce</vt:lpstr>
      <vt:lpstr>Chart 8 - Workforce</vt:lpstr>
      <vt:lpstr>Table 7a - Care Homes</vt:lpstr>
      <vt:lpstr>Table 7b - Care Home Workforce</vt:lpstr>
      <vt:lpstr>Chart 9 - Care Homes</vt:lpstr>
      <vt:lpstr>Table 8 - Deaths</vt:lpstr>
      <vt:lpstr>Chart 10 - Deaths</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Catriona</cp:lastModifiedBy>
  <dcterms:created xsi:type="dcterms:W3CDTF">2020-04-08T13:34:50Z</dcterms:created>
  <dcterms:modified xsi:type="dcterms:W3CDTF">2020-07-17T12:44:16Z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A27932939</vt:lpwstr>
  </property>
  <property fmtid="{D5CDD505-2E9C-101B-9397-08002B2CF9AE}" pid="4" name="Objective-Title">
    <vt:lpwstr>Trends in daily COVID-19 data</vt:lpwstr>
  </property>
  <property fmtid="{D5CDD505-2E9C-101B-9397-08002B2CF9AE}" pid="5" name="Objective-Description">
    <vt:lpwstr/>
  </property>
  <property fmtid="{D5CDD505-2E9C-101B-9397-08002B2CF9AE}" pid="6" name="Objective-CreationStamp">
    <vt:filetime>2020-04-13T15:25:28Z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2020-07-17T12:44:48Z</vt:filetime>
  </property>
  <property fmtid="{D5CDD505-2E9C-101B-9397-08002B2CF9AE}" pid="10" name="Objective-ModificationStamp">
    <vt:filetime>2020-07-17T12:44:48Z</vt:filetime>
  </property>
  <property fmtid="{D5CDD505-2E9C-101B-9397-08002B2CF9AE}" pid="11" name="Objective-Owner">
    <vt:lpwstr>Munro, Fraser F (Z615428)</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Published</vt:lpwstr>
  </property>
  <property fmtid="{D5CDD505-2E9C-101B-9397-08002B2CF9AE}" pid="15" name="Objective-VersionId">
    <vt:lpwstr>vA42418931</vt:lpwstr>
  </property>
  <property fmtid="{D5CDD505-2E9C-101B-9397-08002B2CF9AE}" pid="16" name="Objective-Version">
    <vt:lpwstr>96.0</vt:lpwstr>
  </property>
  <property fmtid="{D5CDD505-2E9C-101B-9397-08002B2CF9AE}" pid="17" name="Objective-VersionNumber">
    <vt:r8>976</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