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1.xml" ContentType="application/vnd.openxmlformats-officedocument.spreadsheetml.worksheet+xml"/>
  <Override PartName="/xl/chartsheets/sheet4.xml" ContentType="application/vnd.openxmlformats-officedocument.spreadsheetml.chartsheet+xml"/>
  <Override PartName="/xl/worksheets/sheet12.xml" ContentType="application/vnd.openxmlformats-officedocument.spreadsheetml.worksheet+xml"/>
  <Override PartName="/xl/chartsheets/sheet5.xml" ContentType="application/vnd.openxmlformats-officedocument.spreadsheetml.chartsheet+xml"/>
  <Override PartName="/xl/worksheets/sheet13.xml" ContentType="application/vnd.openxmlformats-officedocument.spreadsheetml.worksheet+xml"/>
  <Override PartName="/xl/chartsheets/sheet6.xml" ContentType="application/vnd.openxmlformats-officedocument.spreadsheetml.chartsheet+xml"/>
  <Override PartName="/xl/worksheets/sheet14.xml" ContentType="application/vnd.openxmlformats-officedocument.spreadsheetml.worksheet+xml"/>
  <Override PartName="/xl/chartsheets/sheet7.xml" ContentType="application/vnd.openxmlformats-officedocument.spreadsheetml.chartsheet+xml"/>
  <Override PartName="/xl/worksheets/sheet15.xml" ContentType="application/vnd.openxmlformats-officedocument.spreadsheetml.worksheet+xml"/>
  <Override PartName="/xl/chartsheets/sheet8.xml" ContentType="application/vnd.openxmlformats-officedocument.spreadsheetml.chartsheet+xml"/>
  <Override PartName="/xl/worksheets/sheet16.xml" ContentType="application/vnd.openxmlformats-officedocument.spreadsheetml.worksheet+xml"/>
  <Override PartName="/xl/chartsheets/sheet9.xml" ContentType="application/vnd.openxmlformats-officedocument.spreadsheetml.chart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8\"/>
    </mc:Choice>
  </mc:AlternateContent>
  <bookViews>
    <workbookView xWindow="0" yWindow="0" windowWidth="20490" windowHeight="6495" tabRatio="932"/>
  </bookViews>
  <sheets>
    <sheet name="Contents" sheetId="17" r:id="rId1"/>
    <sheet name="Table S1" sheetId="2" r:id="rId2"/>
    <sheet name="Table S2" sheetId="1" r:id="rId3"/>
    <sheet name="Table S3" sheetId="4" r:id="rId4"/>
    <sheet name="Table S4" sheetId="6" r:id="rId5"/>
    <sheet name="Table S5" sheetId="22" r:id="rId6"/>
    <sheet name="Table S6" sheetId="23" r:id="rId7"/>
    <sheet name="Table S7" sheetId="30" r:id="rId8"/>
    <sheet name="Table S8" sheetId="31" r:id="rId9"/>
    <sheet name="Figure S1a" sheetId="3" r:id="rId10"/>
    <sheet name="Figure S1b" sheetId="19" r:id="rId11"/>
    <sheet name="Figure S1 data" sheetId="14" r:id="rId12"/>
    <sheet name="Figure S2" sheetId="9" r:id="rId13"/>
    <sheet name="Figure S2 data" sheetId="8" r:id="rId14"/>
    <sheet name="Figure S3" sheetId="11" r:id="rId15"/>
    <sheet name="Figure S3 data" sheetId="10" r:id="rId16"/>
    <sheet name="Figure S4" sheetId="13" r:id="rId17"/>
    <sheet name="Figure S4 data" sheetId="15" r:id="rId18"/>
    <sheet name="Figure S5" sheetId="7" r:id="rId19"/>
    <sheet name="Figure S5 data" sheetId="16" r:id="rId20"/>
    <sheet name="Figure S6" sheetId="21" r:id="rId21"/>
    <sheet name="Figure S6 data" sheetId="20" r:id="rId22"/>
    <sheet name="Figure S7" sheetId="26" r:id="rId23"/>
    <sheet name="Figure S7 data" sheetId="25" r:id="rId24"/>
    <sheet name="Figure S8" sheetId="28" r:id="rId25"/>
    <sheet name="Figure S8 data" sheetId="27"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 i="2" l="1"/>
  <c r="N10" i="14" l="1"/>
  <c r="O10" i="14"/>
  <c r="H10" i="14"/>
  <c r="I10" i="14"/>
  <c r="O16" i="14"/>
  <c r="P16" i="14"/>
  <c r="O17" i="14"/>
  <c r="P17" i="14"/>
  <c r="O18" i="14"/>
  <c r="P18" i="14"/>
  <c r="N17" i="14"/>
  <c r="N18" i="14"/>
  <c r="N16" i="14"/>
  <c r="L16" i="14"/>
  <c r="M16" i="14"/>
  <c r="L17" i="14"/>
  <c r="M17" i="14"/>
  <c r="L18" i="14"/>
  <c r="M18" i="14"/>
  <c r="K17" i="14"/>
  <c r="T17" i="14" s="1"/>
  <c r="K18" i="14"/>
  <c r="K16" i="14"/>
  <c r="T16" i="14" s="1"/>
  <c r="I16" i="14"/>
  <c r="J16" i="14"/>
  <c r="I17" i="14"/>
  <c r="J17" i="14"/>
  <c r="I18" i="14"/>
  <c r="J18" i="14"/>
  <c r="H17" i="14"/>
  <c r="S17" i="14" s="1"/>
  <c r="H18" i="14"/>
  <c r="H16" i="14"/>
  <c r="F16" i="14"/>
  <c r="G16" i="14"/>
  <c r="F17" i="14"/>
  <c r="G17" i="14"/>
  <c r="F18" i="14"/>
  <c r="R18" i="14" s="1"/>
  <c r="G18" i="14"/>
  <c r="E17" i="14"/>
  <c r="R17" i="14" s="1"/>
  <c r="E18" i="14"/>
  <c r="E16" i="14"/>
  <c r="R16" i="14" s="1"/>
  <c r="C16" i="14"/>
  <c r="D16" i="14"/>
  <c r="C17" i="14"/>
  <c r="D17" i="14"/>
  <c r="C18" i="14"/>
  <c r="D18" i="14"/>
  <c r="B17" i="14"/>
  <c r="Q17" i="14" s="1"/>
  <c r="B18" i="14"/>
  <c r="B16" i="14"/>
  <c r="B11" i="14"/>
  <c r="C11" i="14"/>
  <c r="D11" i="14"/>
  <c r="E11" i="14"/>
  <c r="F11" i="14"/>
  <c r="G11" i="14"/>
  <c r="H11" i="14"/>
  <c r="S11" i="14" s="1"/>
  <c r="I11" i="14"/>
  <c r="J11" i="14"/>
  <c r="K11" i="14"/>
  <c r="L11" i="14"/>
  <c r="M11" i="14"/>
  <c r="N11" i="14"/>
  <c r="O11" i="14"/>
  <c r="P11" i="14"/>
  <c r="B12" i="14"/>
  <c r="C12" i="14"/>
  <c r="D12" i="14"/>
  <c r="E12" i="14"/>
  <c r="F12" i="14"/>
  <c r="G12" i="14"/>
  <c r="H12" i="14"/>
  <c r="S12" i="14" s="1"/>
  <c r="I12" i="14"/>
  <c r="J12" i="14"/>
  <c r="K12" i="14"/>
  <c r="L12" i="14"/>
  <c r="M12" i="14"/>
  <c r="N12" i="14"/>
  <c r="O12" i="14"/>
  <c r="P12" i="14"/>
  <c r="P10" i="14"/>
  <c r="L10" i="14"/>
  <c r="M10" i="14"/>
  <c r="K10" i="14"/>
  <c r="T10" i="14" s="1"/>
  <c r="J10" i="14"/>
  <c r="F10" i="14"/>
  <c r="G10" i="14"/>
  <c r="E10" i="14"/>
  <c r="D10" i="14"/>
  <c r="C10" i="14"/>
  <c r="B10" i="14"/>
  <c r="D28" i="10"/>
  <c r="D29" i="10"/>
  <c r="D30" i="10"/>
  <c r="D31" i="10"/>
  <c r="D27" i="10"/>
  <c r="D26" i="10"/>
  <c r="D34" i="10"/>
  <c r="D35" i="10"/>
  <c r="D36" i="10"/>
  <c r="D37" i="10"/>
  <c r="D38" i="10"/>
  <c r="D33" i="10"/>
  <c r="C41" i="8"/>
  <c r="C42" i="8"/>
  <c r="C43" i="8"/>
  <c r="C44" i="8"/>
  <c r="B41" i="8"/>
  <c r="B42" i="8"/>
  <c r="B43" i="8"/>
  <c r="B44" i="8"/>
  <c r="C40" i="8"/>
  <c r="B40" i="8"/>
  <c r="C47" i="8"/>
  <c r="C48" i="8"/>
  <c r="C49" i="8"/>
  <c r="C50" i="8"/>
  <c r="C46" i="8"/>
  <c r="B47" i="8"/>
  <c r="B48" i="8"/>
  <c r="B49" i="8"/>
  <c r="B50" i="8"/>
  <c r="B46" i="8"/>
  <c r="B52" i="8"/>
  <c r="C65" i="8"/>
  <c r="C66" i="8"/>
  <c r="C67" i="8"/>
  <c r="C68" i="8"/>
  <c r="C64" i="8"/>
  <c r="B65" i="8"/>
  <c r="B66" i="8"/>
  <c r="B67" i="8"/>
  <c r="B68" i="8"/>
  <c r="B64" i="8"/>
  <c r="B54" i="8"/>
  <c r="B53" i="8"/>
  <c r="D24" i="10"/>
  <c r="D20" i="10"/>
  <c r="D21" i="10"/>
  <c r="D22" i="10"/>
  <c r="D23" i="10"/>
  <c r="D19" i="10"/>
  <c r="C53" i="8"/>
  <c r="C54" i="8"/>
  <c r="C55" i="8"/>
  <c r="C56" i="8"/>
  <c r="C52" i="8"/>
  <c r="B55" i="8"/>
  <c r="B56" i="8"/>
  <c r="B58" i="8"/>
  <c r="B7" i="27"/>
  <c r="C7" i="27"/>
  <c r="D7" i="27"/>
  <c r="B8" i="27"/>
  <c r="E8" i="27" s="1"/>
  <c r="C8" i="27"/>
  <c r="D8" i="27"/>
  <c r="B9" i="27"/>
  <c r="E9" i="27" s="1"/>
  <c r="C9" i="27"/>
  <c r="D9" i="27"/>
  <c r="B10" i="27"/>
  <c r="C10" i="27"/>
  <c r="E10" i="27" s="1"/>
  <c r="D10" i="27"/>
  <c r="B11" i="27"/>
  <c r="C11" i="27"/>
  <c r="E11" i="27" s="1"/>
  <c r="D11" i="27"/>
  <c r="B12" i="27"/>
  <c r="C12" i="27"/>
  <c r="D12" i="27"/>
  <c r="B13" i="27"/>
  <c r="E13" i="27" s="1"/>
  <c r="C13" i="27"/>
  <c r="D13" i="27"/>
  <c r="B14" i="27"/>
  <c r="E14" i="27" s="1"/>
  <c r="C14" i="27"/>
  <c r="D14" i="27"/>
  <c r="B15" i="27"/>
  <c r="C15" i="27"/>
  <c r="D15" i="27"/>
  <c r="B16" i="27"/>
  <c r="C16" i="27"/>
  <c r="E16" i="27" s="1"/>
  <c r="D16" i="27"/>
  <c r="B17" i="27"/>
  <c r="C17" i="27"/>
  <c r="E17" i="27"/>
  <c r="D17" i="27"/>
  <c r="B18" i="27"/>
  <c r="C18" i="27"/>
  <c r="D18" i="27"/>
  <c r="B19" i="27"/>
  <c r="E19" i="27" s="1"/>
  <c r="C19" i="27"/>
  <c r="D19" i="27"/>
  <c r="B20" i="27"/>
  <c r="E20" i="27" s="1"/>
  <c r="C20" i="27"/>
  <c r="D20" i="27"/>
  <c r="B21" i="27"/>
  <c r="C21" i="27"/>
  <c r="E21" i="27"/>
  <c r="D21" i="27"/>
  <c r="B22" i="27"/>
  <c r="C22" i="27"/>
  <c r="E22" i="27" s="1"/>
  <c r="D22" i="27"/>
  <c r="B23" i="27"/>
  <c r="C23" i="27"/>
  <c r="D23" i="27"/>
  <c r="B24" i="27"/>
  <c r="C24" i="27"/>
  <c r="D24" i="27"/>
  <c r="B25" i="27"/>
  <c r="E25" i="27" s="1"/>
  <c r="C25" i="27"/>
  <c r="D25" i="27"/>
  <c r="B26" i="27"/>
  <c r="C26" i="27"/>
  <c r="E26" i="27" s="1"/>
  <c r="D26" i="27"/>
  <c r="B27" i="27"/>
  <c r="C27" i="27"/>
  <c r="E27" i="27" s="1"/>
  <c r="D27" i="27"/>
  <c r="B28" i="27"/>
  <c r="C28" i="27"/>
  <c r="D28" i="27"/>
  <c r="B29" i="27"/>
  <c r="E29" i="27" s="1"/>
  <c r="C29" i="27"/>
  <c r="D29" i="27"/>
  <c r="B30" i="27"/>
  <c r="E30" i="27" s="1"/>
  <c r="C30" i="27"/>
  <c r="D30" i="27"/>
  <c r="B31" i="27"/>
  <c r="C31" i="27"/>
  <c r="D31" i="27"/>
  <c r="B32" i="27"/>
  <c r="C32" i="27"/>
  <c r="E32" i="27" s="1"/>
  <c r="D32" i="27"/>
  <c r="B33" i="27"/>
  <c r="C33" i="27"/>
  <c r="E33" i="27"/>
  <c r="D33" i="27"/>
  <c r="B34" i="27"/>
  <c r="C34" i="27"/>
  <c r="D34" i="27"/>
  <c r="B6" i="27"/>
  <c r="E6" i="27" s="1"/>
  <c r="C6" i="27"/>
  <c r="D6" i="27"/>
  <c r="B7" i="25"/>
  <c r="E7" i="25" s="1"/>
  <c r="C7" i="25"/>
  <c r="B8" i="25"/>
  <c r="C8" i="25"/>
  <c r="B9" i="25"/>
  <c r="C9" i="25"/>
  <c r="B10" i="25"/>
  <c r="C10" i="25"/>
  <c r="E10" i="25"/>
  <c r="B11" i="25"/>
  <c r="C11" i="25"/>
  <c r="B12" i="25"/>
  <c r="C12" i="25"/>
  <c r="B13" i="25"/>
  <c r="C13" i="25"/>
  <c r="E13" i="25" s="1"/>
  <c r="B14" i="25"/>
  <c r="E14" i="25" s="1"/>
  <c r="C14" i="25"/>
  <c r="B15" i="25"/>
  <c r="C15" i="25"/>
  <c r="B16" i="25"/>
  <c r="E16" i="25" s="1"/>
  <c r="C16" i="25"/>
  <c r="B6" i="25"/>
  <c r="C6" i="25"/>
  <c r="E6" i="25" s="1"/>
  <c r="D6" i="25"/>
  <c r="D7" i="25"/>
  <c r="D8" i="25"/>
  <c r="D9" i="25"/>
  <c r="D10" i="25"/>
  <c r="D11" i="25"/>
  <c r="D12" i="25"/>
  <c r="D13" i="25"/>
  <c r="D14" i="25"/>
  <c r="D15" i="25"/>
  <c r="D16" i="25"/>
  <c r="U17" i="14"/>
  <c r="S16" i="14"/>
  <c r="C5" i="16"/>
  <c r="D5" i="16"/>
  <c r="F5" i="16"/>
  <c r="E5" i="16"/>
  <c r="C6" i="16"/>
  <c r="D6" i="16"/>
  <c r="E6" i="16"/>
  <c r="C7" i="16"/>
  <c r="F7" i="16" s="1"/>
  <c r="D7" i="16"/>
  <c r="E7" i="16"/>
  <c r="C8" i="16"/>
  <c r="F8" i="16" s="1"/>
  <c r="D8" i="16"/>
  <c r="E8" i="16"/>
  <c r="C9" i="16"/>
  <c r="D9" i="16"/>
  <c r="F9" i="16" s="1"/>
  <c r="E9" i="16"/>
  <c r="C10" i="16"/>
  <c r="D10" i="16"/>
  <c r="F10" i="16"/>
  <c r="E10" i="16"/>
  <c r="C11" i="16"/>
  <c r="D11" i="16"/>
  <c r="E11" i="16"/>
  <c r="C12" i="16"/>
  <c r="D12" i="16"/>
  <c r="F12" i="16"/>
  <c r="E12" i="16"/>
  <c r="C13" i="16"/>
  <c r="D13" i="16"/>
  <c r="E13" i="16"/>
  <c r="C14" i="16"/>
  <c r="F14" i="16" s="1"/>
  <c r="D14" i="16"/>
  <c r="E14" i="16"/>
  <c r="C15" i="16"/>
  <c r="F15" i="16" s="1"/>
  <c r="D15" i="16"/>
  <c r="E15" i="16"/>
  <c r="D4" i="16"/>
  <c r="E4" i="16"/>
  <c r="C4" i="16"/>
  <c r="F4" i="16" s="1"/>
  <c r="C10" i="15"/>
  <c r="D10" i="15"/>
  <c r="E10" i="15"/>
  <c r="C11" i="15"/>
  <c r="D11" i="15"/>
  <c r="E11" i="15"/>
  <c r="C12" i="15"/>
  <c r="D12" i="15"/>
  <c r="E12" i="15"/>
  <c r="C13" i="15"/>
  <c r="D13" i="15"/>
  <c r="E13" i="15"/>
  <c r="D9" i="15"/>
  <c r="E9" i="15"/>
  <c r="C9" i="15"/>
  <c r="C6" i="15"/>
  <c r="D6" i="15"/>
  <c r="E6" i="15"/>
  <c r="C7" i="15"/>
  <c r="D7" i="15"/>
  <c r="E7" i="15"/>
  <c r="C8" i="15"/>
  <c r="D8" i="15"/>
  <c r="E8" i="15"/>
  <c r="D5" i="15"/>
  <c r="C5" i="15"/>
  <c r="F5" i="15" s="1"/>
  <c r="E5" i="15"/>
  <c r="D4" i="15"/>
  <c r="E4" i="15"/>
  <c r="C4" i="15"/>
  <c r="F4" i="15" s="1"/>
  <c r="F7" i="15"/>
  <c r="Q16" i="14"/>
  <c r="F6" i="16"/>
  <c r="F11" i="16"/>
  <c r="F13" i="16"/>
  <c r="D13" i="10"/>
  <c r="D14" i="10"/>
  <c r="D15" i="10"/>
  <c r="D16" i="10"/>
  <c r="D17" i="10"/>
  <c r="D12" i="10"/>
  <c r="D6" i="10"/>
  <c r="D7" i="10"/>
  <c r="D8" i="10"/>
  <c r="D9" i="10"/>
  <c r="D10" i="10"/>
  <c r="D5" i="10"/>
  <c r="B59" i="8"/>
  <c r="C59" i="8"/>
  <c r="B60" i="8"/>
  <c r="C60" i="8"/>
  <c r="B61" i="8"/>
  <c r="C61" i="8"/>
  <c r="B62" i="8"/>
  <c r="C62" i="8"/>
  <c r="C58" i="8"/>
  <c r="E34" i="27"/>
  <c r="E31" i="27"/>
  <c r="E23" i="27"/>
  <c r="E15" i="27"/>
  <c r="E7" i="27"/>
  <c r="E18" i="27"/>
  <c r="E28" i="27"/>
  <c r="E24" i="27"/>
  <c r="E12" i="27"/>
  <c r="T11" i="14" l="1"/>
  <c r="Q10" i="14"/>
  <c r="T12" i="14"/>
  <c r="Q12" i="14"/>
  <c r="U11" i="14"/>
  <c r="Q11" i="14"/>
  <c r="S18" i="14"/>
  <c r="R10" i="14"/>
  <c r="R12" i="14"/>
  <c r="Q18" i="14"/>
  <c r="U18" i="14"/>
  <c r="E12" i="25"/>
  <c r="E15" i="25"/>
  <c r="E8" i="25"/>
  <c r="E11" i="25"/>
  <c r="E9" i="25"/>
  <c r="C17" i="16"/>
  <c r="D17" i="16"/>
  <c r="F10" i="15"/>
  <c r="F11" i="15"/>
  <c r="F8" i="15"/>
  <c r="F9" i="15"/>
  <c r="F13" i="15"/>
  <c r="F12" i="15"/>
  <c r="F6" i="15"/>
  <c r="U12" i="14"/>
  <c r="R11" i="14"/>
  <c r="T18" i="14"/>
  <c r="U10" i="14"/>
  <c r="U16" i="14"/>
  <c r="S10" i="14"/>
</calcChain>
</file>

<file path=xl/sharedStrings.xml><?xml version="1.0" encoding="utf-8"?>
<sst xmlns="http://schemas.openxmlformats.org/spreadsheetml/2006/main" count="4981" uniqueCount="2837">
  <si>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</si>
  <si>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</si>
  <si>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</si>
  <si>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</si>
  <si>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</si>
  <si>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</si>
  <si>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</si>
  <si>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</si>
  <si>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</si>
  <si>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</si>
  <si>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</si>
  <si>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</si>
  <si>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</si>
  <si>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</si>
  <si>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</si>
  <si>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</si>
  <si>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</si>
  <si>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</si>
  <si>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</si>
  <si>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</si>
  <si>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</si>
  <si>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</si>
  <si>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</si>
  <si>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</si>
  <si>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</si>
  <si>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</si>
  <si>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</si>
  <si>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</si>
  <si>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</si>
  <si>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</si>
  <si>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</si>
  <si>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</si>
  <si>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</si>
  <si>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</si>
  <si>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</si>
  <si>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</si>
  <si>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</si>
  <si>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</si>
  <si>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</si>
  <si>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</si>
  <si>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</si>
  <si>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</si>
  <si>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</si>
  <si>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</si>
  <si>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</si>
  <si>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</si>
  <si>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</si>
  <si>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</si>
  <si>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</si>
  <si>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</si>
  <si>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</si>
  <si>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</si>
  <si>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</si>
  <si>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</si>
  <si>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</si>
  <si>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</si>
  <si>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</si>
  <si>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</si>
  <si>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</si>
  <si>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</si>
  <si>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</si>
  <si>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</si>
  <si>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</si>
  <si>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</si>
  <si>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</si>
  <si>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</si>
  <si>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</si>
  <si>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</si>
  <si>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</si>
  <si>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</si>
  <si>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</si>
  <si>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</si>
  <si>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</si>
  <si>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</si>
  <si>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</si>
  <si>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</si>
  <si>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</si>
  <si>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</si>
  <si>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</si>
  <si>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</si>
  <si>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</si>
  <si>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</si>
  <si>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</si>
  <si>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</si>
  <si>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</si>
  <si>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</si>
  <si>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Table S3</t>
  </si>
  <si>
    <t>Age standardised death rates by urban rural classification</t>
  </si>
  <si>
    <t>Table S4</t>
  </si>
  <si>
    <t>Figure S4</t>
  </si>
  <si>
    <t>Figure S5</t>
  </si>
  <si>
    <t>Figure S6</t>
  </si>
  <si>
    <t>Figure S1a, 1b</t>
  </si>
  <si>
    <t>Table S1</t>
  </si>
  <si>
    <t>Table S2</t>
  </si>
  <si>
    <t>Figure S2:</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</si>
  <si>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</si>
  <si>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</si>
  <si>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</si>
  <si>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</si>
  <si>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</si>
  <si>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</si>
  <si>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</si>
  <si>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</si>
  <si>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</si>
  <si>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</si>
  <si>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</si>
  <si>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</si>
  <si>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</si>
  <si>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</si>
  <si>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</si>
  <si>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</si>
  <si>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</si>
  <si>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</si>
  <si>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</si>
  <si>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</si>
  <si>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</si>
  <si>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</si>
  <si>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</si>
  <si>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</si>
  <si>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</si>
  <si>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</si>
  <si>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</si>
  <si>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</si>
  <si>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</si>
  <si>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</si>
  <si>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</si>
  <si>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</si>
  <si>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</si>
  <si>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</si>
  <si>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</si>
  <si>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</si>
  <si>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</si>
  <si>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</si>
  <si>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</si>
  <si>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N/A</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</si>
  <si>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</si>
  <si>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</si>
  <si>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</si>
  <si>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</si>
  <si>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</si>
  <si>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</si>
  <si>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</si>
  <si>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</si>
  <si>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</si>
  <si>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</si>
  <si>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</si>
  <si>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</si>
  <si>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</si>
  <si>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</si>
  <si>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</si>
  <si>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</si>
  <si>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</si>
  <si>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</si>
  <si>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</si>
  <si>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</si>
  <si>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</si>
  <si>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</si>
  <si>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</si>
  <si>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</si>
  <si>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</si>
  <si>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</si>
  <si>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</si>
  <si>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</si>
  <si>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</si>
  <si>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</si>
  <si>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</si>
  <si>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</si>
  <si>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</si>
  <si>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</si>
  <si>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</si>
  <si>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</si>
  <si>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</si>
  <si>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</si>
  <si>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</si>
  <si>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</si>
  <si>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</si>
  <si>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</si>
  <si>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</si>
  <si>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</si>
  <si>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</si>
  <si>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</si>
  <si>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</si>
  <si>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</si>
  <si>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</si>
  <si>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</si>
  <si>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</si>
  <si>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</si>
  <si>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</si>
  <si>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</si>
  <si>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</si>
  <si>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</si>
  <si>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</si>
  <si>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</si>
  <si>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</si>
  <si>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</si>
  <si>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</si>
  <si>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</si>
  <si>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</si>
  <si>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</si>
  <si>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</si>
  <si>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</si>
  <si>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</si>
  <si>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</si>
  <si>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</si>
  <si>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</si>
  <si>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</si>
  <si>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</si>
  <si>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</si>
  <si>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</si>
  <si>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</si>
  <si>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</si>
  <si>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</si>
  <si>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</si>
  <si>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</si>
  <si>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</si>
  <si>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</si>
  <si>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</si>
  <si>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</si>
  <si>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</si>
  <si>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</si>
  <si>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</si>
  <si>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</si>
  <si>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</si>
  <si>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</si>
  <si>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</si>
  <si>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</si>
  <si>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</si>
  <si>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</si>
  <si>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</si>
  <si>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</si>
  <si>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</si>
  <si>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</si>
  <si>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</si>
  <si>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</si>
  <si>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</si>
  <si>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</si>
  <si>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</si>
  <si>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</si>
  <si>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</si>
  <si>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</si>
  <si>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</si>
  <si>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</si>
  <si>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</si>
  <si>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</si>
  <si>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</si>
  <si>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</si>
  <si>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</si>
  <si>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</si>
  <si>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</si>
  <si>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</si>
  <si>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</si>
  <si>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</si>
  <si>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</si>
  <si>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</si>
  <si>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</si>
  <si>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</si>
  <si>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</si>
  <si>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</si>
  <si>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</si>
  <si>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</si>
  <si>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</si>
  <si>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</si>
  <si>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</si>
  <si>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</si>
  <si>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</si>
  <si>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</si>
  <si>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</si>
  <si>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</si>
  <si>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</si>
  <si>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</si>
  <si>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</si>
  <si>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</si>
  <si>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</si>
  <si>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</si>
  <si>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</si>
  <si>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</si>
  <si>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</si>
  <si>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</si>
  <si>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</si>
  <si>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</si>
  <si>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</si>
  <si>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</si>
  <si>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</si>
  <si>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</si>
  <si>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</si>
  <si>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</si>
  <si>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</si>
  <si>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</si>
  <si>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</si>
  <si>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</si>
  <si>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</si>
  <si>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</si>
  <si>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</si>
  <si>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</si>
  <si>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</si>
  <si>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</si>
  <si>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</si>
  <si>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</si>
  <si>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</si>
  <si>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</si>
  <si>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</si>
  <si>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</si>
  <si>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</si>
  <si>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</si>
  <si>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</si>
  <si>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</si>
  <si>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</si>
  <si>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</si>
  <si>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</si>
  <si>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</si>
  <si>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</si>
  <si>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</si>
  <si>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</si>
  <si>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</si>
  <si>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</si>
  <si>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</si>
  <si>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</si>
  <si>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</si>
  <si>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</si>
  <si>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</si>
  <si>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</si>
  <si>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</si>
  <si>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</si>
  <si>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</si>
  <si>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</si>
  <si>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</si>
  <si>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</si>
  <si>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</si>
  <si>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</si>
  <si>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</si>
  <si>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</si>
  <si>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</si>
  <si>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</si>
  <si>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</si>
  <si>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</si>
  <si>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</si>
  <si>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</si>
  <si>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</si>
  <si>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</si>
  <si>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</si>
  <si>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</si>
  <si>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</si>
  <si>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</si>
  <si>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</si>
  <si>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</si>
  <si>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</si>
  <si>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</si>
  <si>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</si>
  <si>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</si>
  <si>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</si>
  <si>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</si>
  <si>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</si>
  <si>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</si>
  <si>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</si>
  <si>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</si>
  <si>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</si>
  <si>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</si>
  <si>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</si>
  <si>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</si>
  <si>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</si>
  <si>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</si>
  <si>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</si>
  <si>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</si>
  <si>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</si>
  <si>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</si>
  <si>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</si>
  <si>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</si>
  <si>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</si>
  <si>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</si>
  <si>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</si>
  <si>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</si>
  <si>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</si>
  <si>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</si>
  <si>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</si>
  <si>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</si>
  <si>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</si>
  <si>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</si>
  <si>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</si>
  <si>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</si>
  <si>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</si>
  <si>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</si>
  <si>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</si>
  <si>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</si>
  <si>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</si>
  <si>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</si>
  <si>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</si>
  <si>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</si>
  <si>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</si>
  <si>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</si>
  <si>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</si>
  <si>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</si>
  <si>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</si>
  <si>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</si>
  <si>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</si>
  <si>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</si>
  <si>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</si>
  <si>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</si>
  <si>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</si>
  <si>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</si>
  <si>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</si>
  <si>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</si>
  <si>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</si>
  <si>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</si>
  <si>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</si>
  <si>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</si>
  <si>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</si>
  <si>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</si>
  <si>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</si>
  <si>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</si>
  <si>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</si>
  <si>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</si>
  <si>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</si>
  <si>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</si>
  <si>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</si>
  <si>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</si>
  <si>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</si>
  <si>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</si>
  <si>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</si>
  <si>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</si>
  <si>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</si>
  <si>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</si>
  <si>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</si>
  <si>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</si>
  <si>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</si>
  <si>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</si>
  <si>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</si>
  <si>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</si>
  <si>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</si>
  <si>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</si>
  <si>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</si>
  <si>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</si>
  <si>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</si>
  <si>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</si>
  <si>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</si>
  <si>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</si>
  <si>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</si>
  <si>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</si>
  <si>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</si>
  <si>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</si>
  <si>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</si>
  <si>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</si>
  <si>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</si>
  <si>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</si>
  <si>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</si>
  <si>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</si>
  <si>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</si>
  <si>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</si>
  <si>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</si>
  <si>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</si>
  <si>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</si>
  <si>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</si>
  <si>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</si>
  <si>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</si>
  <si>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</si>
  <si>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</si>
  <si>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</si>
  <si>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</si>
  <si>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</si>
  <si>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</si>
  <si>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</si>
  <si>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</si>
  <si>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</si>
  <si>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</si>
  <si>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</si>
  <si>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</si>
  <si>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</si>
  <si>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</si>
  <si>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</si>
  <si>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</si>
  <si>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</si>
  <si>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</si>
  <si>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</si>
  <si>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</si>
  <si>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</si>
  <si>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</si>
  <si>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</si>
  <si>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</si>
  <si>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</si>
  <si>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</si>
  <si>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</si>
  <si>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</si>
  <si>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</si>
  <si>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</si>
  <si>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</si>
  <si>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</si>
  <si>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</si>
  <si>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</si>
  <si>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</si>
  <si>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</si>
  <si>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</si>
  <si>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</si>
  <si>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</si>
  <si>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</si>
  <si>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</si>
  <si>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</si>
  <si>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</si>
  <si>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</si>
  <si>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</si>
  <si>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</si>
  <si>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</si>
  <si>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</si>
  <si>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</si>
  <si>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</si>
  <si>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</si>
  <si>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</si>
  <si>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</si>
  <si>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</si>
  <si>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</si>
  <si>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</si>
  <si>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</si>
  <si>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</si>
  <si>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</si>
  <si>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</si>
  <si>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</si>
  <si>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</si>
  <si>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</si>
  <si>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</si>
  <si>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</si>
  <si>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</si>
  <si>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</si>
  <si>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</si>
  <si>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</si>
  <si>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</si>
  <si>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</si>
  <si>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</si>
  <si>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</si>
  <si>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</si>
  <si>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</si>
  <si>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</si>
  <si>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</si>
  <si>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</si>
  <si>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</si>
  <si>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</si>
  <si>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</si>
  <si>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</si>
  <si>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</si>
  <si>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</si>
  <si>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</si>
  <si>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</si>
  <si>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</si>
  <si>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</si>
  <si>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</si>
  <si>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</si>
  <si>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</si>
  <si>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</si>
  <si>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</si>
  <si>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</si>
  <si>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</si>
  <si>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</si>
  <si>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</si>
  <si>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</si>
  <si>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</si>
  <si>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</si>
  <si>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</si>
  <si>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</si>
  <si>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</si>
  <si>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</si>
  <si>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</si>
  <si>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</si>
  <si>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</si>
  <si>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</si>
  <si>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</si>
  <si>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</si>
  <si>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</si>
  <si>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</si>
  <si>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</si>
  <si>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</si>
  <si>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</si>
  <si>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</si>
  <si>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</si>
  <si>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</si>
  <si>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</si>
  <si>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</si>
  <si>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</si>
  <si>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</si>
  <si>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</si>
  <si>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</si>
  <si>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</si>
  <si>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</si>
  <si>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</si>
  <si>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</si>
  <si>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</si>
  <si>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</si>
  <si>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</si>
  <si>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</si>
  <si>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</si>
  <si>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</si>
  <si>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</si>
  <si>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</si>
  <si>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</si>
  <si>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</si>
  <si>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</si>
  <si>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</si>
  <si>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</si>
  <si>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</si>
  <si>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</si>
  <si>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</si>
  <si>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</si>
  <si>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</si>
  <si>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</si>
  <si>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</si>
  <si>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</si>
  <si>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</si>
  <si>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</si>
  <si>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</si>
  <si>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</si>
  <si>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</si>
  <si>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</si>
  <si>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</si>
  <si>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</si>
  <si>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</si>
  <si>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</si>
  <si>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</si>
  <si>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</si>
  <si>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</si>
  <si>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</si>
  <si>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</si>
  <si>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</si>
  <si>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</si>
  <si>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</si>
  <si>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</si>
  <si>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</si>
  <si>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</si>
  <si>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</si>
  <si>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</si>
  <si>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</si>
  <si>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</si>
  <si>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</si>
  <si>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</si>
  <si>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</si>
  <si>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</si>
  <si>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</si>
  <si>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</si>
  <si>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</si>
  <si>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</si>
  <si>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</si>
  <si>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</si>
  <si>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</si>
  <si>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</si>
  <si>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</si>
  <si>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</si>
  <si>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</si>
  <si>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</si>
  <si>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</si>
  <si>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</si>
  <si>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</si>
  <si>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</si>
  <si>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</si>
  <si>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</si>
  <si>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</si>
  <si>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</si>
  <si>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</si>
  <si>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</si>
  <si>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</si>
  <si>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</si>
  <si>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</si>
  <si>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</si>
  <si>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</si>
  <si>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</si>
  <si>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</si>
  <si>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</si>
  <si>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</si>
  <si>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</si>
  <si>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</si>
  <si>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</si>
  <si>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</si>
  <si>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</si>
  <si>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</si>
  <si>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</si>
  <si>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</si>
  <si>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</si>
  <si>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</si>
  <si>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</si>
  <si>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</si>
  <si>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</si>
  <si>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</si>
  <si>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</si>
  <si>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</si>
  <si>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</si>
  <si>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</si>
  <si>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</si>
  <si>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</si>
  <si>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</si>
  <si>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</si>
  <si>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</si>
  <si>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</si>
  <si>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</si>
  <si>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</si>
  <si>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</si>
  <si>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</si>
  <si>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</si>
  <si>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</si>
  <si>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</si>
  <si>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</si>
  <si>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</si>
  <si>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</si>
  <si>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</si>
  <si>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</si>
  <si>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</si>
  <si>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</si>
  <si>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</si>
  <si>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</si>
  <si>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</si>
  <si>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</si>
  <si>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</si>
  <si>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</si>
  <si>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</si>
  <si>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</si>
  <si>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</si>
  <si>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</si>
  <si>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</si>
  <si>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</si>
  <si>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</si>
  <si>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</si>
  <si>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</si>
  <si>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</si>
  <si>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</si>
  <si>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</si>
  <si>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</si>
  <si>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</si>
  <si>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</si>
  <si>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</si>
  <si>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</si>
  <si>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</si>
  <si>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</si>
  <si>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</si>
  <si>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</si>
  <si>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</si>
  <si>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</si>
  <si>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</si>
  <si>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</si>
  <si>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</si>
  <si>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</si>
  <si>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</si>
  <si>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</si>
  <si>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</si>
  <si>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</si>
  <si>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</si>
  <si>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</si>
  <si>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</si>
  <si>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</si>
  <si>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</si>
  <si>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</si>
  <si>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</si>
  <si>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</si>
  <si>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</si>
  <si>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</si>
  <si>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</si>
  <si>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</si>
  <si>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</si>
  <si>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</si>
  <si>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</si>
  <si>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</si>
  <si>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</si>
  <si>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</si>
  <si>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</si>
  <si>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</si>
  <si>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</si>
  <si>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</si>
  <si>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</si>
  <si>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</si>
  <si>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</si>
  <si>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</si>
  <si>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</si>
  <si>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</si>
  <si>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</si>
  <si>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</si>
  <si>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</si>
  <si>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</si>
  <si>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</si>
  <si>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</si>
  <si>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</si>
  <si>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</si>
  <si>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</si>
  <si>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</si>
  <si>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</si>
  <si>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</si>
  <si>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</si>
  <si>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</si>
  <si>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</si>
  <si>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</si>
  <si>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</si>
  <si>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</si>
  <si>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</si>
  <si>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</si>
  <si>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</si>
  <si>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</si>
  <si>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</si>
  <si>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</si>
  <si>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</si>
  <si>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</si>
  <si>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</si>
  <si>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</si>
  <si>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</si>
  <si>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</si>
  <si>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</si>
  <si>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</si>
  <si>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</si>
  <si>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</si>
  <si>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</si>
  <si>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</si>
  <si>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</si>
  <si>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</si>
  <si>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</si>
  <si>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</si>
  <si>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</si>
  <si>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</si>
  <si>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</si>
  <si>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</si>
  <si>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</si>
  <si>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</si>
  <si>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</si>
  <si>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</si>
  <si>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</si>
  <si>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</si>
  <si>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</si>
  <si>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</si>
  <si>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</si>
  <si>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</si>
  <si>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</si>
  <si>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</si>
  <si>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</si>
  <si>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</si>
  <si>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</si>
  <si>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</si>
  <si>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</si>
  <si>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</si>
  <si>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</si>
  <si>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</si>
  <si>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</si>
  <si>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</si>
  <si>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</si>
  <si>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</si>
  <si>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</si>
  <si>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</si>
  <si>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</si>
  <si>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</si>
  <si>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</si>
  <si>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</si>
  <si>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</si>
  <si>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</si>
  <si>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</si>
  <si>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</si>
  <si>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</si>
  <si>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</si>
  <si>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</si>
  <si>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</si>
  <si>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</si>
  <si>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</si>
  <si>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</si>
  <si>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</si>
  <si>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</si>
  <si>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</si>
  <si>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</si>
  <si>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</si>
  <si>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</si>
  <si>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</si>
  <si>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</si>
  <si>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</si>
  <si>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</si>
  <si>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</si>
  <si>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</si>
  <si>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</si>
  <si>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</si>
  <si>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</si>
  <si>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</si>
  <si>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</si>
  <si>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</si>
  <si>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</si>
  <si>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</si>
  <si>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</si>
  <si>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</si>
  <si>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</si>
  <si>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</si>
  <si>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</si>
  <si>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</si>
  <si>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</si>
  <si>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</si>
  <si>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</si>
  <si>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</si>
  <si>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</si>
  <si>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</si>
  <si>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</si>
  <si>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</si>
  <si>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</si>
  <si>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</si>
  <si>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</si>
  <si>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</si>
  <si>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</si>
  <si>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</si>
  <si>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</si>
  <si>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</si>
  <si>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</si>
  <si>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</si>
  <si>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</si>
  <si>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</si>
  <si>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</si>
  <si>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</si>
  <si>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</si>
  <si>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</si>
  <si>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</si>
  <si>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</si>
  <si>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</si>
  <si>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</si>
  <si>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</si>
  <si>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</si>
  <si>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</si>
  <si>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</si>
  <si>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</si>
  <si>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</si>
  <si>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</si>
  <si>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</si>
  <si>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</si>
  <si>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</si>
  <si>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</si>
  <si>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</si>
  <si>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</si>
  <si>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</si>
  <si>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</si>
  <si>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</si>
  <si>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</si>
  <si>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</si>
  <si>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</si>
  <si>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</si>
  <si>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</si>
  <si>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</si>
  <si>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</si>
  <si>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</si>
  <si>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</si>
  <si>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</si>
  <si>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</si>
  <si>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</si>
  <si>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</si>
  <si>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</si>
  <si>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</si>
  <si>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</si>
  <si>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</si>
  <si>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</si>
  <si>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</si>
  <si>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</si>
  <si>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</si>
  <si>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</si>
  <si>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</si>
  <si>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</si>
  <si>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</si>
  <si>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</si>
  <si>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</si>
  <si>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</si>
  <si>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</si>
  <si>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</si>
  <si>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</si>
  <si>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</si>
  <si>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</si>
  <si>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</si>
  <si>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</si>
  <si>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</si>
  <si>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</si>
  <si>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</si>
  <si>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</si>
  <si>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</si>
  <si>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</si>
  <si>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</si>
  <si>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</si>
  <si>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</si>
  <si>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</si>
  <si>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</si>
  <si>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</si>
  <si>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</si>
  <si>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</si>
  <si>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</si>
  <si>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</si>
  <si>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</si>
  <si>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</si>
  <si>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</si>
  <si>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</si>
  <si>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</si>
  <si>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</si>
  <si>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</si>
  <si>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</si>
  <si>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</si>
  <si>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</si>
  <si>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</si>
  <si>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</si>
  <si>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</si>
  <si>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</si>
  <si>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</si>
  <si>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</si>
  <si>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</si>
  <si>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</si>
  <si>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</si>
  <si>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</si>
  <si>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</si>
  <si>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</si>
  <si>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</si>
  <si>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</si>
  <si>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</si>
  <si>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</si>
  <si>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</si>
  <si>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</si>
  <si>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</si>
  <si>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</si>
  <si>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</si>
  <si>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</si>
  <si>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</si>
  <si>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</si>
  <si>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</si>
  <si>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</si>
  <si>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</si>
  <si>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</si>
  <si>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</si>
  <si>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</si>
  <si>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</si>
  <si>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</si>
  <si>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</si>
  <si>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</si>
  <si>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</si>
  <si>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</si>
  <si>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</si>
  <si>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</si>
  <si>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</si>
  <si>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</si>
  <si>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</si>
  <si>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</si>
  <si>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</si>
  <si>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</si>
  <si>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</si>
  <si>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</si>
  <si>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</si>
  <si>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</si>
  <si>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</si>
  <si>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</si>
  <si>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</si>
  <si>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</si>
  <si>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</si>
  <si>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</si>
  <si>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</si>
  <si>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</si>
  <si>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</si>
  <si>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</si>
  <si>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</si>
  <si>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</si>
  <si>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</si>
  <si>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</si>
  <si>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</si>
  <si>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</si>
  <si>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</si>
  <si>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</si>
  <si>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</si>
  <si>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</si>
  <si>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</si>
  <si>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</si>
  <si>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</si>
  <si>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</si>
  <si>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</si>
  <si>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</si>
  <si>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</si>
  <si>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</si>
  <si>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</si>
  <si>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</si>
  <si>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</si>
  <si>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</si>
  <si>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</si>
  <si>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</si>
  <si>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</si>
  <si>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</si>
  <si>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</si>
  <si>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</si>
  <si>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</si>
  <si>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</si>
  <si>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</si>
  <si>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</si>
  <si>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</si>
  <si>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</si>
  <si>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</si>
  <si>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</si>
  <si>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</si>
  <si>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</si>
  <si>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</si>
  <si>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</si>
  <si>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</si>
  <si>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</si>
  <si>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</si>
  <si>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</si>
  <si>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</si>
  <si>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</si>
  <si>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</si>
  <si>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</si>
  <si>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</si>
  <si>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</si>
  <si>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</si>
  <si>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</si>
  <si>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</si>
  <si>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</si>
  <si>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</si>
  <si>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</si>
  <si>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</si>
  <si>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</si>
  <si>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</si>
  <si>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</si>
  <si>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</si>
  <si>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</si>
  <si>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</si>
  <si>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</si>
  <si>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</si>
  <si>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</si>
  <si>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</si>
  <si>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</si>
  <si>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</si>
  <si>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</si>
  <si>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</si>
  <si>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</si>
  <si>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</si>
  <si>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</si>
  <si>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</si>
  <si>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</si>
  <si>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</si>
  <si>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</si>
  <si>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</si>
  <si>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</si>
  <si>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</si>
  <si>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</si>
  <si>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</si>
  <si>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</si>
  <si>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</si>
  <si>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</si>
  <si>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</si>
  <si>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</si>
  <si>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</si>
  <si>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</si>
  <si>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</si>
  <si>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</si>
  <si>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</si>
  <si>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</si>
  <si>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</si>
  <si>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</si>
  <si>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</si>
  <si>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</si>
  <si>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</si>
  <si>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</si>
  <si>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</si>
  <si>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</si>
  <si>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</si>
  <si>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</si>
  <si>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</si>
  <si>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</si>
  <si>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</si>
  <si>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</si>
  <si>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</si>
  <si>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</si>
  <si>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</si>
  <si>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</si>
  <si>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</si>
  <si>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</si>
  <si>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</si>
  <si>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</si>
  <si>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</si>
  <si>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</si>
  <si>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</si>
  <si>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</si>
  <si>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</si>
  <si>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</si>
  <si>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</si>
  <si>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</si>
  <si>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</si>
  <si>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</si>
  <si>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</si>
  <si>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</si>
  <si>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</si>
  <si>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</si>
  <si>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</si>
  <si>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</si>
  <si>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</si>
  <si>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</si>
  <si>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</si>
  <si>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</si>
  <si>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</si>
  <si>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</si>
  <si>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</si>
  <si>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</si>
  <si>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</si>
  <si>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</si>
  <si>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</si>
  <si>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</si>
  <si>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</si>
  <si>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</si>
  <si>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</si>
  <si>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</si>
  <si>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</si>
  <si>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</si>
  <si>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</si>
  <si>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</si>
  <si>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</si>
  <si>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</si>
  <si>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</si>
  <si>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</si>
  <si>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</si>
  <si>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</si>
  <si>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</si>
  <si>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</si>
  <si>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</si>
  <si>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</si>
  <si>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</si>
  <si>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</si>
  <si>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</si>
  <si>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</si>
  <si>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</si>
  <si>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</si>
  <si>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</si>
  <si>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</si>
  <si>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</si>
  <si>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</si>
  <si>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</si>
  <si>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</si>
  <si>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</si>
  <si>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</si>
  <si>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</si>
  <si>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</si>
  <si>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</si>
  <si>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</si>
  <si>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</si>
  <si>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</si>
  <si>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</si>
  <si>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</si>
  <si>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</si>
  <si>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</si>
  <si>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</si>
  <si>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</si>
  <si>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</si>
  <si>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</si>
  <si>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</si>
  <si>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</si>
  <si>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</si>
  <si>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</si>
  <si>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</si>
  <si>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</si>
  <si>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</si>
  <si>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</si>
  <si>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</si>
  <si>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</si>
  <si>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</si>
  <si>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</si>
  <si>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</si>
  <si>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</si>
  <si>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</si>
  <si>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</si>
  <si>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</si>
  <si>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</si>
  <si>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</si>
  <si>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</si>
  <si>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</si>
  <si>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</si>
  <si>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</si>
  <si>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</si>
  <si>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</si>
  <si>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</si>
  <si>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</si>
  <si>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</si>
  <si>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</si>
  <si>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</si>
  <si>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</si>
  <si>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</si>
  <si>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</si>
  <si>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</si>
  <si>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</si>
  <si>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</si>
  <si>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</si>
  <si>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</si>
  <si>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</si>
  <si>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</si>
  <si>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</si>
  <si>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</si>
  <si>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</si>
  <si>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</si>
  <si>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</si>
  <si>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</si>
  <si>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</si>
  <si>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</si>
  <si>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</si>
  <si>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</si>
  <si>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</si>
  <si>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</si>
  <si>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</si>
  <si>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</si>
  <si>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</si>
  <si>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</si>
  <si>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</si>
  <si>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</si>
  <si>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</si>
  <si>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</si>
  <si>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</si>
  <si>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</si>
  <si>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</si>
  <si>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</si>
  <si>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</si>
  <si>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</si>
  <si>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</si>
  <si>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</si>
  <si>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</si>
  <si>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</si>
  <si>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</si>
  <si>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</si>
  <si>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</si>
  <si>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</si>
  <si>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</si>
  <si>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</si>
  <si>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</si>
  <si>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</si>
  <si>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</si>
  <si>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</si>
  <si>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</si>
  <si>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</si>
  <si>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</si>
  <si>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</si>
  <si>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</si>
  <si>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</si>
  <si>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</si>
  <si>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</si>
  <si>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</si>
  <si>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</si>
  <si>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</si>
  <si>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</si>
  <si>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</si>
  <si>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</si>
  <si>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</si>
  <si>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</si>
  <si>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</si>
  <si>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</si>
  <si>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</si>
  <si>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</si>
  <si>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</si>
  <si>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</si>
  <si>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</si>
  <si>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</si>
  <si>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</si>
  <si>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</si>
  <si>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</si>
  <si>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</si>
  <si>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</si>
  <si>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</si>
  <si>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</si>
  <si>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</si>
  <si>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</si>
  <si>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</si>
  <si>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</si>
  <si>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</si>
  <si>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</si>
  <si>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</si>
  <si>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</si>
  <si>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</si>
  <si>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</si>
  <si>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</si>
  <si>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</si>
  <si>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</si>
  <si>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</si>
  <si>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</si>
  <si>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</si>
  <si>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</si>
  <si>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</si>
  <si>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</si>
  <si>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</si>
  <si>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</si>
  <si>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</si>
  <si>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</si>
  <si>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</si>
  <si>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</si>
  <si>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</si>
  <si>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</si>
  <si>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</si>
  <si>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</si>
  <si>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</si>
  <si>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</si>
  <si>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</si>
  <si>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</si>
  <si>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</si>
  <si>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</si>
  <si>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</si>
  <si>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</si>
  <si>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</si>
  <si>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</si>
  <si>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</si>
  <si>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</si>
  <si>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</si>
  <si>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</si>
  <si>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</si>
  <si>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</si>
  <si>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</si>
  <si>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</si>
  <si>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</si>
  <si>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</si>
  <si>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</si>
  <si>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</si>
  <si>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</si>
  <si>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</si>
  <si>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</si>
  <si>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</si>
  <si>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</si>
  <si>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</si>
  <si>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</si>
  <si>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</si>
  <si>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</si>
  <si>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</si>
  <si>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</si>
  <si>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</si>
  <si>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</si>
  <si>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</si>
  <si>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</si>
  <si>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</si>
  <si>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</si>
  <si>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</si>
  <si>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</si>
  <si>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</si>
  <si>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</si>
  <si>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</si>
  <si>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</si>
  <si>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</si>
  <si>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</si>
  <si>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</si>
  <si>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</si>
  <si>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</si>
  <si>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</si>
  <si>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</si>
  <si>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</si>
  <si>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</si>
  <si>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</si>
  <si>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</si>
  <si>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</si>
  <si>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</si>
  <si>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</si>
  <si>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</si>
  <si>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</si>
  <si>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</si>
  <si>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</si>
  <si>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</si>
  <si>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</si>
  <si>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</si>
  <si>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</si>
  <si>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</si>
  <si>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</si>
  <si>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</si>
  <si>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</si>
  <si>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</si>
  <si>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</si>
  <si>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</si>
  <si>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</si>
  <si>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</si>
  <si>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</si>
  <si>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</si>
  <si>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</si>
  <si>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</si>
  <si>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</si>
  <si>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</si>
  <si>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</si>
  <si>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</si>
  <si>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</si>
  <si>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</si>
  <si>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</si>
  <si>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</si>
  <si>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</si>
  <si>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</si>
  <si>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</si>
  <si>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</si>
  <si>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</si>
  <si>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</si>
  <si>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</si>
  <si>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</si>
  <si>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</si>
  <si>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</si>
  <si>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</si>
  <si>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</si>
  <si>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</si>
  <si>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</si>
  <si>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</si>
  <si>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</si>
  <si>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</si>
  <si>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</si>
  <si>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</si>
  <si>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</si>
  <si>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</si>
  <si>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</si>
  <si>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</si>
  <si>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</si>
  <si>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</si>
  <si>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</si>
  <si>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</si>
  <si>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</si>
  <si>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</si>
  <si>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</si>
  <si>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</si>
  <si>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</si>
  <si>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</si>
  <si>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</si>
  <si>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</si>
  <si>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</si>
  <si>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</si>
  <si>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</si>
  <si>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</si>
  <si>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</si>
  <si>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</si>
  <si>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</si>
  <si>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</si>
  <si>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</si>
  <si>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</si>
  <si>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</si>
  <si>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</si>
  <si>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</si>
  <si>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</si>
  <si>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</si>
  <si>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</si>
  <si>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</si>
  <si>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</si>
  <si>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</si>
  <si>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</si>
  <si>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</si>
  <si>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</si>
  <si>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</si>
  <si>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</si>
  <si>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</si>
  <si>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</si>
  <si>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</si>
  <si>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</si>
  <si>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</si>
  <si>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</si>
  <si>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</si>
  <si>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</si>
  <si>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</si>
  <si>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</si>
  <si>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</si>
  <si>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</si>
  <si>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</si>
  <si>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</si>
  <si>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</si>
  <si>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</si>
  <si>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</si>
  <si>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</si>
  <si>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</si>
  <si>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</si>
  <si>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</si>
  <si>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</si>
  <si>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</si>
  <si>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</si>
  <si>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</si>
  <si>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</si>
  <si>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</si>
  <si>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</si>
  <si>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</si>
  <si>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</si>
  <si>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</si>
  <si>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</si>
  <si>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</si>
  <si>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</si>
  <si>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</si>
  <si>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</si>
  <si>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</si>
  <si>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</si>
  <si>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</si>
  <si>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</si>
  <si>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</si>
  <si>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</si>
  <si>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</si>
  <si>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</si>
  <si>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</si>
  <si>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</si>
  <si>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</si>
  <si>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</si>
  <si>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</si>
  <si>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</si>
  <si>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</si>
  <si>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</si>
  <si>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</si>
  <si>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</si>
  <si>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</si>
  <si>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</si>
  <si>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</si>
  <si>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</si>
  <si>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</si>
  <si>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</si>
  <si>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</si>
  <si>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</si>
  <si>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</si>
  <si>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</si>
  <si>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</si>
  <si>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</si>
  <si>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</si>
  <si>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</si>
  <si>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</si>
  <si>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</si>
  <si>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</si>
  <si>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</si>
  <si>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</si>
  <si>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</si>
  <si>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</si>
  <si>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</si>
  <si>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</si>
  <si>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</si>
  <si>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</si>
  <si>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</si>
  <si>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</si>
  <si>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</si>
  <si>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</si>
  <si>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</si>
  <si>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</si>
  <si>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</si>
  <si>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</si>
  <si>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</si>
  <si>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</si>
  <si>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</si>
  <si>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</si>
  <si>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</si>
  <si>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</si>
  <si>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</si>
  <si>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</si>
  <si>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</si>
  <si>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</si>
  <si>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</si>
  <si>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</si>
  <si>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</si>
  <si>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</si>
  <si>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</si>
  <si>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</si>
  <si>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</si>
  <si>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</si>
  <si>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</si>
  <si>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</si>
  <si>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</si>
  <si>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</si>
  <si>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</si>
  <si>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</si>
  <si>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</si>
  <si>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</si>
  <si>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</si>
  <si>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</si>
  <si>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</si>
  <si>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</si>
  <si>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</si>
  <si>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</si>
  <si>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</si>
  <si>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</si>
  <si>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</si>
  <si>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</si>
  <si>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</si>
  <si>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</si>
  <si>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</si>
  <si>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</si>
  <si>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</si>
  <si>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</si>
  <si>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</si>
  <si>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</si>
  <si>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</si>
  <si>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</si>
  <si>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</si>
  <si>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</si>
  <si>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</si>
  <si>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</si>
  <si>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</si>
  <si>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</si>
  <si>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</si>
  <si>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</si>
  <si>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</si>
  <si>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</si>
  <si>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</si>
  <si>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</si>
  <si>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</si>
  <si>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</si>
  <si>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</si>
  <si>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</si>
  <si>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</si>
  <si>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</si>
  <si>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</si>
  <si>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</si>
  <si>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</si>
  <si>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</si>
  <si>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</si>
  <si>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</si>
  <si>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</si>
  <si>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</si>
  <si>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</si>
  <si>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</si>
  <si>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</si>
  <si>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</si>
  <si>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</si>
  <si>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</si>
  <si>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</si>
  <si>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</si>
  <si>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</si>
  <si>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</si>
  <si>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</si>
  <si>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</si>
  <si>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</si>
  <si>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</si>
  <si>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</si>
  <si>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</si>
  <si>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</si>
  <si>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</si>
  <si>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</si>
  <si>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</si>
  <si>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</si>
  <si>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</si>
  <si>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</si>
  <si>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</si>
  <si>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</si>
  <si>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</si>
  <si>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</si>
  <si>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</si>
  <si>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</si>
  <si>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</si>
  <si>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</si>
  <si>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</si>
  <si>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</si>
  <si>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</si>
  <si>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</si>
  <si>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</si>
  <si>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</si>
  <si>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</si>
  <si>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</si>
  <si>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</si>
  <si>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</si>
  <si>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</si>
  <si>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</si>
  <si>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</si>
  <si>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</si>
  <si>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</si>
  <si>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</si>
  <si>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</si>
  <si>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</si>
  <si>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</si>
  <si>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</si>
  <si>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</si>
  <si>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</si>
  <si>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</si>
  <si>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</si>
  <si>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</si>
  <si>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</si>
  <si>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</si>
  <si>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</si>
  <si>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</si>
  <si>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</si>
  <si>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</si>
  <si>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</si>
  <si>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</si>
  <si>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</si>
  <si>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</si>
  <si>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</si>
  <si>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</si>
  <si>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</si>
  <si>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</si>
  <si>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</si>
  <si>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</si>
  <si>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</si>
  <si>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</si>
  <si>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</si>
  <si>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</si>
  <si>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</si>
  <si>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</si>
  <si>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</si>
  <si>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</si>
  <si>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</si>
  <si>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</si>
  <si>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</si>
  <si>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</si>
  <si>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</si>
  <si>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</si>
  <si>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</si>
  <si>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</si>
  <si>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</si>
  <si>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</si>
  <si>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</si>
  <si>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</si>
  <si>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</si>
  <si>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</si>
  <si>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</si>
  <si>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</si>
  <si>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</si>
  <si>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</si>
  <si>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</si>
  <si>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</si>
  <si>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</si>
  <si>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</si>
  <si>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</si>
  <si>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</si>
  <si>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</si>
  <si>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</si>
  <si>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</si>
  <si>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</si>
  <si>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</si>
  <si>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</si>
  <si>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</si>
  <si>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</si>
  <si>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</si>
  <si>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</si>
  <si>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</si>
  <si>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</si>
  <si>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</si>
  <si>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</si>
  <si>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</si>
  <si>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</si>
  <si>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</si>
  <si>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</si>
  <si>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</si>
  <si>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</si>
  <si>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</si>
  <si>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</si>
  <si>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</si>
  <si>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</si>
  <si>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</si>
  <si>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</si>
  <si>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</si>
  <si>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</si>
  <si>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</si>
  <si>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</si>
  <si>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</si>
  <si>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</si>
  <si>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</si>
  <si>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</si>
  <si>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</si>
  <si>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</si>
  <si>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</si>
  <si>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</si>
  <si>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</si>
  <si>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</si>
  <si>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</si>
  <si>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</si>
  <si>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</si>
  <si>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</si>
  <si>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</si>
  <si>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</si>
  <si>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</si>
  <si>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</si>
  <si>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</si>
  <si>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</si>
  <si>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</si>
  <si>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</si>
  <si>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</si>
  <si>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</si>
  <si>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</si>
  <si>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</si>
  <si>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</si>
  <si>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</si>
  <si>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</si>
  <si>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</si>
  <si>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</si>
  <si>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</si>
  <si>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</si>
  <si>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</si>
  <si>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</si>
  <si>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</si>
  <si>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</si>
  <si>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</si>
  <si>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</si>
  <si>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</si>
  <si>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</si>
  <si>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</si>
  <si>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</si>
  <si>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</si>
  <si>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</si>
  <si>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</si>
  <si>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</si>
  <si>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</si>
  <si>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</si>
  <si>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</si>
  <si>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</si>
  <si>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</si>
  <si>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</si>
  <si>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</si>
  <si>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</si>
  <si>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</si>
  <si>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</si>
  <si>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</si>
  <si>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</si>
  <si>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</si>
  <si>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</si>
  <si>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</si>
  <si>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</si>
  <si>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</si>
  <si>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</si>
  <si>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</si>
  <si>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</si>
  <si>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</si>
  <si>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</si>
  <si>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</si>
  <si>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</si>
  <si>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</si>
  <si>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</si>
  <si>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</si>
  <si>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</si>
  <si>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</si>
  <si>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</si>
  <si>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</si>
  <si>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</si>
  <si>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</si>
  <si>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</si>
  <si>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</si>
  <si>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</si>
  <si>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</si>
  <si>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</si>
  <si>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</si>
  <si>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</si>
  <si>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</si>
  <si>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</si>
  <si>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</si>
  <si>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</si>
  <si>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</si>
  <si>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</si>
  <si>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</si>
  <si>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</si>
  <si>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</si>
  <si>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</si>
  <si>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</si>
  <si>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</si>
  <si>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</si>
  <si>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</si>
  <si>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</si>
  <si>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</si>
  <si>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</si>
  <si>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</si>
  <si>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</si>
  <si>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</si>
  <si>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</si>
  <si>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</si>
  <si>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</si>
  <si>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</si>
  <si>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</si>
  <si>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</si>
  <si>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</si>
  <si>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</si>
  <si>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</si>
  <si>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</si>
  <si>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</si>
  <si>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</si>
  <si>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</si>
  <si>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</si>
  <si>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</si>
  <si>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</si>
  <si>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</si>
  <si>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</si>
  <si>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</si>
  <si>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</si>
  <si>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</si>
  <si>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</si>
  <si>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</si>
  <si>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</si>
  <si>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</si>
  <si>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</si>
  <si>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</si>
  <si>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</si>
  <si>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</si>
  <si>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</si>
  <si>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</si>
  <si>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</si>
  <si>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</si>
  <si>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</si>
  <si>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</si>
  <si>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</si>
  <si>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</si>
  <si>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</si>
  <si>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</si>
  <si>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</si>
  <si>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</si>
  <si>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</si>
  <si>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</si>
  <si>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</si>
  <si>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</si>
  <si>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</si>
  <si>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</si>
  <si>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</si>
  <si>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</si>
  <si>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</si>
  <si>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</si>
  <si>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</si>
  <si>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</si>
  <si>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</si>
  <si>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</si>
  <si>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</si>
  <si>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</si>
  <si>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</si>
  <si>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</si>
  <si>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</si>
  <si>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</si>
  <si>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</si>
  <si>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</si>
  <si>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</si>
  <si>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</si>
  <si>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</si>
  <si>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</si>
  <si>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</si>
  <si>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</si>
  <si>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</si>
  <si>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</si>
  <si>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</si>
  <si>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</si>
  <si>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</si>
  <si>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</si>
  <si>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</si>
  <si>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</si>
  <si>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</si>
  <si>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</si>
  <si>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</si>
  <si>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</si>
  <si>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</si>
  <si>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</si>
  <si>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</si>
  <si>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</si>
  <si>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</si>
  <si>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</si>
  <si>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</si>
  <si>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</si>
  <si>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</si>
  <si>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</si>
  <si>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</si>
  <si>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</si>
  <si>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</si>
  <si>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</si>
  <si>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</si>
  <si>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</si>
  <si>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</si>
  <si>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</si>
  <si>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</si>
  <si>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</si>
  <si>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</si>
  <si>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</si>
  <si>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</si>
  <si>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</si>
  <si>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</si>
  <si>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</si>
  <si>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</si>
  <si>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</si>
  <si>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</si>
  <si>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</si>
  <si>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</si>
  <si>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</si>
  <si>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</si>
  <si>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</si>
  <si>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</si>
  <si>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</si>
  <si>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</si>
  <si>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</si>
  <si>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</si>
  <si>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</si>
  <si>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</si>
  <si>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</si>
  <si>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</si>
  <si>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</si>
  <si>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</si>
  <si>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</si>
  <si>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</si>
  <si>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</si>
  <si>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</si>
  <si>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</si>
  <si>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</si>
  <si>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</si>
  <si>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</si>
  <si>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</si>
  <si>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</si>
  <si>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</si>
  <si>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</si>
  <si>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</si>
  <si>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</si>
  <si>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</si>
  <si>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</si>
  <si>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</si>
  <si>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</si>
  <si>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</si>
  <si>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</si>
  <si>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</si>
  <si>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</si>
  <si>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</si>
  <si>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</si>
  <si>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</si>
  <si>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</si>
  <si>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</si>
  <si>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</si>
  <si>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</si>
  <si>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</si>
  <si>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</si>
  <si>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</si>
  <si>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</si>
  <si>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</si>
  <si>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</si>
  <si>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</si>
  <si>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</si>
  <si>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</si>
  <si>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</si>
  <si>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</si>
  <si>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</si>
  <si>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</si>
  <si>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</si>
  <si>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</si>
  <si>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</si>
  <si>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</si>
  <si>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</si>
  <si>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</si>
  <si>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</si>
  <si>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</si>
  <si>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</si>
  <si>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</si>
  <si>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</si>
  <si>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</si>
  <si>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</si>
  <si>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</si>
  <si>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</si>
  <si>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</si>
  <si>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</si>
  <si>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</si>
  <si>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</si>
  <si>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</si>
  <si>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</si>
  <si>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</si>
  <si>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</si>
  <si>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</si>
  <si>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</si>
  <si>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</si>
  <si>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</si>
  <si>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</si>
  <si>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</si>
  <si>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</si>
  <si>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</si>
  <si>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</si>
  <si>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</si>
  <si>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</si>
  <si>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</si>
  <si>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</si>
  <si>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</si>
  <si>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</si>
  <si>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</si>
  <si>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</si>
  <si>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</si>
  <si>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</si>
  <si>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</si>
  <si>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</si>
  <si>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</si>
  <si>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</si>
  <si>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</si>
  <si>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</si>
  <si>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</si>
  <si>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</si>
  <si>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</si>
  <si>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</si>
  <si>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</si>
  <si>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</si>
  <si>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</si>
  <si>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</si>
  <si>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</si>
  <si>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</si>
  <si>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</si>
  <si>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</si>
  <si>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</si>
  <si>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</si>
  <si>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</si>
  <si>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</si>
  <si>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</si>
  <si>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</si>
  <si>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</si>
  <si>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</si>
  <si>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</si>
  <si>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</si>
  <si>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</si>
  <si>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</si>
  <si>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</si>
  <si>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</si>
  <si>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</si>
  <si>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</si>
  <si>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</si>
  <si>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</si>
  <si>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</si>
  <si>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</si>
  <si>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</si>
  <si>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</si>
  <si>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</si>
  <si>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</si>
  <si>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</si>
  <si>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</si>
  <si>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</si>
  <si>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</si>
  <si>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</si>
  <si>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</si>
  <si>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</si>
  <si>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</si>
  <si>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</si>
  <si>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</si>
  <si>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</si>
  <si>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</si>
  <si>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</si>
  <si>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</si>
  <si>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</si>
  <si>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</si>
  <si>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</si>
  <si>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</si>
  <si>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</si>
  <si>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</si>
  <si>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</si>
  <si>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</si>
  <si>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</si>
  <si>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</si>
  <si>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</si>
  <si>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</si>
  <si>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</si>
  <si>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</si>
  <si>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</si>
  <si>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</si>
  <si>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</si>
  <si>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</si>
  <si>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</si>
  <si>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</si>
  <si>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</si>
  <si>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</si>
  <si>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</si>
  <si>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</si>
  <si>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</si>
  <si>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</si>
  <si>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</si>
  <si>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</si>
  <si>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</si>
  <si>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</si>
  <si>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</si>
  <si>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</si>
  <si>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</si>
  <si>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</si>
  <si>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</si>
  <si>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</si>
  <si>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</si>
  <si>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</si>
  <si>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</si>
  <si>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</si>
  <si>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</si>
  <si>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</si>
  <si>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</si>
  <si>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</si>
  <si>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</si>
  <si>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</si>
  <si>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</si>
  <si>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</si>
  <si>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</si>
  <si>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</si>
  <si>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</si>
  <si>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</si>
  <si>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</si>
  <si>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</si>
  <si>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</si>
  <si>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</si>
  <si>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</si>
  <si>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</si>
  <si>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</si>
  <si>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</si>
  <si>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</si>
  <si>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</si>
  <si>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</si>
  <si>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</si>
  <si>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</si>
  <si>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</si>
  <si>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</si>
  <si>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</si>
  <si>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</si>
  <si>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</si>
  <si>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</si>
  <si>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</si>
  <si>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</si>
  <si>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</si>
  <si>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</si>
  <si>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</si>
  <si>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</si>
  <si>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</si>
  <si>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</si>
  <si>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</si>
  <si>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</si>
  <si>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</si>
  <si>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</si>
  <si>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</si>
  <si>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</si>
  <si>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</si>
  <si>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</si>
  <si>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</si>
  <si>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</si>
  <si>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</si>
  <si>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</si>
  <si>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</si>
  <si>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</si>
  <si>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</si>
  <si>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</si>
  <si>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</si>
  <si>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</si>
  <si>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</si>
  <si>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</si>
  <si>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</si>
  <si>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</si>
  <si>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</si>
  <si>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</si>
  <si>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</si>
  <si>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</si>
  <si>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</si>
  <si>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</si>
  <si>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</si>
  <si>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</si>
  <si>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</si>
  <si>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</si>
  <si>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</si>
  <si>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</si>
  <si>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</si>
  <si>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</si>
  <si>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</si>
  <si>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</si>
  <si>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</si>
  <si>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</si>
  <si>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</si>
  <si>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</si>
  <si>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</si>
  <si>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</si>
  <si>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</si>
  <si>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</si>
  <si>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</si>
  <si>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</si>
  <si>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</si>
  <si>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</si>
  <si>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</si>
  <si>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</si>
  <si>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</si>
  <si>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</si>
  <si>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</si>
  <si>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</si>
  <si>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</si>
  <si>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</si>
  <si>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</si>
  <si>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</si>
  <si>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</si>
  <si>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</si>
  <si>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</si>
  <si>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</si>
  <si>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</si>
  <si>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</si>
  <si>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</si>
  <si>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</si>
  <si>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</si>
  <si>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</si>
  <si>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</si>
  <si>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</si>
  <si>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</si>
  <si>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</si>
  <si>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</si>
  <si>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</si>
  <si>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</si>
  <si>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</si>
  <si>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</si>
  <si>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</si>
  <si>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</si>
  <si>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</si>
  <si>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</si>
  <si>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</si>
  <si>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</si>
  <si>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</si>
  <si>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</si>
  <si>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</si>
  <si>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</si>
  <si>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</si>
  <si>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</si>
  <si>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</si>
  <si>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</si>
  <si>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</si>
  <si>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</si>
  <si>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</si>
  <si>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</si>
  <si>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</si>
  <si>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</si>
  <si>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</si>
  <si>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</si>
  <si>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</si>
  <si>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</si>
  <si>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</si>
  <si>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</si>
  <si>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</si>
  <si>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</si>
  <si>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</si>
  <si>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</si>
  <si>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</si>
  <si>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</si>
  <si>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</si>
  <si>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</si>
  <si>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</si>
  <si>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</si>
  <si>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</si>
  <si>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</si>
  <si>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</si>
  <si>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</si>
  <si>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</si>
  <si>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</si>
  <si>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</si>
  <si>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</si>
  <si>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</si>
  <si>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</si>
  <si>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</si>
  <si>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</si>
  <si>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</si>
  <si>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</si>
  <si>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</si>
  <si>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</si>
  <si>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</si>
  <si>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</si>
  <si>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</si>
  <si>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</si>
  <si>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</si>
  <si>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</si>
  <si>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</si>
  <si>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</si>
  <si>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</si>
  <si>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</si>
  <si>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</si>
  <si>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</si>
  <si>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</si>
  <si>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</si>
  <si>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</si>
  <si>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</si>
  <si>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</si>
  <si>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</si>
  <si>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</si>
  <si>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</si>
  <si>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</si>
  <si>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</si>
  <si>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</si>
  <si>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</si>
  <si>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</si>
  <si>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</si>
  <si>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</si>
  <si>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</si>
  <si>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</si>
  <si>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</si>
  <si>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</si>
  <si>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</si>
  <si>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</si>
  <si>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</si>
  <si>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</si>
  <si>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</si>
  <si>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</si>
  <si>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</si>
  <si>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</si>
  <si>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</si>
  <si>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</si>
  <si>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</si>
  <si>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</si>
  <si>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</si>
  <si>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</si>
  <si>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</si>
  <si>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</si>
  <si>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</si>
  <si>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</si>
  <si>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</si>
  <si>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</si>
  <si>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</si>
  <si>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</si>
  <si>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</si>
  <si>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</si>
  <si>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</si>
  <si>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</si>
  <si>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</si>
  <si>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</si>
  <si>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</si>
  <si>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</si>
  <si>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</si>
  <si>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</si>
  <si>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</si>
  <si>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</si>
  <si>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</si>
  <si>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</si>
  <si>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</si>
  <si>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</si>
  <si>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</si>
  <si>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</si>
  <si>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</si>
  <si>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</si>
  <si>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</si>
  <si>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</si>
  <si>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</si>
  <si>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</si>
  <si>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</si>
  <si>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</si>
  <si>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</si>
  <si>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</si>
  <si>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</si>
  <si>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</si>
  <si>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</si>
  <si>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</si>
  <si>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</si>
  <si>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</si>
  <si>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</si>
  <si>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</si>
  <si>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</si>
  <si>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</si>
  <si>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</si>
  <si>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</si>
  <si>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</si>
  <si>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</si>
  <si>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</si>
  <si>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</si>
  <si>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</si>
  <si>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</si>
  <si>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</si>
  <si>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</si>
  <si>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</si>
  <si>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</si>
  <si>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</si>
  <si>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</si>
  <si>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</si>
  <si>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</si>
  <si>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</si>
  <si>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</si>
  <si>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</si>
  <si>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</si>
  <si>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</si>
  <si>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</si>
  <si>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</si>
  <si>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</si>
  <si>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</si>
  <si>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</si>
  <si>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</si>
  <si>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</si>
  <si>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</si>
  <si>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</si>
  <si>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</si>
  <si>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</si>
  <si>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</si>
  <si>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</si>
  <si>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</si>
  <si>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</si>
  <si>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</si>
  <si>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</si>
  <si>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</si>
  <si>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</si>
  <si>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</si>
  <si>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</si>
  <si>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</si>
  <si>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</si>
  <si>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</si>
  <si>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</si>
  <si>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</si>
  <si>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</si>
  <si>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</si>
  <si>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</si>
  <si>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</si>
  <si>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</si>
  <si>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</si>
  <si>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</si>
  <si>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</si>
  <si>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</si>
  <si>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</si>
  <si>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</si>
  <si>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</si>
  <si>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</si>
  <si>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</si>
  <si>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</si>
  <si>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</si>
  <si>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</si>
  <si>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</si>
  <si>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</si>
  <si>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</si>
  <si>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</si>
  <si>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</si>
  <si>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</si>
  <si>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</si>
  <si>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</si>
  <si>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</si>
  <si>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</si>
  <si>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</si>
  <si>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</si>
  <si>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</si>
  <si>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</si>
  <si>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</si>
  <si>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</si>
  <si>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</si>
  <si>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</si>
  <si>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</si>
  <si>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</si>
  <si>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</si>
  <si>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</si>
  <si>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</si>
  <si>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</si>
  <si>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</si>
  <si>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</si>
  <si>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</si>
  <si>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</si>
  <si>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</si>
  <si>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</si>
  <si>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</si>
  <si>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</si>
  <si>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</si>
  <si>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</si>
  <si>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</si>
  <si>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</si>
  <si>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</si>
  <si>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</si>
  <si>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</si>
  <si>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</si>
  <si>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</si>
  <si>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</si>
  <si>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</si>
  <si>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</si>
  <si>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</si>
  <si>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</si>
  <si>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</si>
  <si>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</si>
  <si>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</si>
  <si>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</si>
  <si>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</si>
  <si>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</si>
  <si>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</si>
  <si>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</si>
  <si>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</si>
  <si>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</si>
  <si>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</si>
  <si>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</si>
  <si>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</si>
  <si>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</si>
  <si>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</si>
  <si>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</si>
  <si>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</si>
  <si>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</si>
  <si>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</si>
  <si>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</si>
  <si>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</si>
  <si>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</si>
  <si>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</si>
  <si>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</si>
  <si>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</si>
  <si>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</si>
  <si>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</si>
  <si>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</si>
  <si>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</si>
  <si>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</si>
  <si>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</si>
  <si>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</si>
  <si>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</si>
  <si>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</si>
  <si>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</si>
  <si>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</si>
  <si>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</si>
  <si>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</si>
  <si>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</si>
  <si>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</si>
  <si>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</si>
  <si>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</si>
  <si>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</si>
  <si>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</si>
  <si>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</si>
  <si>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</si>
  <si>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</si>
  <si>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</si>
  <si>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</si>
  <si>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</si>
  <si>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</si>
  <si>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</si>
  <si>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</si>
  <si>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</si>
  <si>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</si>
  <si>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</si>
  <si>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</si>
  <si>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</si>
  <si>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</si>
  <si>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</si>
  <si>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</si>
  <si>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</si>
  <si>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</si>
  <si>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</si>
  <si>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</si>
  <si>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</si>
  <si>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</si>
  <si>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</si>
  <si>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</si>
  <si>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</si>
  <si>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</si>
  <si>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</si>
  <si>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</si>
  <si>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</si>
  <si>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</si>
  <si>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</si>
  <si>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</si>
  <si>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</si>
  <si>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</si>
  <si>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</si>
  <si>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</si>
  <si>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</si>
  <si>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</si>
  <si>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</si>
  <si>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</si>
  <si>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</si>
  <si>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</si>
  <si>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</si>
  <si>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</si>
  <si>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</si>
  <si>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</si>
  <si>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</si>
  <si>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</si>
  <si>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</si>
  <si>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</si>
  <si>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</si>
  <si>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</si>
  <si>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</si>
  <si>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</si>
  <si>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</si>
  <si>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</si>
  <si>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</si>
  <si>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</si>
  <si>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</si>
  <si>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</si>
  <si>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</si>
  <si>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</si>
  <si>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</si>
  <si>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</si>
  <si>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</si>
  <si>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</si>
  <si>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</si>
  <si>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</si>
  <si>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</si>
  <si>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</si>
  <si>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</si>
  <si>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</si>
  <si>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</si>
  <si>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</si>
  <si>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</si>
  <si>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</si>
  <si>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</si>
  <si>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</si>
  <si>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</si>
  <si>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</si>
  <si>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</si>
  <si>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</si>
  <si>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</si>
  <si>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</si>
  <si>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</si>
  <si>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</si>
  <si>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</si>
  <si>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</si>
  <si>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</si>
  <si>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</si>
  <si>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</si>
  <si>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</si>
  <si>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</si>
  <si>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</si>
  <si>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</si>
  <si>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</si>
  <si>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</si>
  <si>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</si>
  <si>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</si>
  <si>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</si>
  <si>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</si>
  <si>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</si>
  <si>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</si>
  <si>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</si>
  <si>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</si>
  <si>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</si>
  <si>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</si>
  <si>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</si>
  <si>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</si>
  <si>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</si>
  <si>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</si>
  <si>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</si>
  <si>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</si>
  <si>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</si>
  <si>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</si>
  <si>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t>Population (2018 based)</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</si>
  <si>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</si>
  <si>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</si>
  <si>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</si>
  <si>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</si>
  <si>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</si>
  <si>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</si>
  <si>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</si>
  <si>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</si>
  <si>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</si>
  <si>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</si>
  <si>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</si>
  <si>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</si>
  <si>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</si>
  <si>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</si>
  <si>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Table S5</t>
  </si>
  <si>
    <t>Table S6</t>
  </si>
  <si>
    <t>Table S7</t>
  </si>
  <si>
    <t>Table S8</t>
  </si>
  <si>
    <t>Figure S7</t>
  </si>
  <si>
    <t>Figure S8</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</si>
  <si>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</si>
  <si>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</si>
  <si>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</si>
  <si>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</si>
  <si>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</si>
  <si>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</si>
  <si>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</si>
  <si>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</si>
  <si>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</si>
  <si>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Deaths involving coronavirus (COVID-19) in Scotland, Week 28: Extra figures and tables</t>
  </si>
  <si>
    <t>Number of deaths and age-standardised rates, by sex, deprivation quintiles, deaths occurring between 1st March 2020 and 30th June 2020</t>
  </si>
  <si>
    <t>Deaths rates  between 1st March 2020 and 30th June 2020 per 100,000 population and numbers</t>
  </si>
  <si>
    <t>Age standardised death rates and numbers for NHS health boards  between 1st March 2020 and 30th June 2020</t>
  </si>
  <si>
    <t>Age standardised death rates and numbers for Council areas  between 1st March 2020 and 30th June 2020</t>
  </si>
  <si>
    <t>Deaths involving COVID-19 and all causes by occupation, numbers and age standardised rates1, 20-64 year olds,  between 1st March 2020 and 30th June 2020</t>
  </si>
  <si>
    <t>Numbers and crude rates of deaths involving COVID-19, by Intermediate Zone,  between 1st March 2020 and 30th June 2020</t>
  </si>
  <si>
    <t>Age standardised rates for deaths involving COVID-19 by sex,  between 1st March 2020 and 30th June 2020</t>
  </si>
  <si>
    <t>Leading causes of death  between 1st March 2020 and 30th June 2020</t>
  </si>
  <si>
    <t>Pre-existing medical conditions in deaths involving COVID-19,  between 1st March 2020 and 30th June 2020</t>
  </si>
  <si>
    <r>
      <t>Table S3: Number of deaths and age-standardised rates, by sex, deprivation quintiles, deaths occurring between 1st March 2020 and 30th June 2020</t>
    </r>
    <r>
      <rPr>
        <b/>
        <vertAlign val="superscript"/>
        <sz val="12"/>
        <rFont val="Arial"/>
        <family val="2"/>
      </rPr>
      <t>1,2,3,4,5,6,7</t>
    </r>
  </si>
  <si>
    <r>
      <t>Table S5: Age standardised death rates</t>
    </r>
    <r>
      <rPr>
        <b/>
        <vertAlign val="superscript"/>
        <sz val="12"/>
        <color theme="1"/>
        <rFont val="Arial"/>
        <family val="2"/>
      </rPr>
      <t>1,2,3,4,5,6</t>
    </r>
    <r>
      <rPr>
        <b/>
        <sz val="12"/>
        <color theme="1"/>
        <rFont val="Arial"/>
        <family val="2"/>
      </rPr>
      <t xml:space="preserve"> and numbers for NHS health boards between 1st March 2020 and 30th June 2020</t>
    </r>
  </si>
  <si>
    <r>
      <t>Table S4: Age standardised death rates</t>
    </r>
    <r>
      <rPr>
        <b/>
        <vertAlign val="superscript"/>
        <sz val="12"/>
        <color theme="1"/>
        <rFont val="Arial"/>
        <family val="2"/>
      </rPr>
      <t>1,2,3,4,5</t>
    </r>
    <r>
      <rPr>
        <b/>
        <sz val="12"/>
        <color theme="1"/>
        <rFont val="Arial"/>
        <family val="2"/>
      </rPr>
      <t xml:space="preserve"> by urban rural classification between 1st March 2020 and 30th June</t>
    </r>
    <r>
      <rPr>
        <b/>
        <vertAlign val="superscript"/>
        <sz val="12"/>
        <color theme="1"/>
        <rFont val="Arial"/>
        <family val="2"/>
      </rPr>
      <t>6</t>
    </r>
  </si>
  <si>
    <r>
      <t>Table S6: Age standardised death rates</t>
    </r>
    <r>
      <rPr>
        <b/>
        <vertAlign val="superscript"/>
        <sz val="12"/>
        <color theme="1"/>
        <rFont val="Arial"/>
        <family val="2"/>
      </rPr>
      <t>1,2,3,4,5,6</t>
    </r>
    <r>
      <rPr>
        <b/>
        <sz val="12"/>
        <color theme="1"/>
        <rFont val="Arial"/>
        <family val="2"/>
      </rPr>
      <t xml:space="preserve"> and numbers for Scottish Council areas between 1st March 2020 and 30th June 2020</t>
    </r>
  </si>
  <si>
    <r>
      <t>Figure S4: COVID-19 death rate by SIMD quintile,  between 1st March 2020 and 30th June 2020</t>
    </r>
    <r>
      <rPr>
        <b/>
        <vertAlign val="superscript"/>
        <sz val="12"/>
        <color rgb="FF000000"/>
        <rFont val="Arial"/>
        <family val="2"/>
      </rPr>
      <t>1,2,3,4,5,6,7</t>
    </r>
  </si>
  <si>
    <t>Age standardised death rates by urban rural classification between 1st March 2020 and 30th June 2020</t>
  </si>
  <si>
    <t>Daily deaths by location, COVID-19 deaths between 1st March 2020 and 30th June 2020</t>
  </si>
  <si>
    <t>Age standardised rates for deaths involving COVID-19 between 1st March 2020 and 30th June 2020 in NHS health boards</t>
  </si>
  <si>
    <t>Age standardised rates for deaths involving COVID-19 between 1st March 2020 and 30th June 2020 in Council areas</t>
  </si>
  <si>
    <t>COVID-19 death rate by SIMD quintile between 1st March 2020 and 30th June 2020</t>
  </si>
  <si>
    <r>
      <t>Figure S5: Age standardised death rates by urban rural classification between 1st March 2020 and 30th June 2020</t>
    </r>
    <r>
      <rPr>
        <b/>
        <vertAlign val="superscript"/>
        <sz val="12"/>
        <color rgb="FF000000"/>
        <rFont val="Arial"/>
        <family val="2"/>
      </rPr>
      <t>,2,3,4,5,6</t>
    </r>
  </si>
  <si>
    <t>Figure S6: Daily deaths by location, COVID-19 deaths between 1st March 2020 and 30th June 2020</t>
  </si>
  <si>
    <r>
      <t>Figure S7 age standardised rates</t>
    </r>
    <r>
      <rPr>
        <b/>
        <vertAlign val="superscript"/>
        <sz val="12"/>
        <color theme="1"/>
        <rFont val="Arial"/>
        <family val="2"/>
      </rPr>
      <t>1,2,3,4,5,6</t>
    </r>
    <r>
      <rPr>
        <b/>
        <sz val="12"/>
        <color theme="1"/>
        <rFont val="Arial"/>
        <family val="2"/>
      </rPr>
      <t xml:space="preserve"> for deaths involving COVID-19 between 1st March 2020 and 30th June 2020 in NHS health boards</t>
    </r>
  </si>
  <si>
    <r>
      <t>Figure S8 age standardised rates</t>
    </r>
    <r>
      <rPr>
        <b/>
        <vertAlign val="superscript"/>
        <sz val="12"/>
        <color theme="1"/>
        <rFont val="Arial"/>
        <family val="2"/>
      </rPr>
      <t>1,2,3,4,5,6</t>
    </r>
    <r>
      <rPr>
        <b/>
        <sz val="12"/>
        <color theme="1"/>
        <rFont val="Arial"/>
        <family val="2"/>
      </rPr>
      <t xml:space="preserve"> for deaths involving COVID-19 between 1st March 2020 and 30th June 2020 in Council areas</t>
    </r>
  </si>
  <si>
    <r>
      <t>5)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</si>
  <si>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rPr>
        <sz val="8"/>
        <rFont val="Arial"/>
        <family val="2"/>
      </rPr>
      <t xml:space="preserve">5) Figures are for deaths occurring between 1 March 2020 and  30 June 2020. Figures only include deaths that were registered by 12 July 2020. More information on registration delays can be found on the </t>
    </r>
    <r>
      <rPr>
        <u/>
        <sz val="8"/>
        <color theme="10"/>
        <rFont val="Arial"/>
        <family val="2"/>
      </rPr>
      <t>NRS website.</t>
    </r>
  </si>
  <si>
    <r>
      <rPr>
        <sz val="8"/>
        <rFont val="Arial"/>
        <family val="2"/>
      </rPr>
      <t>7)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</si>
  <si>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rPr>
        <sz val="8"/>
        <rFont val="Arial"/>
        <family val="2"/>
      </rPr>
      <t>1)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</si>
  <si>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rPr>
        <sz val="8"/>
        <rFont val="Arial"/>
        <family val="2"/>
      </rPr>
      <t>2)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</si>
  <si>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t>Figure S2: Leading causes of death between 1st March 2020 and 30th June 2020</t>
    </r>
    <r>
      <rPr>
        <b/>
        <vertAlign val="superscript"/>
        <sz val="12"/>
        <rFont val="Arial"/>
        <family val="2"/>
      </rPr>
      <t>1,2</t>
    </r>
  </si>
  <si>
    <r>
      <rPr>
        <sz val="8"/>
        <rFont val="Arial"/>
        <family val="2"/>
      </rPr>
      <t>6)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</si>
  <si>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t>Figure S1: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30th June 2020</t>
    </r>
    <r>
      <rPr>
        <b/>
        <vertAlign val="superscript"/>
        <sz val="12"/>
        <color theme="1"/>
        <rFont val="Arial"/>
        <family val="2"/>
      </rPr>
      <t>6</t>
    </r>
  </si>
  <si>
    <r>
      <t>Table S8: Numbers and crude rates</t>
    </r>
    <r>
      <rPr>
        <b/>
        <vertAlign val="superscript"/>
        <sz val="12"/>
        <color theme="1"/>
        <rFont val="Arial"/>
        <family val="2"/>
      </rPr>
      <t>1</t>
    </r>
    <r>
      <rPr>
        <b/>
        <sz val="12"/>
        <color theme="1"/>
        <rFont val="Arial"/>
        <family val="2"/>
      </rPr>
      <t xml:space="preserve"> of deaths involving COVID-19, by Intermediate Zone, between 1st March 2020 and 30th June 2020</t>
    </r>
    <r>
      <rPr>
        <b/>
        <vertAlign val="superscript"/>
        <sz val="12"/>
        <color theme="1"/>
        <rFont val="Arial"/>
        <family val="2"/>
      </rPr>
      <t>2</t>
    </r>
  </si>
  <si>
    <r>
      <rPr>
        <sz val="8"/>
        <rFont val="Arial"/>
        <family val="2"/>
      </rPr>
      <t>9)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</si>
  <si>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r>
      <t>Table S7: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30th June 2020</t>
    </r>
    <r>
      <rPr>
        <b/>
        <vertAlign val="superscript"/>
        <sz val="12"/>
        <color theme="1"/>
        <rFont val="Arial"/>
        <family val="2"/>
      </rPr>
      <t>9</t>
    </r>
  </si>
  <si>
    <r>
      <rPr>
        <sz val="8"/>
        <rFont val="Arial"/>
        <family val="2"/>
      </rPr>
      <t xml:space="preserve">5) Figures are for deaths occurring between 1 March 2020 and 30 June 2020. Figures only include deaths that were registered by 12 July 2020. More information on registration delays can be found on the </t>
    </r>
    <r>
      <rPr>
        <u/>
        <sz val="8"/>
        <color theme="10"/>
        <rFont val="Arial"/>
        <family val="2"/>
      </rPr>
      <t>NRS website.</t>
    </r>
  </si>
  <si>
    <r>
      <rPr>
        <sz val="8"/>
        <rFont val="Arial"/>
        <family val="2"/>
      </rPr>
      <t xml:space="preserve">7) Figures are for deaths occurring between 1 March 2020 and 30 June 2020. Figures only include deaths that were registered by 12 July 2020. More information on registration delays can be found on the </t>
    </r>
    <r>
      <rPr>
        <u/>
        <sz val="8"/>
        <color rgb="FF0000FF"/>
        <rFont val="Arial"/>
        <family val="2"/>
      </rPr>
      <t>NRS website:</t>
    </r>
  </si>
  <si>
    <t>All deaths involving COVID-196</t>
  </si>
  <si>
    <r>
      <t>Table S2: Deaths rates</t>
    </r>
    <r>
      <rPr>
        <b/>
        <vertAlign val="superscript"/>
        <sz val="12"/>
        <rFont val="Arial"/>
        <family val="2"/>
      </rPr>
      <t>1,2</t>
    </r>
    <r>
      <rPr>
        <b/>
        <sz val="12"/>
        <rFont val="Arial"/>
        <family val="2"/>
      </rPr>
      <t xml:space="preserve"> between 1st March 2020 and 30th June 2020 per 100,000 population and numbers </t>
    </r>
    <r>
      <rPr>
        <b/>
        <vertAlign val="superscript"/>
        <sz val="12"/>
        <rFont val="Arial"/>
        <family val="2"/>
      </rPr>
      <t>3,4,5</t>
    </r>
  </si>
  <si>
    <t>6) All deaths where COVID-19 is mentioned on the death cate, whether as the underlying cause or a contributory cause.</t>
  </si>
  <si>
    <r>
      <rPr>
        <sz val="8"/>
        <rFont val="Arial"/>
        <family val="2"/>
      </rPr>
      <t xml:space="preserve">5) Figures are for deaths occurring between 1 March 2020 and 30 June 2020. Figures only include deaths that were registered by 12 July 2020. More information on registration delays can be found on the </t>
    </r>
    <r>
      <rPr>
        <u/>
        <sz val="8"/>
        <color rgb="FF0000FF"/>
        <rFont val="Arial"/>
        <family val="2"/>
      </rPr>
      <t>NRS website:</t>
    </r>
  </si>
  <si>
    <r>
      <t>Table S1: Age standardised rates of deaths involving COVID-19</t>
    </r>
    <r>
      <rPr>
        <b/>
        <vertAlign val="superscript"/>
        <sz val="12"/>
        <rFont val="Arial"/>
        <family val="2"/>
      </rPr>
      <t>1,2,3,4,5</t>
    </r>
  </si>
  <si>
    <t>June</t>
  </si>
  <si>
    <t>March - June combined</t>
  </si>
  <si>
    <t>disease</t>
  </si>
  <si>
    <t>June 2020</t>
  </si>
  <si>
    <t>Combined March-June 2020</t>
  </si>
  <si>
    <t>Figure S3</t>
  </si>
  <si>
    <t>Dementia and Alzheimer Disease</t>
  </si>
  <si>
    <t>J40-J47</t>
  </si>
  <si>
    <r>
      <t>Figure S3: Main pre-existing medical condition in deaths involving COVID-19,  between 1st March 2020 and 30th June 2020</t>
    </r>
    <r>
      <rPr>
        <b/>
        <vertAlign val="superscript"/>
        <sz val="12"/>
        <color theme="1"/>
        <rFont val="Arial"/>
        <family val="2"/>
      </rPr>
      <t>1</t>
    </r>
  </si>
  <si>
    <t>Combined March to 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</si>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</sst>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0.0"/>
    <numFmt numFmtId="165" formatCode="#####0"/>
    <numFmt numFmtId="166" formatCode="0.0"/>
    <numFmt numFmtId="167" formatCode="0.0%"/>
    <numFmt numFmtId="168" formatCode="#,##0.0"/>
    <numFmt numFmtId="169" formatCode="[$-F800]dddd\,\ mmmm\ dd\,\ yyyy"/>
    <numFmt numFmtId="170" formatCode="_-* #,##0_-;\-* #,##0_-;_-* &quot;-&quot;??_-;_-@_-"/>
    <numFmt numFmtId="171" formatCode="############################################################################0"/>
    <numFmt numFmtId="172" formatCode="#######0"/>
  </numFmts>
  <fonts count="58"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8">
    <xf numFmtId="0" fontId="0" fillId="0" borderId="0"/>
    <xf numFmtId="43" fontId="1" fillId="0" borderId="0" applyFont="0" applyFill="0" applyBorder="0" applyAlignment="0" applyProtection="0"/>
    <xf numFmtId="0" fontId="15"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8" applyNumberFormat="0" applyAlignment="0" applyProtection="0"/>
    <xf numFmtId="0" fontId="26" fillId="7" borderId="9" applyNumberFormat="0" applyAlignment="0" applyProtection="0"/>
    <xf numFmtId="0" fontId="27" fillId="7" borderId="8" applyNumberFormat="0" applyAlignment="0" applyProtection="0"/>
    <xf numFmtId="0" fontId="28" fillId="0" borderId="10" applyNumberFormat="0" applyFill="0" applyAlignment="0" applyProtection="0"/>
    <xf numFmtId="0" fontId="29" fillId="8" borderId="11" applyNumberFormat="0" applyAlignment="0" applyProtection="0"/>
    <xf numFmtId="0" fontId="30" fillId="0" borderId="0" applyNumberFormat="0" applyFill="0" applyBorder="0" applyAlignment="0" applyProtection="0"/>
    <xf numFmtId="0" fontId="1" fillId="9" borderId="12" applyNumberFormat="0" applyFont="0" applyAlignment="0" applyProtection="0"/>
    <xf numFmtId="0" fontId="31" fillId="0" borderId="0" applyNumberFormat="0" applyFill="0" applyBorder="0" applyAlignment="0" applyProtection="0"/>
    <xf numFmtId="0" fontId="32" fillId="0" borderId="13"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43" fontId="1" fillId="0" borderId="0" applyFont="0" applyFill="0" applyBorder="0" applyAlignment="0" applyProtection="0"/>
    <xf numFmtId="0" fontId="3" fillId="0" borderId="0"/>
    <xf numFmtId="9" fontId="1" fillId="0" borderId="0" applyFont="0" applyFill="0" applyBorder="0" applyAlignment="0" applyProtection="0"/>
    <xf numFmtId="0" fontId="5" fillId="0" borderId="0"/>
  </cellStyleXfs>
  <cellXfs count="355">
    <xf numFmtId="0" fontId="0" fillId="0" borderId="0" xfId="0"/>
    <xf numFmtId="3" fontId="3" fillId="2" borderId="2" xfId="1" applyNumberFormat="1" applyFont="1" applyFill="1" applyBorder="1" applyAlignment="1">
      <alignment wrapText="1"/>
    </xf>
    <xf numFmtId="49" fontId="3" fillId="2" borderId="0" xfId="1" quotePrefix="1" applyNumberFormat="1" applyFont="1" applyFill="1" applyBorder="1" applyAlignment="1">
      <alignment wrapText="1"/>
    </xf>
    <xf numFmtId="49" fontId="3" fillId="2" borderId="0" xfId="1" quotePrefix="1" applyNumberFormat="1" applyFont="1" applyFill="1" applyAlignment="1">
      <alignment wrapText="1"/>
    </xf>
    <xf numFmtId="49" fontId="3" fillId="2" borderId="0" xfId="1" applyNumberFormat="1" applyFont="1" applyFill="1" applyAlignment="1">
      <alignment wrapText="1"/>
    </xf>
    <xf numFmtId="49" fontId="4" fillId="2" borderId="0" xfId="1" applyNumberFormat="1" applyFont="1" applyFill="1" applyAlignment="1">
      <alignment wrapText="1"/>
    </xf>
    <xf numFmtId="3" fontId="3" fillId="2" borderId="0" xfId="1" applyNumberFormat="1" applyFont="1" applyFill="1" applyAlignment="1">
      <alignment wrapText="1"/>
    </xf>
    <xf numFmtId="0" fontId="7" fillId="2" borderId="0" xfId="0" applyFont="1" applyFill="1"/>
    <xf numFmtId="49" fontId="10" fillId="2" borderId="0" xfId="1" applyNumberFormat="1" applyFont="1" applyFill="1" applyAlignment="1">
      <alignment wrapText="1"/>
    </xf>
    <xf numFmtId="17" fontId="11" fillId="2" borderId="0" xfId="0" quotePrefix="1" applyNumberFormat="1" applyFont="1" applyFill="1"/>
    <xf numFmtId="164" fontId="5" fillId="2" borderId="1" xfId="0" applyNumberFormat="1" applyFont="1" applyFill="1" applyBorder="1" applyAlignment="1">
      <alignment horizontal="right"/>
    </xf>
    <xf numFmtId="164" fontId="5" fillId="2" borderId="0" xfId="0" applyNumberFormat="1" applyFont="1" applyFill="1" applyBorder="1" applyAlignment="1">
      <alignment horizontal="right"/>
    </xf>
    <xf numFmtId="0" fontId="13" fillId="2" borderId="0" xfId="0" applyFont="1" applyFill="1"/>
    <xf numFmtId="166" fontId="5" fillId="2" borderId="0" xfId="0" applyNumberFormat="1" applyFont="1" applyFill="1" applyAlignment="1"/>
    <xf numFmtId="0" fontId="11" fillId="2" borderId="0" xfId="0" applyFont="1" applyFill="1"/>
    <xf numFmtId="0" fontId="5" fillId="2" borderId="0" xfId="0" applyNumberFormat="1" applyFont="1" applyFill="1"/>
    <xf numFmtId="0" fontId="6" fillId="2" borderId="0" xfId="0" applyFont="1" applyFill="1"/>
    <xf numFmtId="0" fontId="5" fillId="2" borderId="0" xfId="0" applyFont="1" applyFill="1"/>
    <xf numFmtId="0" fontId="5" fillId="2" borderId="0" xfId="0" applyFont="1" applyFill="1" applyBorder="1"/>
    <xf numFmtId="0" fontId="5" fillId="2" borderId="1" xfId="0" applyFont="1" applyFill="1" applyBorder="1"/>
    <xf numFmtId="0" fontId="5" fillId="2" borderId="3" xfId="0" applyFont="1" applyFill="1" applyBorder="1" applyAlignment="1">
      <alignment horizontal="center" vertical="center"/>
    </xf>
    <xf numFmtId="0" fontId="5" fillId="2" borderId="1" xfId="0" applyFont="1" applyFill="1" applyBorder="1" applyAlignment="1">
      <alignment horizontal="center" vertical="center"/>
    </xf>
    <xf numFmtId="166" fontId="33" fillId="2" borderId="0" xfId="0" applyNumberFormat="1" applyFont="1" applyFill="1"/>
    <xf numFmtId="164" fontId="5" fillId="2" borderId="3" xfId="0" applyNumberFormat="1" applyFont="1" applyFill="1" applyBorder="1" applyAlignment="1">
      <alignment horizontal="right"/>
    </xf>
    <xf numFmtId="164" fontId="5" fillId="2" borderId="2" xfId="0" applyNumberFormat="1" applyFont="1" applyFill="1" applyBorder="1" applyAlignment="1">
      <alignment horizontal="right"/>
    </xf>
    <xf numFmtId="0" fontId="5" fillId="2" borderId="3" xfId="0" applyFont="1" applyFill="1" applyBorder="1" applyAlignment="1">
      <alignment horizontal="left"/>
    </xf>
    <xf numFmtId="0" fontId="5" fillId="2" borderId="1" xfId="0" applyFont="1" applyFill="1" applyBorder="1" applyAlignment="1">
      <alignment horizontal="left"/>
    </xf>
    <xf numFmtId="9" fontId="5" fillId="2" borderId="2" xfId="46" applyFont="1" applyFill="1" applyBorder="1" applyAlignment="1">
      <alignment vertical="center"/>
    </xf>
    <xf numFmtId="9" fontId="5" fillId="2" borderId="0" xfId="46" applyFont="1" applyFill="1" applyBorder="1" applyAlignment="1">
      <alignment vertical="center"/>
    </xf>
    <xf numFmtId="0" fontId="5" fillId="2" borderId="0" xfId="0" applyFont="1" applyFill="1" applyAlignment="1"/>
    <xf numFmtId="17" fontId="11" fillId="2" borderId="0" xfId="0" quotePrefix="1" applyNumberFormat="1" applyFont="1" applyFill="1" applyAlignment="1">
      <alignment vertical="center" wrapText="1"/>
    </xf>
    <xf numFmtId="166" fontId="5" fillId="2" borderId="3" xfId="0" applyNumberFormat="1" applyFont="1" applyFill="1" applyBorder="1" applyAlignment="1">
      <alignment horizontal="right" vertical="center" wrapText="1"/>
    </xf>
    <xf numFmtId="166" fontId="5" fillId="2" borderId="2" xfId="0"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166" fontId="5" fillId="2" borderId="1" xfId="0" applyNumberFormat="1" applyFont="1" applyFill="1" applyBorder="1" applyAlignment="1">
      <alignment horizontal="right" vertical="center" wrapText="1"/>
    </xf>
    <xf numFmtId="166" fontId="5" fillId="2" borderId="0" xfId="0" applyNumberFormat="1" applyFont="1" applyFill="1" applyBorder="1" applyAlignment="1">
      <alignment horizontal="right" vertical="center" wrapText="1"/>
    </xf>
    <xf numFmtId="0" fontId="11" fillId="2" borderId="4" xfId="0" applyNumberFormat="1" applyFont="1" applyFill="1" applyBorder="1" applyAlignment="1">
      <alignment horizontal="left" vertical="center"/>
    </xf>
    <xf numFmtId="0" fontId="14" fillId="2" borderId="0" xfId="0" applyFont="1" applyFill="1"/>
    <xf numFmtId="168" fontId="5" fillId="2" borderId="2" xfId="0" applyNumberFormat="1" applyFont="1" applyFill="1" applyBorder="1"/>
    <xf numFmtId="168" fontId="5" fillId="2" borderId="0" xfId="0" applyNumberFormat="1" applyFont="1" applyFill="1" applyBorder="1"/>
    <xf numFmtId="0" fontId="38" fillId="0" borderId="0" xfId="0" applyFont="1" applyAlignment="1">
      <alignment horizontal="left" vertical="center" readingOrder="1"/>
    </xf>
    <xf numFmtId="0" fontId="11" fillId="2" borderId="1" xfId="0" applyFont="1" applyFill="1" applyBorder="1"/>
    <xf numFmtId="0" fontId="5" fillId="2" borderId="16" xfId="0" applyFont="1" applyFill="1" applyBorder="1"/>
    <xf numFmtId="0" fontId="11" fillId="2" borderId="1" xfId="0" applyNumberFormat="1" applyFont="1" applyFill="1" applyBorder="1" applyAlignment="1">
      <alignment horizontal="left" vertical="center" wrapText="1"/>
    </xf>
    <xf numFmtId="0" fontId="11" fillId="2" borderId="4" xfId="0" applyNumberFormat="1" applyFont="1" applyFill="1" applyBorder="1" applyAlignment="1">
      <alignment horizontal="right"/>
    </xf>
    <xf numFmtId="0" fontId="3" fillId="2" borderId="0" xfId="0" applyNumberFormat="1" applyFont="1" applyFill="1" applyAlignment="1">
      <alignment horizontal="center"/>
    </xf>
    <xf numFmtId="0" fontId="3" fillId="2" borderId="0" xfId="0" applyFont="1" applyFill="1"/>
    <xf numFmtId="0" fontId="3" fillId="2" borderId="0" xfId="0" applyNumberFormat="1" applyFont="1" applyFill="1"/>
    <xf numFmtId="0" fontId="36" fillId="2" borderId="0" xfId="0" applyFont="1" applyFill="1"/>
    <xf numFmtId="165" fontId="36" fillId="2" borderId="0" xfId="0" applyNumberFormat="1" applyFont="1" applyFill="1"/>
    <xf numFmtId="17" fontId="41" fillId="2" borderId="0" xfId="0" quotePrefix="1" applyNumberFormat="1" applyFont="1" applyFill="1"/>
    <xf numFmtId="0" fontId="43" fillId="2" borderId="0" xfId="0" applyFont="1" applyFill="1"/>
    <xf numFmtId="0" fontId="3" fillId="2" borderId="0" xfId="0" applyFont="1" applyFill="1" applyAlignment="1">
      <alignment wrapText="1"/>
    </xf>
    <xf numFmtId="49" fontId="36" fillId="2" borderId="0" xfId="0" applyNumberFormat="1" applyFont="1" applyFill="1"/>
    <xf numFmtId="17" fontId="4" fillId="2" borderId="0" xfId="0" quotePrefix="1" applyNumberFormat="1" applyFont="1" applyFill="1"/>
    <xf numFmtId="0" fontId="10" fillId="2" borderId="0" xfId="0" applyFont="1" applyFill="1"/>
    <xf numFmtId="0" fontId="5" fillId="2" borderId="3" xfId="0" applyFont="1" applyFill="1" applyBorder="1" applyAlignment="1">
      <alignment horizontal="right" vertical="center" wrapText="1"/>
    </xf>
    <xf numFmtId="0" fontId="5" fillId="2" borderId="2" xfId="0" applyFont="1" applyFill="1" applyBorder="1" applyAlignment="1">
      <alignment horizontal="right" vertical="center" wrapText="1"/>
    </xf>
    <xf numFmtId="166" fontId="5" fillId="2" borderId="15" xfId="0" applyNumberFormat="1" applyFont="1" applyFill="1" applyBorder="1" applyAlignment="1">
      <alignment horizontal="right" vertical="center" wrapText="1"/>
    </xf>
    <xf numFmtId="0" fontId="33" fillId="2" borderId="0" xfId="0" applyFont="1" applyFill="1"/>
    <xf numFmtId="0" fontId="5" fillId="2" borderId="0" xfId="0" applyFont="1" applyFill="1" applyBorder="1" applyAlignment="1">
      <alignment horizontal="left" vertical="center"/>
    </xf>
    <xf numFmtId="168" fontId="14" fillId="2" borderId="0" xfId="0" applyNumberFormat="1" applyFont="1" applyFill="1"/>
    <xf numFmtId="169" fontId="5" fillId="2" borderId="2" xfId="0" applyNumberFormat="1" applyFont="1" applyFill="1" applyBorder="1"/>
    <xf numFmtId="0" fontId="5" fillId="2" borderId="3" xfId="0" applyFont="1" applyFill="1" applyBorder="1"/>
    <xf numFmtId="0" fontId="5" fillId="2" borderId="2" xfId="0" applyFont="1" applyFill="1" applyBorder="1"/>
    <xf numFmtId="0" fontId="5" fillId="2" borderId="14" xfId="0" applyFont="1" applyFill="1" applyBorder="1"/>
    <xf numFmtId="169" fontId="5" fillId="2" borderId="0" xfId="0" applyNumberFormat="1" applyFont="1" applyFill="1" applyBorder="1"/>
    <xf numFmtId="0" fontId="5" fillId="2" borderId="15" xfId="0" applyFont="1" applyFill="1" applyBorder="1"/>
    <xf numFmtId="3" fontId="3" fillId="2" borderId="1"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3" fontId="3" fillId="2" borderId="0"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xf numFmtId="3" fontId="3" fillId="2" borderId="0" xfId="0" applyNumberFormat="1" applyFont="1" applyFill="1" applyBorder="1" applyAlignment="1"/>
    <xf numFmtId="168" fontId="3" fillId="2" borderId="0" xfId="0" applyNumberFormat="1" applyFont="1" applyFill="1" applyBorder="1" applyAlignment="1">
      <alignment horizontal="right"/>
    </xf>
    <xf numFmtId="168" fontId="3" fillId="2" borderId="1" xfId="0" applyNumberFormat="1" applyFont="1" applyFill="1" applyBorder="1" applyAlignment="1">
      <alignment horizontal="right"/>
    </xf>
    <xf numFmtId="168" fontId="3" fillId="2" borderId="0" xfId="0" applyNumberFormat="1" applyFont="1" applyFill="1" applyBorder="1" applyAlignment="1"/>
    <xf numFmtId="168" fontId="3" fillId="2" borderId="0" xfId="0" applyNumberFormat="1" applyFont="1" applyFill="1"/>
    <xf numFmtId="17" fontId="46" fillId="2" borderId="0" xfId="0" quotePrefix="1" applyNumberFormat="1" applyFont="1" applyFill="1"/>
    <xf numFmtId="3" fontId="4" fillId="2" borderId="0" xfId="1" applyNumberFormat="1" applyFont="1" applyFill="1" applyAlignment="1" applyProtection="1">
      <alignment horizontal="center" wrapText="1"/>
    </xf>
    <xf numFmtId="3" fontId="4" fillId="2" borderId="1" xfId="1" applyNumberFormat="1" applyFont="1" applyFill="1" applyBorder="1" applyAlignment="1" applyProtection="1">
      <alignment horizontal="center" wrapText="1"/>
    </xf>
    <xf numFmtId="165" fontId="4" fillId="2" borderId="0" xfId="0" applyNumberFormat="1" applyFont="1" applyFill="1" applyBorder="1" applyAlignment="1">
      <alignment horizontal="center"/>
    </xf>
    <xf numFmtId="0" fontId="4" fillId="2" borderId="0" xfId="0" applyFont="1" applyFill="1" applyBorder="1" applyAlignment="1">
      <alignment horizontal="center"/>
    </xf>
    <xf numFmtId="3" fontId="3" fillId="2" borderId="15" xfId="0" applyNumberFormat="1" applyFont="1" applyFill="1" applyBorder="1" applyAlignment="1">
      <alignment horizontal="right"/>
    </xf>
    <xf numFmtId="3" fontId="3" fillId="2" borderId="15" xfId="0" applyNumberFormat="1" applyFont="1" applyFill="1" applyBorder="1" applyAlignment="1"/>
    <xf numFmtId="0" fontId="3" fillId="2" borderId="15" xfId="0" applyFont="1" applyFill="1" applyBorder="1" applyAlignment="1">
      <alignment horizontal="right"/>
    </xf>
    <xf numFmtId="0" fontId="3" fillId="2" borderId="14" xfId="0" applyFont="1" applyFill="1" applyBorder="1" applyAlignment="1">
      <alignment horizontal="right"/>
    </xf>
    <xf numFmtId="0" fontId="3" fillId="2" borderId="17" xfId="0" applyFont="1" applyFill="1" applyBorder="1" applyAlignment="1">
      <alignment horizontal="right"/>
    </xf>
    <xf numFmtId="17" fontId="4" fillId="2" borderId="0" xfId="0" quotePrefix="1" applyNumberFormat="1" applyFont="1" applyFill="1" applyBorder="1" applyAlignment="1"/>
    <xf numFmtId="3" fontId="4" fillId="2" borderId="18" xfId="1" applyNumberFormat="1" applyFont="1" applyFill="1" applyBorder="1" applyAlignment="1" applyProtection="1">
      <alignment horizontal="center" wrapText="1"/>
    </xf>
    <xf numFmtId="165" fontId="4" fillId="2" borderId="4" xfId="0" applyNumberFormat="1" applyFont="1" applyFill="1" applyBorder="1" applyAlignment="1">
      <alignment horizontal="center"/>
    </xf>
    <xf numFmtId="0" fontId="4" fillId="2" borderId="17" xfId="0" applyFont="1" applyFill="1" applyBorder="1" applyAlignment="1">
      <alignment horizontal="center"/>
    </xf>
    <xf numFmtId="168" fontId="3" fillId="2" borderId="3" xfId="0" applyNumberFormat="1" applyFont="1" applyFill="1" applyBorder="1" applyAlignment="1">
      <alignment horizontal="right"/>
    </xf>
    <xf numFmtId="168" fontId="3" fillId="2" borderId="2" xfId="0" applyNumberFormat="1" applyFont="1" applyFill="1" applyBorder="1" applyAlignment="1"/>
    <xf numFmtId="168" fontId="3" fillId="2" borderId="2" xfId="0" applyNumberFormat="1" applyFont="1" applyFill="1" applyBorder="1" applyAlignment="1">
      <alignment horizontal="right"/>
    </xf>
    <xf numFmtId="168" fontId="46" fillId="2" borderId="0" xfId="0" quotePrefix="1" applyNumberFormat="1" applyFont="1" applyFill="1" applyAlignment="1"/>
    <xf numFmtId="168" fontId="4" fillId="2" borderId="1" xfId="1" applyNumberFormat="1" applyFont="1" applyFill="1" applyBorder="1" applyAlignment="1" applyProtection="1">
      <alignment horizontal="center" wrapText="1"/>
    </xf>
    <xf numFmtId="168" fontId="4" fillId="2" borderId="0" xfId="0" applyNumberFormat="1" applyFont="1" applyFill="1" applyBorder="1" applyAlignment="1">
      <alignment horizontal="center"/>
    </xf>
    <xf numFmtId="3" fontId="3" fillId="2" borderId="3" xfId="0" applyNumberFormat="1" applyFont="1" applyFill="1" applyBorder="1" applyAlignment="1">
      <alignment horizontal="right"/>
    </xf>
    <xf numFmtId="3" fontId="3" fillId="2" borderId="2" xfId="0" applyNumberFormat="1" applyFont="1" applyFill="1" applyBorder="1" applyAlignment="1"/>
    <xf numFmtId="3" fontId="3" fillId="2" borderId="2" xfId="0" applyNumberFormat="1" applyFont="1" applyFill="1" applyBorder="1" applyAlignment="1">
      <alignment horizontal="right"/>
    </xf>
    <xf numFmtId="3" fontId="46" fillId="2" borderId="0" xfId="0" quotePrefix="1" applyNumberFormat="1" applyFont="1" applyFill="1" applyAlignment="1"/>
    <xf numFmtId="3" fontId="4" fillId="2" borderId="0" xfId="0" applyNumberFormat="1" applyFont="1" applyFill="1" applyBorder="1" applyAlignment="1">
      <alignment horizontal="center"/>
    </xf>
    <xf numFmtId="3" fontId="3" fillId="2" borderId="0" xfId="0" applyNumberFormat="1" applyFont="1" applyFill="1"/>
    <xf numFmtId="17" fontId="46" fillId="2" borderId="1" xfId="0" quotePrefix="1" applyNumberFormat="1" applyFont="1" applyFill="1" applyBorder="1" applyAlignment="1"/>
    <xf numFmtId="0" fontId="4" fillId="2" borderId="4" xfId="0" applyFont="1" applyFill="1" applyBorder="1" applyAlignment="1">
      <alignment horizontal="center"/>
    </xf>
    <xf numFmtId="168" fontId="5" fillId="2" borderId="1" xfId="0" applyNumberFormat="1" applyFont="1" applyFill="1" applyBorder="1"/>
    <xf numFmtId="168" fontId="5" fillId="2" borderId="1" xfId="0" applyNumberFormat="1" applyFont="1" applyFill="1" applyBorder="1" applyAlignment="1">
      <alignment horizontal="right"/>
    </xf>
    <xf numFmtId="168" fontId="5" fillId="2" borderId="0" xfId="0" applyNumberFormat="1" applyFont="1" applyFill="1" applyBorder="1" applyAlignment="1">
      <alignment horizontal="right"/>
    </xf>
    <xf numFmtId="0" fontId="5" fillId="2" borderId="0" xfId="0" applyFont="1" applyFill="1" applyBorder="1" applyAlignment="1">
      <alignment horizontal="right"/>
    </xf>
    <xf numFmtId="0" fontId="5" fillId="2" borderId="15" xfId="0" applyFont="1" applyFill="1" applyBorder="1" applyAlignment="1">
      <alignment horizontal="right"/>
    </xf>
    <xf numFmtId="0" fontId="5" fillId="2" borderId="4" xfId="0" applyFont="1" applyFill="1" applyBorder="1"/>
    <xf numFmtId="17" fontId="46" fillId="2" borderId="15" xfId="0" quotePrefix="1" applyNumberFormat="1" applyFont="1" applyFill="1" applyBorder="1"/>
    <xf numFmtId="166" fontId="5" fillId="2" borderId="18" xfId="0" applyNumberFormat="1" applyFont="1" applyFill="1" applyBorder="1" applyAlignment="1">
      <alignment horizontal="right" vertical="center" wrapText="1"/>
    </xf>
    <xf numFmtId="166" fontId="5" fillId="2" borderId="4" xfId="0" applyNumberFormat="1" applyFont="1" applyFill="1" applyBorder="1" applyAlignment="1">
      <alignment horizontal="right" vertical="center" wrapText="1"/>
    </xf>
    <xf numFmtId="3" fontId="5" fillId="2" borderId="0" xfId="0" applyNumberFormat="1" applyFont="1" applyFill="1"/>
    <xf numFmtId="166" fontId="5" fillId="2" borderId="0" xfId="0" applyNumberFormat="1" applyFont="1" applyFill="1"/>
    <xf numFmtId="0" fontId="5" fillId="2" borderId="4" xfId="0" applyNumberFormat="1" applyFont="1" applyFill="1" applyBorder="1"/>
    <xf numFmtId="3" fontId="5" fillId="2" borderId="4" xfId="0" applyNumberFormat="1" applyFont="1" applyFill="1" applyBorder="1"/>
    <xf numFmtId="166" fontId="5" fillId="2" borderId="4" xfId="0" applyNumberFormat="1" applyFont="1" applyFill="1" applyBorder="1"/>
    <xf numFmtId="0" fontId="5" fillId="2" borderId="2" xfId="0" applyNumberFormat="1" applyFont="1" applyFill="1" applyBorder="1"/>
    <xf numFmtId="3" fontId="5" fillId="2" borderId="2" xfId="0" applyNumberFormat="1" applyFont="1" applyFill="1" applyBorder="1"/>
    <xf numFmtId="166" fontId="5" fillId="2" borderId="2" xfId="0" applyNumberFormat="1" applyFont="1" applyFill="1" applyBorder="1"/>
    <xf numFmtId="3" fontId="5" fillId="2" borderId="0" xfId="0" applyNumberFormat="1" applyFont="1" applyFill="1" applyBorder="1"/>
    <xf numFmtId="166" fontId="5" fillId="2" borderId="0" xfId="0" applyNumberFormat="1" applyFont="1" applyFill="1" applyBorder="1"/>
    <xf numFmtId="0" fontId="5" fillId="2" borderId="0" xfId="0" applyNumberFormat="1" applyFont="1" applyFill="1" applyBorder="1"/>
    <xf numFmtId="0" fontId="3" fillId="2" borderId="0" xfId="0" applyFont="1" applyFill="1" applyBorder="1" applyAlignment="1">
      <alignment horizontal="left"/>
    </xf>
    <xf numFmtId="0" fontId="4" fillId="2" borderId="0" xfId="0" applyFont="1" applyFill="1" applyBorder="1" applyAlignment="1">
      <alignment horizontal="left" vertical="top"/>
    </xf>
    <xf numFmtId="171" fontId="3" fillId="2" borderId="0" xfId="0" applyNumberFormat="1" applyFont="1" applyFill="1" applyBorder="1" applyAlignment="1">
      <alignment horizontal="left" vertical="top"/>
    </xf>
    <xf numFmtId="172" fontId="3" fillId="2" borderId="0" xfId="0" applyNumberFormat="1" applyFont="1" applyFill="1" applyBorder="1" applyAlignment="1">
      <alignment horizontal="right"/>
    </xf>
    <xf numFmtId="164" fontId="3" fillId="2" borderId="0" xfId="0" applyNumberFormat="1" applyFont="1" applyFill="1" applyBorder="1" applyAlignment="1">
      <alignment horizontal="right"/>
    </xf>
    <xf numFmtId="171" fontId="4" fillId="2" borderId="0" xfId="0" applyNumberFormat="1" applyFont="1" applyFill="1" applyBorder="1" applyAlignment="1">
      <alignment horizontal="left" vertical="top"/>
    </xf>
    <xf numFmtId="171" fontId="3" fillId="2" borderId="20" xfId="0" applyNumberFormat="1" applyFont="1" applyFill="1" applyBorder="1" applyAlignment="1">
      <alignment horizontal="left" vertical="top"/>
    </xf>
    <xf numFmtId="164" fontId="3" fillId="2" borderId="20" xfId="0" applyNumberFormat="1" applyFont="1" applyFill="1" applyBorder="1" applyAlignment="1">
      <alignment horizontal="right"/>
    </xf>
    <xf numFmtId="0" fontId="5" fillId="2" borderId="20" xfId="0" applyFont="1" applyFill="1" applyBorder="1"/>
    <xf numFmtId="166" fontId="5" fillId="2" borderId="0" xfId="0" applyNumberFormat="1" applyFont="1" applyFill="1" applyBorder="1" applyAlignment="1"/>
    <xf numFmtId="0" fontId="36" fillId="2" borderId="0" xfId="0" applyFont="1" applyFill="1" applyBorder="1"/>
    <xf numFmtId="166" fontId="36" fillId="2" borderId="0" xfId="0" applyNumberFormat="1" applyFont="1" applyFill="1"/>
    <xf numFmtId="0" fontId="3" fillId="2" borderId="0" xfId="0" applyNumberFormat="1" applyFont="1" applyFill="1" applyBorder="1" applyAlignment="1">
      <alignment horizontal="center"/>
    </xf>
    <xf numFmtId="166" fontId="3" fillId="2" borderId="0" xfId="0" applyNumberFormat="1" applyFont="1" applyFill="1" applyBorder="1" applyAlignment="1"/>
    <xf numFmtId="0" fontId="4" fillId="2" borderId="18" xfId="0" applyNumberFormat="1" applyFont="1" applyFill="1" applyBorder="1" applyAlignment="1">
      <alignment horizontal="center"/>
    </xf>
    <xf numFmtId="0" fontId="3" fillId="2" borderId="2" xfId="0" applyNumberFormat="1" applyFont="1" applyFill="1" applyBorder="1" applyAlignment="1">
      <alignment horizontal="center"/>
    </xf>
    <xf numFmtId="3" fontId="3" fillId="2" borderId="3" xfId="0" applyNumberFormat="1" applyFont="1" applyFill="1" applyBorder="1" applyAlignment="1"/>
    <xf numFmtId="166" fontId="3" fillId="2" borderId="2" xfId="0" applyNumberFormat="1" applyFont="1" applyFill="1" applyBorder="1" applyAlignment="1"/>
    <xf numFmtId="166" fontId="5" fillId="2" borderId="2" xfId="0" applyNumberFormat="1" applyFont="1" applyFill="1" applyBorder="1" applyAlignment="1"/>
    <xf numFmtId="3" fontId="5" fillId="2" borderId="3" xfId="0" applyNumberFormat="1" applyFont="1" applyFill="1" applyBorder="1" applyAlignment="1"/>
    <xf numFmtId="3" fontId="5" fillId="2" borderId="1" xfId="0" applyNumberFormat="1" applyFont="1" applyFill="1" applyBorder="1" applyAlignment="1"/>
    <xf numFmtId="0" fontId="11" fillId="2" borderId="1" xfId="0" applyNumberFormat="1" applyFont="1" applyFill="1" applyBorder="1" applyAlignment="1">
      <alignment horizontal="right"/>
    </xf>
    <xf numFmtId="0" fontId="11" fillId="2" borderId="0" xfId="0" applyNumberFormat="1" applyFont="1" applyFill="1" applyBorder="1" applyAlignment="1">
      <alignment horizontal="right"/>
    </xf>
    <xf numFmtId="0" fontId="5" fillId="2" borderId="0" xfId="0" applyFont="1" applyFill="1" applyBorder="1" applyAlignment="1">
      <alignment horizontal="left" vertical="top"/>
    </xf>
    <xf numFmtId="0" fontId="12" fillId="2" borderId="0" xfId="0" applyFont="1" applyFill="1" applyAlignment="1">
      <alignment vertical="center" wrapText="1"/>
    </xf>
    <xf numFmtId="0" fontId="12" fillId="2" borderId="0" xfId="0" applyNumberFormat="1" applyFont="1" applyFill="1" applyAlignment="1">
      <alignment wrapText="1"/>
    </xf>
    <xf numFmtId="0" fontId="35" fillId="2" borderId="0" xfId="2" applyNumberFormat="1" applyFont="1" applyFill="1" applyAlignment="1">
      <alignment wrapText="1"/>
    </xf>
    <xf numFmtId="3" fontId="3" fillId="2" borderId="18" xfId="0" applyNumberFormat="1" applyFont="1" applyFill="1" applyBorder="1" applyAlignment="1">
      <alignment horizontal="right"/>
    </xf>
    <xf numFmtId="3" fontId="3" fillId="2" borderId="4" xfId="0" applyNumberFormat="1" applyFont="1" applyFill="1" applyBorder="1" applyAlignment="1">
      <alignment horizontal="right"/>
    </xf>
    <xf numFmtId="3" fontId="3" fillId="2" borderId="17" xfId="0" applyNumberFormat="1" applyFont="1" applyFill="1" applyBorder="1" applyAlignment="1">
      <alignment horizontal="right"/>
    </xf>
    <xf numFmtId="3" fontId="3" fillId="2" borderId="14" xfId="0" applyNumberFormat="1" applyFont="1" applyFill="1" applyBorder="1" applyAlignment="1"/>
    <xf numFmtId="3" fontId="3" fillId="2" borderId="14" xfId="0" applyNumberFormat="1" applyFont="1" applyFill="1" applyBorder="1" applyAlignment="1">
      <alignment horizontal="right"/>
    </xf>
    <xf numFmtId="0" fontId="5" fillId="2" borderId="18" xfId="0" applyFont="1" applyFill="1" applyBorder="1" applyAlignment="1">
      <alignment horizontal="left"/>
    </xf>
    <xf numFmtId="9" fontId="5" fillId="2" borderId="4" xfId="46" applyFont="1" applyFill="1" applyBorder="1" applyAlignment="1">
      <alignment vertical="center"/>
    </xf>
    <xf numFmtId="170" fontId="3" fillId="2" borderId="20" xfId="1" applyNumberFormat="1" applyFont="1" applyFill="1" applyBorder="1" applyAlignment="1">
      <alignment horizontal="right"/>
    </xf>
    <xf numFmtId="170" fontId="3" fillId="2" borderId="0" xfId="1" applyNumberFormat="1" applyFont="1" applyFill="1" applyBorder="1" applyAlignment="1">
      <alignment horizontal="right"/>
    </xf>
    <xf numFmtId="0" fontId="5" fillId="2" borderId="0" xfId="0" applyFont="1" applyFill="1" applyAlignment="1">
      <alignment wrapText="1"/>
    </xf>
    <xf numFmtId="166" fontId="5" fillId="2" borderId="1" xfId="0" applyNumberFormat="1" applyFont="1" applyFill="1" applyBorder="1"/>
    <xf numFmtId="166" fontId="14" fillId="2" borderId="0" xfId="0" applyNumberFormat="1" applyFont="1" applyFill="1"/>
    <xf numFmtId="171" fontId="42" fillId="2" borderId="0" xfId="0" applyNumberFormat="1" applyFont="1" applyFill="1" applyBorder="1" applyAlignment="1">
      <alignment horizontal="left" vertical="top"/>
    </xf>
    <xf numFmtId="0" fontId="42" fillId="2" borderId="0" xfId="2" applyFont="1" applyFill="1" applyAlignment="1"/>
    <xf numFmtId="0" fontId="10" fillId="2" borderId="0" xfId="0" applyFont="1" applyFill="1" applyBorder="1" applyAlignment="1">
      <alignment horizontal="left"/>
    </xf>
    <xf numFmtId="0" fontId="5" fillId="2" borderId="4" xfId="0" applyFont="1" applyFill="1" applyBorder="1" applyAlignment="1">
      <alignment horizontal="left" vertical="center"/>
    </xf>
    <xf numFmtId="166" fontId="5" fillId="2" borderId="17" xfId="0" applyNumberFormat="1" applyFont="1" applyFill="1" applyBorder="1" applyAlignment="1">
      <alignment horizontal="right" vertical="center" wrapText="1"/>
    </xf>
    <xf numFmtId="169" fontId="5" fillId="2" borderId="15" xfId="0" applyNumberFormat="1" applyFont="1" applyFill="1" applyBorder="1"/>
    <xf numFmtId="0" fontId="3" fillId="2" borderId="0" xfId="0" applyFont="1" applyFill="1" applyBorder="1" applyAlignment="1">
      <alignment vertical="center"/>
    </xf>
    <xf numFmtId="167" fontId="3" fillId="2" borderId="0" xfId="0" applyNumberFormat="1" applyFont="1" applyFill="1" applyBorder="1" applyAlignment="1">
      <alignment vertical="center"/>
    </xf>
    <xf numFmtId="167" fontId="3" fillId="2" borderId="4" xfId="0" applyNumberFormat="1" applyFont="1" applyFill="1" applyBorder="1" applyAlignment="1">
      <alignment vertical="center"/>
    </xf>
    <xf numFmtId="167" fontId="3" fillId="2" borderId="2" xfId="0" applyNumberFormat="1" applyFont="1" applyFill="1" applyBorder="1" applyAlignment="1">
      <alignment vertical="center"/>
    </xf>
    <xf numFmtId="0" fontId="3" fillId="2" borderId="2" xfId="0" applyFont="1" applyFill="1" applyBorder="1" applyAlignment="1">
      <alignment vertical="center" wrapText="1"/>
    </xf>
    <xf numFmtId="0" fontId="3" fillId="2" borderId="2" xfId="0" applyFont="1" applyFill="1" applyBorder="1" applyAlignment="1">
      <alignment vertical="center"/>
    </xf>
    <xf numFmtId="0" fontId="54" fillId="2" borderId="0" xfId="0" applyFont="1" applyFill="1"/>
    <xf numFmtId="0" fontId="3" fillId="2" borderId="1" xfId="0" applyFont="1" applyFill="1" applyBorder="1" applyAlignment="1">
      <alignment horizontal="center"/>
    </xf>
    <xf numFmtId="0" fontId="3" fillId="2" borderId="3" xfId="0" applyFont="1" applyFill="1" applyBorder="1" applyAlignment="1">
      <alignment horizontal="center"/>
    </xf>
    <xf numFmtId="0" fontId="5" fillId="2" borderId="0" xfId="0" applyFont="1" applyFill="1" applyBorder="1" applyAlignment="1">
      <alignment horizontal="left"/>
    </xf>
    <xf numFmtId="170" fontId="5" fillId="2" borderId="0" xfId="1" applyNumberFormat="1" applyFont="1" applyFill="1" applyBorder="1"/>
    <xf numFmtId="0" fontId="5" fillId="2" borderId="14" xfId="0" applyFont="1" applyFill="1" applyBorder="1" applyAlignment="1">
      <alignment horizontal="right" vertical="center" wrapText="1"/>
    </xf>
    <xf numFmtId="0" fontId="5" fillId="2" borderId="15" xfId="0" applyFont="1" applyFill="1" applyBorder="1" applyAlignment="1">
      <alignment horizontal="right" vertical="center" wrapText="1"/>
    </xf>
    <xf numFmtId="164" fontId="5" fillId="2" borderId="15" xfId="0" applyNumberFormat="1" applyFont="1" applyFill="1" applyBorder="1" applyAlignment="1">
      <alignment horizontal="right"/>
    </xf>
    <xf numFmtId="164" fontId="5" fillId="2" borderId="14" xfId="0" applyNumberFormat="1" applyFont="1" applyFill="1" applyBorder="1" applyAlignment="1">
      <alignment horizontal="right"/>
    </xf>
    <xf numFmtId="170" fontId="3" fillId="2" borderId="2" xfId="1" applyNumberFormat="1" applyFont="1" applyFill="1" applyBorder="1" applyAlignment="1">
      <alignment vertical="center"/>
    </xf>
    <xf numFmtId="170" fontId="3" fillId="2" borderId="0" xfId="1" applyNumberFormat="1" applyFont="1" applyFill="1" applyBorder="1" applyAlignment="1">
      <alignment vertical="center"/>
    </xf>
    <xf numFmtId="167" fontId="3" fillId="2" borderId="2" xfId="46" applyNumberFormat="1" applyFont="1" applyFill="1" applyBorder="1" applyAlignment="1">
      <alignment vertical="center"/>
    </xf>
    <xf numFmtId="167" fontId="3" fillId="2" borderId="0" xfId="46" applyNumberFormat="1" applyFont="1" applyFill="1" applyBorder="1" applyAlignment="1">
      <alignment vertical="center"/>
    </xf>
    <xf numFmtId="0" fontId="14" fillId="2" borderId="0" xfId="0" applyFont="1" applyFill="1" applyAlignment="1">
      <alignment horizontal="left"/>
    </xf>
    <xf numFmtId="170" fontId="5" fillId="2" borderId="0" xfId="1" applyNumberFormat="1" applyFont="1" applyFill="1" applyBorder="1" applyAlignment="1">
      <alignment vertical="center" wrapText="1"/>
    </xf>
    <xf numFmtId="170" fontId="5" fillId="2" borderId="4" xfId="1" applyNumberFormat="1" applyFont="1" applyFill="1" applyBorder="1" applyAlignment="1">
      <alignment vertical="center" wrapText="1"/>
    </xf>
    <xf numFmtId="49" fontId="55" fillId="2" borderId="0" xfId="0" quotePrefix="1" applyNumberFormat="1" applyFont="1" applyFill="1" applyAlignment="1">
      <alignment horizontal="center" vertical="center"/>
    </xf>
    <xf numFmtId="0" fontId="56" fillId="2" borderId="0" xfId="2" applyNumberFormat="1" applyFont="1" applyFill="1" applyAlignment="1">
      <alignment wrapText="1"/>
    </xf>
    <xf numFmtId="9" fontId="3" fillId="2" borderId="0" xfId="46" applyFont="1" applyFill="1" applyAlignment="1">
      <alignment wrapText="1"/>
    </xf>
    <xf numFmtId="0" fontId="8" fillId="2" borderId="0" xfId="0" applyFont="1" applyFill="1"/>
    <xf numFmtId="0" fontId="12" fillId="2" borderId="0" xfId="0" applyFont="1" applyFill="1"/>
    <xf numFmtId="0" fontId="42" fillId="2" borderId="0" xfId="0" applyFont="1" applyFill="1" applyAlignment="1">
      <alignment vertical="center"/>
    </xf>
    <xf numFmtId="0" fontId="35" fillId="2" borderId="0" xfId="2" applyNumberFormat="1" applyFont="1" applyFill="1" applyAlignment="1">
      <alignment horizontal="left" wrapText="1"/>
    </xf>
    <xf numFmtId="0" fontId="45" fillId="2" borderId="0" xfId="2" applyFont="1" applyFill="1"/>
    <xf numFmtId="0" fontId="41" fillId="2" borderId="0" xfId="0" applyFont="1" applyFill="1" applyAlignment="1">
      <alignment horizontal="left"/>
    </xf>
    <xf numFmtId="0" fontId="51" fillId="2" borderId="0" xfId="2" applyFont="1" applyFill="1"/>
    <xf numFmtId="17" fontId="46" fillId="2" borderId="0" xfId="0" quotePrefix="1" applyNumberFormat="1" applyFont="1" applyFill="1" applyBorder="1" applyAlignment="1"/>
    <xf numFmtId="0" fontId="42" fillId="2" borderId="0" xfId="0" applyFont="1" applyFill="1"/>
    <xf numFmtId="0" fontId="42" fillId="2" borderId="0" xfId="0" applyFont="1" applyFill="1" applyAlignment="1">
      <alignment horizontal="left" vertical="center"/>
    </xf>
    <xf numFmtId="17" fontId="46" fillId="2" borderId="15" xfId="0" quotePrefix="1" applyNumberFormat="1" applyFont="1" applyFill="1" applyBorder="1" applyAlignment="1"/>
    <xf numFmtId="0" fontId="35" fillId="2" borderId="0" xfId="2" applyFont="1" applyFill="1"/>
    <xf numFmtId="0" fontId="35" fillId="2" borderId="0" xfId="2" applyFont="1" applyFill="1" applyAlignment="1">
      <alignment horizontal="left"/>
    </xf>
    <xf numFmtId="0" fontId="4" fillId="2" borderId="4" xfId="0" applyNumberFormat="1" applyFont="1" applyFill="1" applyBorder="1" applyAlignment="1">
      <alignment horizontal="center"/>
    </xf>
    <xf numFmtId="0" fontId="41" fillId="2" borderId="0" xfId="0" applyNumberFormat="1" applyFont="1" applyFill="1" applyAlignment="1">
      <alignment horizontal="left"/>
    </xf>
    <xf numFmtId="0" fontId="8" fillId="2" borderId="0" xfId="0" applyFont="1" applyFill="1" applyAlignment="1">
      <alignment horizontal="left"/>
    </xf>
    <xf numFmtId="0" fontId="12" fillId="2" borderId="0" xfId="0" applyFont="1" applyFill="1" applyAlignment="1">
      <alignment wrapText="1"/>
    </xf>
    <xf numFmtId="0" fontId="11" fillId="2" borderId="0" xfId="0" applyFont="1" applyFill="1" applyBorder="1" applyAlignment="1">
      <alignment horizontal="center"/>
    </xf>
    <xf numFmtId="0" fontId="42" fillId="2" borderId="0" xfId="2" applyFont="1" applyFill="1" applyAlignment="1">
      <alignment wrapText="1"/>
    </xf>
    <xf numFmtId="0" fontId="3" fillId="2" borderId="0" xfId="0" applyFont="1" applyFill="1" applyBorder="1" applyAlignment="1">
      <alignment horizontal="center" wrapText="1"/>
    </xf>
    <xf numFmtId="0" fontId="6" fillId="2" borderId="0" xfId="0" applyFont="1" applyFill="1" applyBorder="1"/>
    <xf numFmtId="0" fontId="3" fillId="2" borderId="0" xfId="0" applyFont="1" applyFill="1" applyBorder="1" applyAlignment="1">
      <alignment horizontal="center" vertical="center"/>
    </xf>
    <xf numFmtId="0" fontId="5" fillId="2" borderId="0" xfId="0" applyFont="1" applyFill="1" applyBorder="1" applyAlignment="1">
      <alignment vertical="center"/>
    </xf>
    <xf numFmtId="0" fontId="3" fillId="2" borderId="0" xfId="0" applyFont="1" applyFill="1" applyBorder="1" applyAlignment="1">
      <alignment vertical="center" wrapText="1"/>
    </xf>
    <xf numFmtId="0" fontId="3" fillId="2" borderId="4"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0" xfId="0" applyFont="1" applyFill="1" applyBorder="1" applyAlignment="1">
      <alignment horizontal="center" vertical="center"/>
    </xf>
    <xf numFmtId="0" fontId="39" fillId="2" borderId="0" xfId="0" applyFont="1" applyFill="1" applyAlignment="1">
      <alignment horizontal="left" readingOrder="1"/>
    </xf>
    <xf numFmtId="0" fontId="5" fillId="2" borderId="0" xfId="0" applyFont="1" applyFill="1" applyBorder="1" applyAlignment="1">
      <alignment horizontal="left" wrapText="1"/>
    </xf>
    <xf numFmtId="0" fontId="16" fillId="2" borderId="0" xfId="2" applyFont="1" applyFill="1"/>
    <xf numFmtId="0" fontId="8" fillId="2" borderId="0" xfId="0" applyFont="1" applyFill="1"/>
    <xf numFmtId="0" fontId="12" fillId="2" borderId="0" xfId="0" applyFont="1" applyFill="1"/>
    <xf numFmtId="17" fontId="4" fillId="2" borderId="19" xfId="0" quotePrefix="1"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45" fillId="2" borderId="0" xfId="2" applyFont="1" applyFill="1"/>
    <xf numFmtId="0" fontId="41" fillId="2" borderId="0" xfId="0" applyFont="1" applyFill="1" applyAlignment="1">
      <alignment horizontal="left"/>
    </xf>
    <xf numFmtId="17" fontId="4" fillId="2" borderId="0" xfId="0" quotePrefix="1" applyNumberFormat="1" applyFont="1" applyFill="1" applyAlignment="1">
      <alignment horizontal="center" vertical="center"/>
    </xf>
    <xf numFmtId="0" fontId="42" fillId="2" borderId="0" xfId="0" applyFont="1" applyFill="1" applyAlignment="1">
      <alignment vertical="center"/>
    </xf>
    <xf numFmtId="0" fontId="42" fillId="2" borderId="0" xfId="0" applyFont="1" applyFill="1" applyAlignment="1">
      <alignment horizontal="left" vertical="center" wrapText="1"/>
    </xf>
    <xf numFmtId="0" fontId="35" fillId="2" borderId="0" xfId="2" applyNumberFormat="1" applyFont="1" applyFill="1" applyAlignment="1">
      <alignment horizontal="left" wrapText="1"/>
    </xf>
    <xf numFmtId="0" fontId="4" fillId="2" borderId="19" xfId="0" applyFont="1" applyFill="1" applyBorder="1" applyAlignment="1">
      <alignment horizontal="right" vertical="center"/>
    </xf>
    <xf numFmtId="17" fontId="4" fillId="2" borderId="0" xfId="0" quotePrefix="1" applyNumberFormat="1" applyFont="1" applyFill="1" applyBorder="1" applyAlignment="1">
      <alignment horizontal="center"/>
    </xf>
    <xf numFmtId="17" fontId="46" fillId="2" borderId="0" xfId="0" quotePrefix="1" applyNumberFormat="1" applyFont="1" applyFill="1" applyBorder="1" applyAlignment="1"/>
    <xf numFmtId="168" fontId="46" fillId="2" borderId="0" xfId="0" quotePrefix="1" applyNumberFormat="1" applyFont="1" applyFill="1"/>
    <xf numFmtId="17" fontId="46" fillId="2" borderId="0" xfId="0" quotePrefix="1" applyNumberFormat="1" applyFont="1" applyFill="1" applyAlignment="1"/>
    <xf numFmtId="17" fontId="4" fillId="2" borderId="1" xfId="0" quotePrefix="1" applyNumberFormat="1" applyFont="1" applyFill="1" applyBorder="1" applyAlignment="1">
      <alignment horizontal="center"/>
    </xf>
    <xf numFmtId="17" fontId="4" fillId="2" borderId="15" xfId="0" quotePrefix="1" applyNumberFormat="1" applyFont="1" applyFill="1" applyBorder="1" applyAlignment="1">
      <alignment horizontal="center"/>
    </xf>
    <xf numFmtId="17" fontId="46" fillId="2" borderId="1" xfId="0" quotePrefix="1" applyNumberFormat="1" applyFont="1" applyFill="1" applyBorder="1" applyAlignment="1">
      <alignment horizontal="center"/>
    </xf>
    <xf numFmtId="17" fontId="46" fillId="2" borderId="0" xfId="0" quotePrefix="1" applyNumberFormat="1" applyFont="1" applyFill="1" applyBorder="1" applyAlignment="1">
      <alignment horizontal="center"/>
    </xf>
    <xf numFmtId="17" fontId="46" fillId="2" borderId="15" xfId="0" quotePrefix="1" applyNumberFormat="1" applyFont="1" applyFill="1" applyBorder="1" applyAlignment="1"/>
    <xf numFmtId="0" fontId="42" fillId="2" borderId="0" xfId="0" applyFont="1" applyFill="1"/>
    <xf numFmtId="0" fontId="42" fillId="2" borderId="0" xfId="0" applyFont="1" applyFill="1" applyAlignment="1">
      <alignment horizontal="left" vertical="center"/>
    </xf>
    <xf numFmtId="0" fontId="51" fillId="2" borderId="0" xfId="2" applyFont="1" applyFill="1"/>
    <xf numFmtId="3" fontId="46" fillId="2" borderId="0" xfId="0" quotePrefix="1" applyNumberFormat="1" applyFont="1" applyFill="1"/>
    <xf numFmtId="17" fontId="46" fillId="2" borderId="15" xfId="0" quotePrefix="1" applyNumberFormat="1" applyFont="1" applyFill="1" applyBorder="1" applyAlignment="1">
      <alignment horizontal="center"/>
    </xf>
    <xf numFmtId="0" fontId="4" fillId="2" borderId="1" xfId="0" applyNumberFormat="1" applyFont="1" applyFill="1" applyBorder="1" applyAlignment="1">
      <alignment horizontal="center"/>
    </xf>
    <xf numFmtId="0" fontId="4" fillId="2" borderId="0" xfId="0" applyNumberFormat="1" applyFont="1" applyFill="1" applyBorder="1" applyAlignment="1">
      <alignment horizontal="center"/>
    </xf>
    <xf numFmtId="0" fontId="42" fillId="2" borderId="0" xfId="0" applyNumberFormat="1" applyFont="1" applyFill="1" applyAlignment="1">
      <alignment horizontal="left"/>
    </xf>
    <xf numFmtId="0" fontId="42" fillId="2" borderId="0" xfId="0" applyNumberFormat="1" applyFont="1" applyFill="1"/>
    <xf numFmtId="0" fontId="42" fillId="2" borderId="0" xfId="0" applyFont="1" applyFill="1" applyAlignment="1">
      <alignment horizontal="left" wrapText="1"/>
    </xf>
    <xf numFmtId="0" fontId="42" fillId="2" borderId="0" xfId="0" applyNumberFormat="1" applyFont="1" applyFill="1" applyAlignment="1">
      <alignment horizontal="left" wrapText="1"/>
    </xf>
    <xf numFmtId="0" fontId="4" fillId="2" borderId="4" xfId="0" applyNumberFormat="1" applyFont="1" applyFill="1" applyBorder="1" applyAlignment="1">
      <alignment horizontal="center"/>
    </xf>
    <xf numFmtId="0" fontId="4" fillId="2" borderId="2" xfId="0" applyNumberFormat="1" applyFont="1" applyFill="1" applyBorder="1" applyAlignment="1">
      <alignment horizontal="center" vertical="center"/>
    </xf>
    <xf numFmtId="0" fontId="4" fillId="2" borderId="0" xfId="0" applyNumberFormat="1" applyFont="1" applyFill="1" applyAlignment="1">
      <alignment horizontal="center" vertical="center"/>
    </xf>
    <xf numFmtId="0" fontId="4" fillId="2" borderId="0" xfId="0" applyNumberFormat="1" applyFont="1" applyFill="1" applyBorder="1" applyAlignment="1">
      <alignment horizontal="center" vertical="center"/>
    </xf>
    <xf numFmtId="0" fontId="35" fillId="2" borderId="0" xfId="2" applyFont="1" applyFill="1"/>
    <xf numFmtId="0" fontId="35" fillId="2" borderId="0" xfId="2" applyFont="1" applyFill="1" applyAlignment="1">
      <alignment horizontal="left"/>
    </xf>
    <xf numFmtId="0" fontId="35" fillId="0" borderId="0" xfId="2" applyFont="1"/>
    <xf numFmtId="0" fontId="8" fillId="2" borderId="0" xfId="0" applyFont="1" applyFill="1" applyAlignment="1">
      <alignment horizontal="left"/>
    </xf>
    <xf numFmtId="0" fontId="53" fillId="2" borderId="0" xfId="2" applyFont="1" applyFill="1" applyAlignment="1">
      <alignment wrapText="1"/>
    </xf>
    <xf numFmtId="0" fontId="11" fillId="2" borderId="1" xfId="0" applyNumberFormat="1" applyFont="1" applyFill="1" applyBorder="1" applyAlignment="1">
      <alignment horizontal="center"/>
    </xf>
    <xf numFmtId="0" fontId="11" fillId="2" borderId="0" xfId="0" applyNumberFormat="1" applyFont="1" applyFill="1" applyBorder="1" applyAlignment="1">
      <alignment horizontal="center"/>
    </xf>
    <xf numFmtId="0" fontId="11" fillId="2" borderId="2" xfId="0" applyNumberFormat="1" applyFont="1" applyFill="1" applyBorder="1" applyAlignment="1">
      <alignment horizontal="center" vertical="center"/>
    </xf>
    <xf numFmtId="0" fontId="11" fillId="2" borderId="0" xfId="0" applyNumberFormat="1" applyFont="1" applyFill="1" applyBorder="1" applyAlignment="1">
      <alignment horizontal="center" vertical="center"/>
    </xf>
    <xf numFmtId="0" fontId="11" fillId="2" borderId="0" xfId="0" applyNumberFormat="1" applyFont="1" applyFill="1" applyBorder="1" applyAlignment="1">
      <alignment horizontal="left"/>
    </xf>
    <xf numFmtId="0" fontId="11" fillId="2" borderId="0" xfId="0" applyNumberFormat="1" applyFont="1" applyFill="1" applyBorder="1" applyAlignment="1">
      <alignment wrapText="1"/>
    </xf>
    <xf numFmtId="0" fontId="42" fillId="2" borderId="0" xfId="2" applyFont="1" applyFill="1"/>
    <xf numFmtId="0" fontId="12" fillId="2" borderId="0" xfId="0" applyFont="1" applyFill="1" applyAlignment="1">
      <alignment wrapText="1"/>
    </xf>
    <xf numFmtId="0" fontId="12" fillId="2" borderId="0" xfId="0" applyFont="1" applyFill="1" applyBorder="1" applyAlignment="1">
      <alignment wrapText="1"/>
    </xf>
    <xf numFmtId="0" fontId="11" fillId="2" borderId="1" xfId="0" applyFont="1" applyFill="1" applyBorder="1" applyAlignment="1">
      <alignment horizontal="center"/>
    </xf>
    <xf numFmtId="0" fontId="11" fillId="2" borderId="0" xfId="0" applyFont="1" applyFill="1" applyBorder="1" applyAlignment="1">
      <alignment horizontal="center"/>
    </xf>
    <xf numFmtId="0" fontId="11" fillId="2" borderId="15" xfId="0" applyFont="1" applyFill="1" applyBorder="1" applyAlignment="1">
      <alignment horizontal="center"/>
    </xf>
    <xf numFmtId="0" fontId="42" fillId="2" borderId="0" xfId="2" applyFont="1" applyFill="1" applyAlignment="1">
      <alignment wrapText="1"/>
    </xf>
    <xf numFmtId="0" fontId="5" fillId="2" borderId="15" xfId="0" applyFont="1" applyFill="1" applyBorder="1" applyAlignment="1">
      <alignment vertical="center"/>
    </xf>
    <xf numFmtId="0" fontId="5" fillId="2" borderId="17" xfId="0" applyFont="1" applyFill="1" applyBorder="1" applyAlignment="1">
      <alignment vertical="center"/>
    </xf>
    <xf numFmtId="17" fontId="46" fillId="2" borderId="0" xfId="0" quotePrefix="1" applyNumberFormat="1" applyFont="1" applyFill="1" applyBorder="1" applyAlignment="1">
      <alignment wrapText="1"/>
    </xf>
    <xf numFmtId="0" fontId="53" fillId="2" borderId="0" xfId="2" applyFont="1" applyFill="1" applyAlignment="1">
      <alignment vertical="center"/>
    </xf>
    <xf numFmtId="0" fontId="4" fillId="2" borderId="0" xfId="0" applyFont="1" applyFill="1" applyBorder="1" applyAlignment="1">
      <alignment horizontal="center" vertical="center"/>
    </xf>
    <xf numFmtId="0" fontId="49" fillId="2" borderId="0" xfId="0" applyFont="1" applyFill="1" applyBorder="1" applyAlignment="1">
      <alignment horizontal="center"/>
    </xf>
    <xf numFmtId="0" fontId="12" fillId="2" borderId="0" xfId="0" applyFont="1" applyFill="1" applyAlignment="1">
      <alignment horizontal="left" wrapText="1"/>
    </xf>
    <xf numFmtId="0" fontId="12" fillId="2" borderId="0" xfId="0" applyFont="1" applyFill="1" applyAlignment="1"/>
    <xf numFmtId="0" fontId="8" fillId="2" borderId="0" xfId="0" applyFont="1" applyFill="1" applyAlignment="1">
      <alignment horizontal="left" wrapText="1"/>
    </xf>
    <xf numFmtId="0" fontId="51" fillId="2" borderId="0" xfId="2" applyFont="1" applyFill="1" applyAlignment="1">
      <alignment horizontal="left"/>
    </xf>
    <xf numFmtId="0" fontId="3" fillId="2" borderId="0" xfId="0" applyFont="1" applyFill="1" applyBorder="1" applyAlignment="1">
      <alignment horizontal="center" wrapText="1"/>
    </xf>
    <xf numFmtId="0" fontId="3" fillId="2" borderId="4" xfId="0" applyFont="1" applyFill="1" applyBorder="1" applyAlignment="1">
      <alignment horizontal="center" wrapText="1"/>
    </xf>
    <xf numFmtId="0" fontId="6" fillId="2" borderId="0" xfId="0" applyFont="1" applyFill="1" applyBorder="1"/>
    <xf numFmtId="0" fontId="6" fillId="2" borderId="4" xfId="0" applyFont="1" applyFill="1" applyBorder="1"/>
    <xf numFmtId="0" fontId="3" fillId="2" borderId="0" xfId="0" applyFont="1" applyFill="1" applyBorder="1" applyAlignment="1">
      <alignment horizontal="center" vertical="center"/>
    </xf>
    <xf numFmtId="0" fontId="3" fillId="2" borderId="4" xfId="0" applyFont="1" applyFill="1" applyBorder="1" applyAlignment="1">
      <alignment horizontal="center" vertical="center"/>
    </xf>
    <xf numFmtId="0" fontId="53" fillId="2" borderId="0" xfId="2" applyFont="1" applyFill="1"/>
    <xf numFmtId="0" fontId="5" fillId="2" borderId="0" xfId="0" applyFont="1" applyFill="1" applyBorder="1" applyAlignment="1">
      <alignment vertical="center" wrapText="1"/>
    </xf>
    <xf numFmtId="0" fontId="5" fillId="2" borderId="4" xfId="0" applyFont="1" applyFill="1" applyBorder="1" applyAlignment="1">
      <alignment vertical="center" wrapText="1"/>
    </xf>
    <xf numFmtId="0" fontId="5" fillId="2" borderId="0" xfId="0" applyFont="1" applyFill="1" applyBorder="1" applyAlignment="1">
      <alignment vertical="center"/>
    </xf>
    <xf numFmtId="0" fontId="5" fillId="2" borderId="4" xfId="0" applyFont="1" applyFill="1" applyBorder="1" applyAlignment="1">
      <alignment vertical="center"/>
    </xf>
    <xf numFmtId="0" fontId="3" fillId="2" borderId="0" xfId="0" applyFont="1" applyFill="1" applyBorder="1" applyAlignment="1">
      <alignment vertical="center" wrapText="1"/>
    </xf>
    <xf numFmtId="0" fontId="3" fillId="2" borderId="4" xfId="0" applyFont="1" applyFill="1" applyBorder="1" applyAlignment="1">
      <alignment vertical="center" wrapText="1"/>
    </xf>
    <xf numFmtId="49" fontId="11" fillId="2" borderId="0" xfId="0" quotePrefix="1" applyNumberFormat="1" applyFont="1" applyFill="1" applyAlignment="1">
      <alignment horizontal="center" vertical="center"/>
    </xf>
    <xf numFmtId="0" fontId="5" fillId="2" borderId="0" xfId="0" applyFont="1" applyFill="1" applyBorder="1" applyAlignment="1">
      <alignment horizontal="right" vertical="center" wrapText="1"/>
    </xf>
    <xf numFmtId="0" fontId="5" fillId="2" borderId="4" xfId="0" applyFont="1" applyFill="1" applyBorder="1" applyAlignment="1">
      <alignment horizontal="right" vertical="center" wrapText="1"/>
    </xf>
    <xf numFmtId="0" fontId="12" fillId="2" borderId="0" xfId="0" applyFont="1" applyFill="1" applyAlignment="1">
      <alignment vertical="center"/>
    </xf>
    <xf numFmtId="0" fontId="12" fillId="2" borderId="0" xfId="0" applyFont="1" applyFill="1" applyAlignment="1">
      <alignment horizontal="left" vertical="center" wrapText="1"/>
    </xf>
    <xf numFmtId="17" fontId="11" fillId="2" borderId="14" xfId="0" quotePrefix="1" applyNumberFormat="1" applyFont="1" applyFill="1" applyBorder="1" applyAlignment="1">
      <alignment horizontal="left" vertical="center" wrapText="1"/>
    </xf>
    <xf numFmtId="17" fontId="11" fillId="2" borderId="15" xfId="0" quotePrefix="1" applyNumberFormat="1" applyFont="1" applyFill="1" applyBorder="1" applyAlignment="1">
      <alignment horizontal="left" vertical="center" wrapText="1"/>
    </xf>
    <xf numFmtId="17" fontId="4" fillId="2" borderId="14" xfId="0" quotePrefix="1" applyNumberFormat="1" applyFont="1" applyFill="1" applyBorder="1" applyAlignment="1">
      <alignment horizontal="left" vertical="center" wrapText="1"/>
    </xf>
    <xf numFmtId="17" fontId="4" fillId="2" borderId="15" xfId="0" quotePrefix="1" applyNumberFormat="1"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5"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vertical="center"/>
    </xf>
    <xf numFmtId="0" fontId="4" fillId="2" borderId="4" xfId="0"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47" fillId="0" borderId="0" xfId="0" applyFont="1"/>
    <xf numFmtId="0" fontId="5" fillId="2" borderId="2"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17" xfId="0" applyFont="1" applyFill="1" applyBorder="1" applyAlignment="1">
      <alignment horizontal="center" vertical="center"/>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39" fillId="2" borderId="0" xfId="0" applyFont="1" applyFill="1" applyAlignment="1">
      <alignment horizontal="left" readingOrder="1"/>
    </xf>
    <xf numFmtId="0" fontId="12" fillId="2" borderId="0" xfId="0" applyNumberFormat="1" applyFont="1" applyFill="1" applyAlignment="1">
      <alignment horizontal="left"/>
    </xf>
    <xf numFmtId="0" fontId="11" fillId="2" borderId="2" xfId="0" applyFont="1" applyFill="1" applyBorder="1" applyAlignment="1">
      <alignment horizontal="center" vertical="center"/>
    </xf>
    <xf numFmtId="0" fontId="12" fillId="2" borderId="0" xfId="0" applyNumberFormat="1" applyFont="1" applyFill="1" applyAlignment="1">
      <alignment horizontal="left" wrapText="1"/>
    </xf>
    <xf numFmtId="0" fontId="12" fillId="2" borderId="0" xfId="0" applyNumberFormat="1" applyFont="1" applyFill="1"/>
    <xf numFmtId="0" fontId="5" fillId="2" borderId="1" xfId="0" applyFont="1" applyFill="1" applyBorder="1" applyAlignment="1">
      <alignment horizontal="left" wrapText="1"/>
    </xf>
    <xf numFmtId="0" fontId="5" fillId="2" borderId="18" xfId="0" applyFont="1" applyFill="1" applyBorder="1" applyAlignment="1">
      <alignment horizontal="left" wrapText="1"/>
    </xf>
    <xf numFmtId="0" fontId="5" fillId="2" borderId="15" xfId="0" applyFont="1" applyFill="1" applyBorder="1" applyAlignment="1">
      <alignment horizontal="left" wrapText="1"/>
    </xf>
    <xf numFmtId="0" fontId="5" fillId="2" borderId="17" xfId="0" applyFont="1" applyFill="1" applyBorder="1" applyAlignment="1">
      <alignment horizontal="left" wrapText="1"/>
    </xf>
    <xf numFmtId="0" fontId="5" fillId="2" borderId="0" xfId="0" applyFont="1" applyFill="1" applyBorder="1" applyAlignment="1">
      <alignment horizontal="left" wrapText="1"/>
    </xf>
    <xf numFmtId="0" fontId="5" fillId="2" borderId="4" xfId="0" applyFont="1" applyFill="1" applyBorder="1" applyAlignment="1">
      <alignment horizontal="left" wrapText="1"/>
    </xf>
    <xf numFmtId="0" fontId="57" fillId="2" borderId="0" xfId="2" applyFont="1" applyFill="1" applyAlignment="1">
      <alignment wrapText="1"/>
    </xf>
    <xf numFmtId="0" fontId="57" fillId="2" borderId="0" xfId="2" applyFont="1" applyFill="1"/>
    <xf numFmtId="0" fontId="41" fillId="2" borderId="0" xfId="0" applyNumberFormat="1" applyFont="1" applyFill="1" applyAlignment="1">
      <alignment horizontal="left" wrapText="1"/>
    </xf>
    <xf numFmtId="0" fontId="35" fillId="2" borderId="0" xfId="2" applyNumberFormat="1" applyFont="1" applyFill="1" applyAlignment="1">
      <alignment wrapText="1"/>
    </xf>
  </cellXfs>
  <cellStyles count="4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2 2 2" xfId="45"/>
    <cellStyle name="Normal 4" xfId="47"/>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3.xml"/><Relationship Id="rId18" Type="http://schemas.openxmlformats.org/officeDocument/2006/relationships/worksheet" Target="worksheets/sheet13.xml"/><Relationship Id="rId26"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chartsheet" Target="chartsheets/sheet7.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chartsheet" Target="chartsheets/sheet5.xml"/><Relationship Id="rId25" Type="http://schemas.openxmlformats.org/officeDocument/2006/relationships/chartsheet" Target="chartsheets/sheet9.xml"/><Relationship Id="rId2" Type="http://schemas.openxmlformats.org/officeDocument/2006/relationships/worksheet" Target="worksheets/sheet2.xml"/><Relationship Id="rId16" Type="http://schemas.openxmlformats.org/officeDocument/2006/relationships/worksheet" Target="worksheets/sheet12.xml"/><Relationship Id="rId20" Type="http://schemas.openxmlformats.org/officeDocument/2006/relationships/worksheet" Target="worksheets/sheet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24"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chartsheet" Target="chartsheets/sheet4.xml"/><Relationship Id="rId23" Type="http://schemas.openxmlformats.org/officeDocument/2006/relationships/chartsheet" Target="chartsheets/sheet8.xml"/><Relationship Id="rId28" Type="http://schemas.openxmlformats.org/officeDocument/2006/relationships/styles" Target="styles.xml"/><Relationship Id="rId10" Type="http://schemas.openxmlformats.org/officeDocument/2006/relationships/chartsheet" Target="chartsheets/sheet1.xml"/><Relationship Id="rId19" Type="http://schemas.openxmlformats.org/officeDocument/2006/relationships/chartsheet" Target="chartsheets/sheet6.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1.xml"/><Relationship Id="rId22" Type="http://schemas.openxmlformats.org/officeDocument/2006/relationships/worksheet" Target="worksheets/sheet15.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S1a: Age standardised rates for deaths involving COVID-19 by sex, </a:t>
            </a:r>
          </a:p>
          <a:p>
            <a:pPr>
              <a:defRPr/>
            </a:pPr>
            <a:r>
              <a:rPr lang="en-US"/>
              <a:t>between 1st March 2020 and 30th June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0"/>
                  <c:y val="-1.88087774294671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data'!$Q$10:$U$10</c:f>
                <c:numCache>
                  <c:formatCode>General</c:formatCode>
                  <c:ptCount val="5"/>
                  <c:pt idx="0">
                    <c:v>7.4000000000000057</c:v>
                  </c:pt>
                  <c:pt idx="1">
                    <c:v>22.200000000000045</c:v>
                  </c:pt>
                  <c:pt idx="2">
                    <c:v>15.100000000000023</c:v>
                  </c:pt>
                  <c:pt idx="3">
                    <c:v>6.5</c:v>
                  </c:pt>
                  <c:pt idx="4">
                    <c:v>7.2000000000000171</c:v>
                  </c:pt>
                </c:numCache>
              </c:numRef>
            </c:plus>
            <c:minus>
              <c:numRef>
                <c:f>'Figure S1 data'!$Q$10:$U$10</c:f>
                <c:numCache>
                  <c:formatCode>General</c:formatCode>
                  <c:ptCount val="5"/>
                  <c:pt idx="0">
                    <c:v>7.4000000000000057</c:v>
                  </c:pt>
                  <c:pt idx="1">
                    <c:v>22.200000000000045</c:v>
                  </c:pt>
                  <c:pt idx="2">
                    <c:v>15.100000000000023</c:v>
                  </c:pt>
                  <c:pt idx="3">
                    <c:v>6.5</c:v>
                  </c:pt>
                  <c:pt idx="4">
                    <c:v>7.2000000000000171</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data'!$B$10,'Figure S1 data'!$E$10,'Figure S1 data'!$H$10,'Figure S1 data'!$K$10,'Figure S1 data'!$N$10)</c:f>
              <c:numCache>
                <c:formatCode>0.0</c:formatCode>
                <c:ptCount val="5"/>
                <c:pt idx="0">
                  <c:v>65.2</c:v>
                </c:pt>
                <c:pt idx="1">
                  <c:v>583.1</c:v>
                </c:pt>
                <c:pt idx="2">
                  <c:v>267.60000000000002</c:v>
                </c:pt>
                <c:pt idx="3">
                  <c:v>46.5</c:v>
                </c:pt>
                <c:pt idx="4">
                  <c:v>239.3</c:v>
                </c:pt>
              </c:numCache>
            </c:numRef>
          </c:val>
          <c:extLst>
            <c:ext xmlns:c16="http://schemas.microsoft.com/office/drawing/2014/chart" uri="{C3380CC4-5D6E-409C-BE32-E72D297353CC}">
              <c16:uniqueId val="{00000000-52ED-4311-B07D-CBB740931BCD}"/>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8.337164107064285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989-48F3-8BB0-285CFAB7763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data'!$Q$11:$U$11</c:f>
                <c:numCache>
                  <c:formatCode>General</c:formatCode>
                  <c:ptCount val="5"/>
                  <c:pt idx="0">
                    <c:v>8.3000000000000043</c:v>
                  </c:pt>
                  <c:pt idx="1">
                    <c:v>26.099999999999966</c:v>
                  </c:pt>
                  <c:pt idx="2">
                    <c:v>18.300000000000011</c:v>
                  </c:pt>
                  <c:pt idx="3">
                    <c:v>8.1999999999999957</c:v>
                  </c:pt>
                  <c:pt idx="4">
                    <c:v>8.5</c:v>
                  </c:pt>
                </c:numCache>
              </c:numRef>
            </c:plus>
            <c:minus>
              <c:numRef>
                <c:f>'Figure S1 data'!$Q$11:$U$11</c:f>
                <c:numCache>
                  <c:formatCode>General</c:formatCode>
                  <c:ptCount val="5"/>
                  <c:pt idx="0">
                    <c:v>8.3000000000000043</c:v>
                  </c:pt>
                  <c:pt idx="1">
                    <c:v>26.099999999999966</c:v>
                  </c:pt>
                  <c:pt idx="2">
                    <c:v>18.300000000000011</c:v>
                  </c:pt>
                  <c:pt idx="3">
                    <c:v>8.1999999999999957</c:v>
                  </c:pt>
                  <c:pt idx="4">
                    <c:v>8.5</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data'!$B$11,'Figure S1 data'!$E$11,'Figure S1 data'!$H$11,'Figure S1 data'!$K$11,'Figure S1 data'!$N$11)</c:f>
              <c:numCache>
                <c:formatCode>0.0</c:formatCode>
                <c:ptCount val="5"/>
                <c:pt idx="0">
                  <c:v>47.2</c:v>
                </c:pt>
                <c:pt idx="1">
                  <c:v>479.2</c:v>
                </c:pt>
                <c:pt idx="2">
                  <c:v>239</c:v>
                </c:pt>
                <c:pt idx="3">
                  <c:v>44.3</c:v>
                </c:pt>
                <c:pt idx="4">
                  <c:v>201.4</c:v>
                </c:pt>
              </c:numCache>
            </c:numRef>
          </c:val>
          <c:extLst>
            <c:ext xmlns:c16="http://schemas.microsoft.com/office/drawing/2014/chart" uri="{C3380CC4-5D6E-409C-BE32-E72D297353CC}">
              <c16:uniqueId val="{00000001-52ED-4311-B07D-CBB740931BCD}"/>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989-48F3-8BB0-285CFAB77635}"/>
                </c:ext>
              </c:extLst>
            </c:dLbl>
            <c:dLbl>
              <c:idx val="2"/>
              <c:layout>
                <c:manualLayout>
                  <c:x val="0"/>
                  <c:y val="-1.88087774294670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data'!$Q$12:$U$12</c:f>
                <c:numCache>
                  <c:formatCode>General</c:formatCode>
                  <c:ptCount val="5"/>
                  <c:pt idx="0">
                    <c:v>13.299999999999997</c:v>
                  </c:pt>
                  <c:pt idx="1">
                    <c:v>39</c:v>
                  </c:pt>
                  <c:pt idx="2">
                    <c:v>26</c:v>
                  </c:pt>
                  <c:pt idx="3">
                    <c:v>11</c:v>
                  </c:pt>
                  <c:pt idx="4">
                    <c:v>12.600000000000023</c:v>
                  </c:pt>
                </c:numCache>
              </c:numRef>
            </c:plus>
            <c:minus>
              <c:numRef>
                <c:f>'Figure S1 data'!$Q$12:$U$12</c:f>
                <c:numCache>
                  <c:formatCode>General</c:formatCode>
                  <c:ptCount val="5"/>
                  <c:pt idx="0">
                    <c:v>13.299999999999997</c:v>
                  </c:pt>
                  <c:pt idx="1">
                    <c:v>39</c:v>
                  </c:pt>
                  <c:pt idx="2">
                    <c:v>26</c:v>
                  </c:pt>
                  <c:pt idx="3">
                    <c:v>11</c:v>
                  </c:pt>
                  <c:pt idx="4">
                    <c:v>12.600000000000023</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data'!$B$12,'Figure S1 data'!$E$12,'Figure S1 data'!$H$12,'Figure S1 data'!$K$12,'Figure S1 data'!$N$12)</c:f>
              <c:numCache>
                <c:formatCode>0.0</c:formatCode>
                <c:ptCount val="5"/>
                <c:pt idx="0">
                  <c:v>87.7</c:v>
                </c:pt>
                <c:pt idx="1">
                  <c:v>719.4</c:v>
                </c:pt>
                <c:pt idx="2">
                  <c:v>305.8</c:v>
                </c:pt>
                <c:pt idx="3">
                  <c:v>49.6</c:v>
                </c:pt>
                <c:pt idx="4">
                  <c:v>289</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S1b: Age standardised rates for deaths where COVID-19 was the </a:t>
            </a:r>
          </a:p>
          <a:p>
            <a:pPr>
              <a:defRPr/>
            </a:pPr>
            <a:r>
              <a:rPr lang="en-US"/>
              <a:t>underlying cause, by sex, between 1st March 2020 and 30th June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S1 data'!$A$16</c:f>
              <c:strCache>
                <c:ptCount val="1"/>
                <c:pt idx="0">
                  <c:v>Persons</c:v>
                </c:pt>
              </c:strCache>
            </c:strRef>
          </c:tx>
          <c:spPr>
            <a:solidFill>
              <a:schemeClr val="accent5">
                <a:lumMod val="50000"/>
              </a:schemeClr>
            </a:solidFill>
            <a:ln>
              <a:noFill/>
            </a:ln>
            <a:effectLst/>
          </c:spPr>
          <c:invertIfNegative val="0"/>
          <c:dLbls>
            <c:dLbl>
              <c:idx val="1"/>
              <c:layout>
                <c:manualLayout>
                  <c:x val="-9.9982133403129673E-17"/>
                  <c:y val="-8.337164107064304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data'!$Q$16:$U$16</c:f>
                <c:numCache>
                  <c:formatCode>General</c:formatCode>
                  <c:ptCount val="5"/>
                  <c:pt idx="0">
                    <c:v>7</c:v>
                  </c:pt>
                  <c:pt idx="1">
                    <c:v>21.799999999999955</c:v>
                  </c:pt>
                  <c:pt idx="2">
                    <c:v>14.399999999999977</c:v>
                  </c:pt>
                  <c:pt idx="3">
                    <c:v>5.6999999999999957</c:v>
                  </c:pt>
                  <c:pt idx="4">
                    <c:v>6.9000000000000057</c:v>
                  </c:pt>
                </c:numCache>
              </c:numRef>
            </c:plus>
            <c:minus>
              <c:numRef>
                <c:f>'Figure S1 data'!$Q$16:$U$16</c:f>
                <c:numCache>
                  <c:formatCode>General</c:formatCode>
                  <c:ptCount val="5"/>
                  <c:pt idx="0">
                    <c:v>7</c:v>
                  </c:pt>
                  <c:pt idx="1">
                    <c:v>21.799999999999955</c:v>
                  </c:pt>
                  <c:pt idx="2">
                    <c:v>14.399999999999977</c:v>
                  </c:pt>
                  <c:pt idx="3">
                    <c:v>5.6999999999999957</c:v>
                  </c:pt>
                  <c:pt idx="4">
                    <c:v>6.9000000000000057</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data'!$B$16,'Figure S1 data'!$E$16,'Figure S1 data'!$H$16,'Figure S1 data'!$K$16,'Figure S1 data'!$N$16)</c:f>
              <c:numCache>
                <c:formatCode>0.0</c:formatCode>
                <c:ptCount val="5"/>
                <c:pt idx="0">
                  <c:v>58.4</c:v>
                </c:pt>
                <c:pt idx="1">
                  <c:v>561.4</c:v>
                </c:pt>
                <c:pt idx="2">
                  <c:v>242.7</c:v>
                </c:pt>
                <c:pt idx="3">
                  <c:v>35.799999999999997</c:v>
                </c:pt>
                <c:pt idx="4">
                  <c:v>223.3</c:v>
                </c:pt>
              </c:numCache>
            </c:numRef>
          </c:val>
          <c:extLst>
            <c:ext xmlns:c16="http://schemas.microsoft.com/office/drawing/2014/chart" uri="{C3380CC4-5D6E-409C-BE32-E72D297353CC}">
              <c16:uniqueId val="{00000000-8D6C-4FA3-A351-2D2B68A4A030}"/>
            </c:ext>
          </c:extLst>
        </c:ser>
        <c:ser>
          <c:idx val="1"/>
          <c:order val="1"/>
          <c:tx>
            <c:strRef>
              <c:f>'Figure S1 data'!$A$17</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1.250574616059646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data'!$Q$17:$U$17</c:f>
                <c:numCache>
                  <c:formatCode>General</c:formatCode>
                  <c:ptCount val="5"/>
                  <c:pt idx="0">
                    <c:v>7.9000000000000057</c:v>
                  </c:pt>
                  <c:pt idx="1">
                    <c:v>25.599999999999966</c:v>
                  </c:pt>
                  <c:pt idx="2">
                    <c:v>17.400000000000006</c:v>
                  </c:pt>
                  <c:pt idx="3">
                    <c:v>7.3000000000000043</c:v>
                  </c:pt>
                  <c:pt idx="4">
                    <c:v>8.3000000000000114</c:v>
                  </c:pt>
                </c:numCache>
              </c:numRef>
            </c:plus>
            <c:minus>
              <c:numRef>
                <c:f>'Figure S1 data'!$Q$17:$U$17</c:f>
                <c:numCache>
                  <c:formatCode>General</c:formatCode>
                  <c:ptCount val="5"/>
                  <c:pt idx="0">
                    <c:v>7.9000000000000057</c:v>
                  </c:pt>
                  <c:pt idx="1">
                    <c:v>25.599999999999966</c:v>
                  </c:pt>
                  <c:pt idx="2">
                    <c:v>17.400000000000006</c:v>
                  </c:pt>
                  <c:pt idx="3">
                    <c:v>7.3000000000000043</c:v>
                  </c:pt>
                  <c:pt idx="4">
                    <c:v>8.3000000000000114</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data'!$B$17,'Figure S1 data'!$E$17,'Figure S1 data'!$H$17,'Figure S1 data'!$K$17,'Figure S1 data'!$N$17)</c:f>
              <c:numCache>
                <c:formatCode>0.0</c:formatCode>
                <c:ptCount val="5"/>
                <c:pt idx="0">
                  <c:v>42.2</c:v>
                </c:pt>
                <c:pt idx="1">
                  <c:v>460.7</c:v>
                </c:pt>
                <c:pt idx="2">
                  <c:v>215.8</c:v>
                </c:pt>
                <c:pt idx="3">
                  <c:v>35.200000000000003</c:v>
                </c:pt>
                <c:pt idx="4">
                  <c:v>187.5</c:v>
                </c:pt>
              </c:numCache>
            </c:numRef>
          </c:val>
          <c:extLst>
            <c:ext xmlns:c16="http://schemas.microsoft.com/office/drawing/2014/chart" uri="{C3380CC4-5D6E-409C-BE32-E72D297353CC}">
              <c16:uniqueId val="{00000001-8D6C-4FA3-A351-2D2B68A4A030}"/>
            </c:ext>
          </c:extLst>
        </c:ser>
        <c:ser>
          <c:idx val="2"/>
          <c:order val="2"/>
          <c:tx>
            <c:strRef>
              <c:f>'Figure S1 data'!$A$18</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data'!$Q$18:$U$18</c:f>
                <c:numCache>
                  <c:formatCode>General</c:formatCode>
                  <c:ptCount val="5"/>
                  <c:pt idx="0">
                    <c:v>12.799999999999997</c:v>
                  </c:pt>
                  <c:pt idx="1">
                    <c:v>38.299999999999955</c:v>
                  </c:pt>
                  <c:pt idx="2">
                    <c:v>24.799999999999983</c:v>
                  </c:pt>
                  <c:pt idx="3">
                    <c:v>9.5</c:v>
                  </c:pt>
                  <c:pt idx="4">
                    <c:v>12.199999999999989</c:v>
                  </c:pt>
                </c:numCache>
              </c:numRef>
            </c:plus>
            <c:minus>
              <c:numRef>
                <c:f>'Figure S1 data'!$Q$18:$U$18</c:f>
                <c:numCache>
                  <c:formatCode>General</c:formatCode>
                  <c:ptCount val="5"/>
                  <c:pt idx="0">
                    <c:v>12.799999999999997</c:v>
                  </c:pt>
                  <c:pt idx="1">
                    <c:v>38.299999999999955</c:v>
                  </c:pt>
                  <c:pt idx="2">
                    <c:v>24.799999999999983</c:v>
                  </c:pt>
                  <c:pt idx="3">
                    <c:v>9.5</c:v>
                  </c:pt>
                  <c:pt idx="4">
                    <c:v>12.199999999999989</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c:f>
              <c:strCache>
                <c:ptCount val="5"/>
                <c:pt idx="0">
                  <c:v>March 2020</c:v>
                </c:pt>
                <c:pt idx="1">
                  <c:v>April 2020</c:v>
                </c:pt>
                <c:pt idx="2">
                  <c:v>May 2020</c:v>
                </c:pt>
                <c:pt idx="3">
                  <c:v>June 2020</c:v>
                </c:pt>
                <c:pt idx="4">
                  <c:v>Combined March to June 2020</c:v>
                </c:pt>
              </c:strCache>
            </c:strRef>
          </c:cat>
          <c:val>
            <c:numRef>
              <c:f>('Figure S1 data'!$B$18,'Figure S1 data'!$E$18,'Figure S1 data'!$H$18,'Figure S1 data'!$K$18,'Figure S1 data'!$N$18)</c:f>
              <c:numCache>
                <c:formatCode>0.0</c:formatCode>
                <c:ptCount val="5"/>
                <c:pt idx="0">
                  <c:v>79</c:v>
                </c:pt>
                <c:pt idx="1">
                  <c:v>694.5</c:v>
                </c:pt>
                <c:pt idx="2">
                  <c:v>277.7</c:v>
                </c:pt>
                <c:pt idx="3">
                  <c:v>36.6</c:v>
                </c:pt>
                <c:pt idx="4">
                  <c:v>270.3</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S2: Leading causes of death between 1st March 2020 and 30th June 2020</a:t>
            </a:r>
          </a:p>
        </c:rich>
      </c:tx>
      <c:layout/>
      <c:overlay val="0"/>
      <c:spPr>
        <a:noFill/>
        <a:ln>
          <a:noFill/>
        </a:ln>
        <a:effectLst/>
      </c:spPr>
    </c:title>
    <c:autoTitleDeleted val="0"/>
    <c:plotArea>
      <c:layout>
        <c:manualLayout>
          <c:layoutTarget val="inner"/>
          <c:xMode val="edge"/>
          <c:yMode val="edge"/>
          <c:x val="0.34211761448870398"/>
          <c:y val="7.850301607035963E-2"/>
          <c:w val="0.62096479930565118"/>
          <c:h val="0.87092850854458237"/>
        </c:manualLayout>
      </c:layout>
      <c:barChart>
        <c:barDir val="bar"/>
        <c:grouping val="clustered"/>
        <c:varyColors val="0"/>
        <c:ser>
          <c:idx val="1"/>
          <c:order val="0"/>
          <c:tx>
            <c:v>age standardised death rates</c:v>
          </c:tx>
          <c:spPr>
            <a:solidFill>
              <a:schemeClr val="accent5">
                <a:lumMod val="50000"/>
              </a:schemeClr>
            </a:solidFill>
          </c:spPr>
          <c:invertIfNegative val="0"/>
          <c:dPt>
            <c:idx val="0"/>
            <c:invertIfNegative val="0"/>
            <c:bubble3D val="0"/>
            <c:spPr>
              <a:solidFill>
                <a:schemeClr val="tx1">
                  <a:lumMod val="65000"/>
                  <a:lumOff val="35000"/>
                </a:schemeClr>
              </a:solidFill>
            </c:spPr>
            <c:extLst>
              <c:ext xmlns:c16="http://schemas.microsoft.com/office/drawing/2014/chart" uri="{C3380CC4-5D6E-409C-BE32-E72D297353CC}">
                <c16:uniqueId val="{00000025-24CE-467D-9506-887FADAAB4CE}"/>
              </c:ext>
            </c:extLst>
          </c:dPt>
          <c:dPt>
            <c:idx val="1"/>
            <c:invertIfNegative val="0"/>
            <c:bubble3D val="0"/>
            <c:spPr>
              <a:solidFill>
                <a:schemeClr val="tx1">
                  <a:lumMod val="65000"/>
                  <a:lumOff val="35000"/>
                </a:schemeClr>
              </a:solidFill>
            </c:spPr>
            <c:extLst>
              <c:ext xmlns:c16="http://schemas.microsoft.com/office/drawing/2014/chart" uri="{C3380CC4-5D6E-409C-BE32-E72D297353CC}">
                <c16:uniqueId val="{00000026-24CE-467D-9506-887FADAAB4CE}"/>
              </c:ext>
            </c:extLst>
          </c:dPt>
          <c:dPt>
            <c:idx val="2"/>
            <c:invertIfNegative val="0"/>
            <c:bubble3D val="0"/>
            <c:spPr>
              <a:solidFill>
                <a:schemeClr val="tx1">
                  <a:lumMod val="65000"/>
                  <a:lumOff val="35000"/>
                </a:schemeClr>
              </a:solidFill>
            </c:spPr>
            <c:extLst>
              <c:ext xmlns:c16="http://schemas.microsoft.com/office/drawing/2014/chart" uri="{C3380CC4-5D6E-409C-BE32-E72D297353CC}">
                <c16:uniqueId val="{00000027-24CE-467D-9506-887FADAAB4CE}"/>
              </c:ext>
            </c:extLst>
          </c:dPt>
          <c:dPt>
            <c:idx val="3"/>
            <c:invertIfNegative val="0"/>
            <c:bubble3D val="0"/>
            <c:spPr>
              <a:solidFill>
                <a:schemeClr val="tx1">
                  <a:lumMod val="65000"/>
                  <a:lumOff val="35000"/>
                </a:schemeClr>
              </a:solidFill>
            </c:spPr>
            <c:extLst>
              <c:ext xmlns:c16="http://schemas.microsoft.com/office/drawing/2014/chart" uri="{C3380CC4-5D6E-409C-BE32-E72D297353CC}">
                <c16:uniqueId val="{00000028-24CE-467D-9506-887FADAAB4CE}"/>
              </c:ext>
            </c:extLst>
          </c:dPt>
          <c:dPt>
            <c:idx val="4"/>
            <c:invertIfNegative val="0"/>
            <c:bubble3D val="0"/>
            <c:spPr>
              <a:solidFill>
                <a:schemeClr val="tx1">
                  <a:lumMod val="65000"/>
                  <a:lumOff val="35000"/>
                </a:schemeClr>
              </a:solidFill>
            </c:spPr>
            <c:extLst>
              <c:ext xmlns:c16="http://schemas.microsoft.com/office/drawing/2014/chart" uri="{C3380CC4-5D6E-409C-BE32-E72D297353CC}">
                <c16:uniqueId val="{00000029-24CE-467D-9506-887FADAAB4CE}"/>
              </c:ext>
            </c:extLst>
          </c:dPt>
          <c:dPt>
            <c:idx val="6"/>
            <c:invertIfNegative val="0"/>
            <c:bubble3D val="0"/>
            <c:spPr>
              <a:solidFill>
                <a:schemeClr val="bg2">
                  <a:lumMod val="75000"/>
                </a:schemeClr>
              </a:solidFill>
            </c:spPr>
            <c:extLst>
              <c:ext xmlns:c16="http://schemas.microsoft.com/office/drawing/2014/chart" uri="{C3380CC4-5D6E-409C-BE32-E72D297353CC}">
                <c16:uniqueId val="{0000000B-CE22-4719-91BE-03CFC977975A}"/>
              </c:ext>
            </c:extLst>
          </c:dPt>
          <c:dPt>
            <c:idx val="7"/>
            <c:invertIfNegative val="0"/>
            <c:bubble3D val="0"/>
            <c:spPr>
              <a:solidFill>
                <a:schemeClr val="bg2">
                  <a:lumMod val="75000"/>
                </a:schemeClr>
              </a:solidFill>
            </c:spPr>
            <c:extLst>
              <c:ext xmlns:c16="http://schemas.microsoft.com/office/drawing/2014/chart" uri="{C3380CC4-5D6E-409C-BE32-E72D297353CC}">
                <c16:uniqueId val="{0000000D-CE22-4719-91BE-03CFC977975A}"/>
              </c:ext>
            </c:extLst>
          </c:dPt>
          <c:dPt>
            <c:idx val="8"/>
            <c:invertIfNegative val="0"/>
            <c:bubble3D val="0"/>
            <c:spPr>
              <a:solidFill>
                <a:schemeClr val="bg2">
                  <a:lumMod val="75000"/>
                </a:schemeClr>
              </a:solidFill>
            </c:spPr>
            <c:extLst>
              <c:ext xmlns:c16="http://schemas.microsoft.com/office/drawing/2014/chart" uri="{C3380CC4-5D6E-409C-BE32-E72D297353CC}">
                <c16:uniqueId val="{0000000F-CE22-4719-91BE-03CFC977975A}"/>
              </c:ext>
            </c:extLst>
          </c:dPt>
          <c:dPt>
            <c:idx val="9"/>
            <c:invertIfNegative val="0"/>
            <c:bubble3D val="0"/>
            <c:spPr>
              <a:solidFill>
                <a:schemeClr val="bg2">
                  <a:lumMod val="75000"/>
                </a:schemeClr>
              </a:solidFill>
            </c:spPr>
            <c:extLst>
              <c:ext xmlns:c16="http://schemas.microsoft.com/office/drawing/2014/chart" uri="{C3380CC4-5D6E-409C-BE32-E72D297353CC}">
                <c16:uniqueId val="{00000011-CE22-4719-91BE-03CFC977975A}"/>
              </c:ext>
            </c:extLst>
          </c:dPt>
          <c:dPt>
            <c:idx val="10"/>
            <c:invertIfNegative val="0"/>
            <c:bubble3D val="0"/>
            <c:spPr>
              <a:solidFill>
                <a:schemeClr val="bg2">
                  <a:lumMod val="75000"/>
                </a:schemeClr>
              </a:solidFill>
            </c:spPr>
            <c:extLst>
              <c:ext xmlns:c16="http://schemas.microsoft.com/office/drawing/2014/chart" uri="{C3380CC4-5D6E-409C-BE32-E72D297353CC}">
                <c16:uniqueId val="{00000013-CE22-4719-91BE-03CFC977975A}"/>
              </c:ext>
            </c:extLst>
          </c:dPt>
          <c:dPt>
            <c:idx val="12"/>
            <c:invertIfNegative val="0"/>
            <c:bubble3D val="0"/>
            <c:spPr>
              <a:solidFill>
                <a:schemeClr val="accent5">
                  <a:lumMod val="60000"/>
                  <a:lumOff val="40000"/>
                </a:schemeClr>
              </a:solidFill>
            </c:spPr>
            <c:extLst>
              <c:ext xmlns:c16="http://schemas.microsoft.com/office/drawing/2014/chart" uri="{C3380CC4-5D6E-409C-BE32-E72D297353CC}">
                <c16:uniqueId val="{00000014-CE22-4719-91BE-03CFC977975A}"/>
              </c:ext>
            </c:extLst>
          </c:dPt>
          <c:dPt>
            <c:idx val="13"/>
            <c:invertIfNegative val="0"/>
            <c:bubble3D val="0"/>
            <c:spPr>
              <a:solidFill>
                <a:schemeClr val="accent5">
                  <a:lumMod val="60000"/>
                  <a:lumOff val="40000"/>
                </a:schemeClr>
              </a:solidFill>
            </c:spPr>
            <c:extLst>
              <c:ext xmlns:c16="http://schemas.microsoft.com/office/drawing/2014/chart" uri="{C3380CC4-5D6E-409C-BE32-E72D297353CC}">
                <c16:uniqueId val="{00000015-CE22-4719-91BE-03CFC977975A}"/>
              </c:ext>
            </c:extLst>
          </c:dPt>
          <c:dPt>
            <c:idx val="14"/>
            <c:invertIfNegative val="0"/>
            <c:bubble3D val="0"/>
            <c:spPr>
              <a:solidFill>
                <a:schemeClr val="accent5">
                  <a:lumMod val="60000"/>
                  <a:lumOff val="40000"/>
                </a:schemeClr>
              </a:solidFill>
            </c:spPr>
            <c:extLst>
              <c:ext xmlns:c16="http://schemas.microsoft.com/office/drawing/2014/chart" uri="{C3380CC4-5D6E-409C-BE32-E72D297353CC}">
                <c16:uniqueId val="{00000016-CE22-4719-91BE-03CFC977975A}"/>
              </c:ext>
            </c:extLst>
          </c:dPt>
          <c:dPt>
            <c:idx val="15"/>
            <c:invertIfNegative val="0"/>
            <c:bubble3D val="0"/>
            <c:spPr>
              <a:solidFill>
                <a:schemeClr val="accent5">
                  <a:lumMod val="60000"/>
                  <a:lumOff val="40000"/>
                </a:schemeClr>
              </a:solidFill>
            </c:spPr>
            <c:extLst>
              <c:ext xmlns:c16="http://schemas.microsoft.com/office/drawing/2014/chart" uri="{C3380CC4-5D6E-409C-BE32-E72D297353CC}">
                <c16:uniqueId val="{00000017-CE22-4719-91BE-03CFC977975A}"/>
              </c:ext>
            </c:extLst>
          </c:dPt>
          <c:dPt>
            <c:idx val="16"/>
            <c:invertIfNegative val="0"/>
            <c:bubble3D val="0"/>
            <c:spPr>
              <a:solidFill>
                <a:schemeClr val="accent5">
                  <a:lumMod val="60000"/>
                  <a:lumOff val="40000"/>
                </a:schemeClr>
              </a:solidFill>
            </c:spPr>
            <c:extLst>
              <c:ext xmlns:c16="http://schemas.microsoft.com/office/drawing/2014/chart" uri="{C3380CC4-5D6E-409C-BE32-E72D297353CC}">
                <c16:uniqueId val="{00000018-CE22-4719-91BE-03CFC977975A}"/>
              </c:ext>
            </c:extLst>
          </c:dPt>
          <c:dPt>
            <c:idx val="18"/>
            <c:invertIfNegative val="0"/>
            <c:bubble3D val="0"/>
            <c:spPr>
              <a:solidFill>
                <a:schemeClr val="accent5">
                  <a:lumMod val="75000"/>
                </a:schemeClr>
              </a:solidFill>
              <a:ln>
                <a:noFill/>
              </a:ln>
              <a:effectLst/>
            </c:spPr>
            <c:extLst>
              <c:ext xmlns:c16="http://schemas.microsoft.com/office/drawing/2014/chart" uri="{C3380CC4-5D6E-409C-BE32-E72D297353CC}">
                <c16:uniqueId val="{0000001F-FCCB-4240-8D86-63DF5A4D26E4}"/>
              </c:ext>
            </c:extLst>
          </c:dPt>
          <c:dPt>
            <c:idx val="19"/>
            <c:invertIfNegative val="0"/>
            <c:bubble3D val="0"/>
            <c:spPr>
              <a:solidFill>
                <a:schemeClr val="accent5">
                  <a:lumMod val="75000"/>
                </a:schemeClr>
              </a:solidFill>
              <a:ln>
                <a:noFill/>
              </a:ln>
              <a:effectLst/>
            </c:spPr>
            <c:extLst>
              <c:ext xmlns:c16="http://schemas.microsoft.com/office/drawing/2014/chart" uri="{C3380CC4-5D6E-409C-BE32-E72D297353CC}">
                <c16:uniqueId val="{00000021-FCCB-4240-8D86-63DF5A4D26E4}"/>
              </c:ext>
            </c:extLst>
          </c:dPt>
          <c:dPt>
            <c:idx val="20"/>
            <c:invertIfNegative val="0"/>
            <c:bubble3D val="0"/>
            <c:spPr>
              <a:solidFill>
                <a:schemeClr val="accent5">
                  <a:lumMod val="75000"/>
                </a:schemeClr>
              </a:solidFill>
              <a:ln>
                <a:noFill/>
              </a:ln>
              <a:effectLst/>
            </c:spPr>
            <c:extLst>
              <c:ext xmlns:c16="http://schemas.microsoft.com/office/drawing/2014/chart" uri="{C3380CC4-5D6E-409C-BE32-E72D297353CC}">
                <c16:uniqueId val="{00000023-FCCB-4240-8D86-63DF5A4D26E4}"/>
              </c:ext>
            </c:extLst>
          </c:dPt>
          <c:dPt>
            <c:idx val="21"/>
            <c:invertIfNegative val="0"/>
            <c:bubble3D val="0"/>
            <c:spPr>
              <a:solidFill>
                <a:schemeClr val="accent5">
                  <a:lumMod val="75000"/>
                </a:schemeClr>
              </a:solidFill>
              <a:ln>
                <a:noFill/>
              </a:ln>
              <a:effectLst/>
            </c:spPr>
            <c:extLst>
              <c:ext xmlns:c16="http://schemas.microsoft.com/office/drawing/2014/chart" uri="{C3380CC4-5D6E-409C-BE32-E72D297353CC}">
                <c16:uniqueId val="{00000025-FCCB-4240-8D86-63DF5A4D26E4}"/>
              </c:ext>
            </c:extLst>
          </c:dPt>
          <c:dPt>
            <c:idx val="22"/>
            <c:invertIfNegative val="0"/>
            <c:bubble3D val="0"/>
            <c:spPr>
              <a:solidFill>
                <a:schemeClr val="accent5">
                  <a:lumMod val="75000"/>
                </a:schemeClr>
              </a:solidFill>
              <a:ln>
                <a:noFill/>
              </a:ln>
              <a:effectLst/>
            </c:spPr>
            <c:extLst>
              <c:ext xmlns:c16="http://schemas.microsoft.com/office/drawing/2014/chart" uri="{C3380CC4-5D6E-409C-BE32-E72D297353CC}">
                <c16:uniqueId val="{00000027-FCCB-4240-8D86-63DF5A4D26E4}"/>
              </c:ext>
            </c:extLst>
          </c:dPt>
          <c:dLbls>
            <c:dLbl>
              <c:idx val="18"/>
              <c:layout>
                <c:manualLayout>
                  <c:x val="-4.0997229082293703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FCCB-4240-8D86-63DF5A4D26E4}"/>
                </c:ext>
              </c:extLst>
            </c:dLbl>
            <c:dLbl>
              <c:idx val="19"/>
              <c:layout>
                <c:manualLayout>
                  <c:x val="-2.733148605486247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FCCB-4240-8D86-63DF5A4D26E4}"/>
                </c:ext>
              </c:extLst>
            </c:dLbl>
            <c:dLbl>
              <c:idx val="20"/>
              <c:layout>
                <c:manualLayout>
                  <c:x val="-4.0997229082293703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3-FCCB-4240-8D86-63DF5A4D26E4}"/>
                </c:ext>
              </c:extLst>
            </c:dLbl>
            <c:dLbl>
              <c:idx val="21"/>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FCCB-4240-8D86-63DF5A4D26E4}"/>
                </c:ext>
              </c:extLst>
            </c:dLbl>
            <c:dLbl>
              <c:idx val="22"/>
              <c:layout>
                <c:manualLayout>
                  <c:x val="-2.7331486054863472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FCCB-4240-8D86-63DF5A4D26E4}"/>
                </c:ext>
              </c:extLst>
            </c:dLbl>
            <c:dLbl>
              <c:idx val="24"/>
              <c:layout>
                <c:manualLayout>
                  <c:x val="-2.733148605486247E-3"/>
                  <c:y val="1.045197809857939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8-FCCB-4240-8D86-63DF5A4D26E4}"/>
                </c:ext>
              </c:extLst>
            </c:dLbl>
            <c:dLbl>
              <c:idx val="25"/>
              <c:layout>
                <c:manualLayout>
                  <c:x val="-5.4662972109725443E-3"/>
                  <c:y val="1.045197809857943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9-FCCB-4240-8D86-63DF5A4D26E4}"/>
                </c:ext>
              </c:extLst>
            </c:dLbl>
            <c:dLbl>
              <c:idx val="26"/>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A-FCCB-4240-8D86-63DF5A4D26E4}"/>
                </c:ext>
              </c:extLst>
            </c:dLbl>
            <c:dLbl>
              <c:idx val="27"/>
              <c:layout>
                <c:manualLayout>
                  <c:x val="-2.733148605486247E-3"/>
                  <c:y val="8.361582478863529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FCCB-4240-8D86-63DF5A4D26E4}"/>
                </c:ext>
              </c:extLst>
            </c:dLbl>
            <c:dLbl>
              <c:idx val="28"/>
              <c:layout>
                <c:manualLayout>
                  <c:x val="-4.0997229082293703E-3"/>
                  <c:y val="1.045197809857942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FCCB-4240-8D86-63DF5A4D26E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S2 data'!$B$40:$B$68</c:f>
              <c:strCache>
                <c:ptCount val="29"/>
                <c:pt idx="0">
                  <c:v>Malignant neoplasm of trachea, bronchus and lung</c:v>
                </c:pt>
                <c:pt idx="1">
                  <c:v>Cerebrovascular disease</c:v>
                </c:pt>
                <c:pt idx="2">
                  <c:v>Ischaemic heart diseases</c:v>
                </c:pt>
                <c:pt idx="3">
                  <c:v>Dementia and Alzheimer Disease</c:v>
                </c:pt>
                <c:pt idx="4">
                  <c:v>COVID-19</c:v>
                </c:pt>
                <c:pt idx="6">
                  <c:v>Chronic lower respiratory diseases</c:v>
                </c:pt>
                <c:pt idx="7">
                  <c:v>Cerebrovascular disease</c:v>
                </c:pt>
                <c:pt idx="8">
                  <c:v>Malignant neoplasm of trachea, bronchus and lung</c:v>
                </c:pt>
                <c:pt idx="9">
                  <c:v>Dementia and Alzheimer Disease</c:v>
                </c:pt>
                <c:pt idx="10">
                  <c:v>Ischaemic heart diseases</c:v>
                </c:pt>
                <c:pt idx="12">
                  <c:v>Malignant neoplasm of trachea, bronchus and lung</c:v>
                </c:pt>
                <c:pt idx="13">
                  <c:v>Cerebrovascular disease</c:v>
                </c:pt>
                <c:pt idx="14">
                  <c:v>Dementia and Alzheimer's Disease</c:v>
                </c:pt>
                <c:pt idx="15">
                  <c:v>Ischaemic heart diseases</c:v>
                </c:pt>
                <c:pt idx="16">
                  <c:v>COVID-19</c:v>
                </c:pt>
                <c:pt idx="18">
                  <c:v>Malignant neoplasm of trachea, bronchus and lung</c:v>
                </c:pt>
                <c:pt idx="19">
                  <c:v>Cerebrovascular disease</c:v>
                </c:pt>
                <c:pt idx="20">
                  <c:v>Ischaemic heart diseases</c:v>
                </c:pt>
                <c:pt idx="21">
                  <c:v>Dementia and Alzheimer's Disease</c:v>
                </c:pt>
                <c:pt idx="22">
                  <c:v>COVID-19</c:v>
                </c:pt>
                <c:pt idx="24">
                  <c:v>Chronic lower respiratory diseases</c:v>
                </c:pt>
                <c:pt idx="25">
                  <c:v>Malignant neoplasm of trachea, bronchus and lung</c:v>
                </c:pt>
                <c:pt idx="26">
                  <c:v>Cerebrovascular disease</c:v>
                </c:pt>
                <c:pt idx="27">
                  <c:v>Ischaemic heart diseases</c:v>
                </c:pt>
                <c:pt idx="28">
                  <c:v>Dementia and Alzheimer's Disease</c:v>
                </c:pt>
              </c:strCache>
            </c:strRef>
          </c:cat>
          <c:val>
            <c:numRef>
              <c:f>'Figure S2 data'!$C$40:$C$68</c:f>
              <c:numCache>
                <c:formatCode>General</c:formatCode>
                <c:ptCount val="29"/>
                <c:pt idx="0">
                  <c:v>1262</c:v>
                </c:pt>
                <c:pt idx="1">
                  <c:v>1345</c:v>
                </c:pt>
                <c:pt idx="2">
                  <c:v>2180</c:v>
                </c:pt>
                <c:pt idx="3">
                  <c:v>2334</c:v>
                </c:pt>
                <c:pt idx="4">
                  <c:v>3889</c:v>
                </c:pt>
                <c:pt idx="6">
                  <c:v>199</c:v>
                </c:pt>
                <c:pt idx="7">
                  <c:v>273</c:v>
                </c:pt>
                <c:pt idx="8">
                  <c:v>286</c:v>
                </c:pt>
                <c:pt idx="9">
                  <c:v>394</c:v>
                </c:pt>
                <c:pt idx="10">
                  <c:v>459</c:v>
                </c:pt>
                <c:pt idx="12">
                  <c:v>284</c:v>
                </c:pt>
                <c:pt idx="13">
                  <c:v>319</c:v>
                </c:pt>
                <c:pt idx="14">
                  <c:v>500</c:v>
                </c:pt>
                <c:pt idx="15">
                  <c:v>549</c:v>
                </c:pt>
                <c:pt idx="16">
                  <c:v>1063</c:v>
                </c:pt>
                <c:pt idx="18">
                  <c:v>327</c:v>
                </c:pt>
                <c:pt idx="19">
                  <c:v>374</c:v>
                </c:pt>
                <c:pt idx="20">
                  <c:v>577</c:v>
                </c:pt>
                <c:pt idx="21">
                  <c:v>784</c:v>
                </c:pt>
                <c:pt idx="22">
                  <c:v>2410</c:v>
                </c:pt>
                <c:pt idx="24">
                  <c:v>274</c:v>
                </c:pt>
                <c:pt idx="25">
                  <c:v>365</c:v>
                </c:pt>
                <c:pt idx="26">
                  <c:v>379</c:v>
                </c:pt>
                <c:pt idx="27">
                  <c:v>595</c:v>
                </c:pt>
                <c:pt idx="28">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S3:  Main pre-existing medical condition in deaths involving COVID-19,  between 1st March 2020 and 30th June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S3 data'!$A$33:$A$39</c:f>
              <c:strCache>
                <c:ptCount val="7"/>
                <c:pt idx="0">
                  <c:v>March - June combined</c:v>
                </c:pt>
              </c:strCache>
            </c:strRef>
          </c:tx>
          <c:spPr>
            <a:solidFill>
              <a:schemeClr val="accent5">
                <a:lumMod val="40000"/>
                <a:lumOff val="60000"/>
              </a:schemeClr>
            </a:solidFill>
            <a:ln>
              <a:noFill/>
            </a:ln>
            <a:effectLst/>
          </c:spPr>
          <c:invertIfNegative val="0"/>
          <c:dLbls>
            <c:dLbl>
              <c:idx val="0"/>
              <c:layout/>
              <c:tx>
                <c:rich>
                  <a:bodyPr/>
                  <a:lstStyle/>
                  <a:p>
                    <a:fld id="{F34C03BE-7222-41D0-B3B2-7B6704D61CF7}"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56A58BC6-EEA4-4277-851B-3544C7109B2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583-4AC0-A9C1-B204448A9DD1}"/>
                </c:ext>
              </c:extLst>
            </c:dLbl>
            <c:dLbl>
              <c:idx val="2"/>
              <c:layout/>
              <c:tx>
                <c:rich>
                  <a:bodyPr/>
                  <a:lstStyle/>
                  <a:p>
                    <a:fld id="{0A455A88-167E-4A25-B076-D4F226BA2D31}"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583-4AC0-A9C1-B204448A9DD1}"/>
                </c:ext>
              </c:extLst>
            </c:dLbl>
            <c:dLbl>
              <c:idx val="3"/>
              <c:layout/>
              <c:tx>
                <c:rich>
                  <a:bodyPr/>
                  <a:lstStyle/>
                  <a:p>
                    <a:fld id="{FC3CFD22-375E-4D44-9978-F89798EDFFC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583-4AC0-A9C1-B204448A9DD1}"/>
                </c:ext>
              </c:extLst>
            </c:dLbl>
            <c:dLbl>
              <c:idx val="4"/>
              <c:layout/>
              <c:tx>
                <c:rich>
                  <a:bodyPr/>
                  <a:lstStyle/>
                  <a:p>
                    <a:fld id="{690E23E9-703F-4839-8721-8D5752F4470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583-4AC0-A9C1-B204448A9DD1}"/>
                </c:ext>
              </c:extLst>
            </c:dLbl>
            <c:dLbl>
              <c:idx val="5"/>
              <c:layout/>
              <c:tx>
                <c:rich>
                  <a:bodyPr/>
                  <a:lstStyle/>
                  <a:p>
                    <a:fld id="{2D63291F-9D4A-4BE3-A434-CC838B9449F6}"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'Figure S3 data'!$B$33:$B$38</c:f>
              <c:strCache>
                <c:ptCount val="6"/>
                <c:pt idx="0">
                  <c:v>none</c:v>
                </c:pt>
                <c:pt idx="1">
                  <c:v>Diabetes</c:v>
                </c:pt>
                <c:pt idx="2">
                  <c:v>Cerebrovascular disease</c:v>
                </c:pt>
                <c:pt idx="3">
                  <c:v>Chronic lower respiratory diseases</c:v>
                </c:pt>
                <c:pt idx="4">
                  <c:v>Ischaemic heart diseases</c:v>
                </c:pt>
                <c:pt idx="5">
                  <c:v>Dementia and Alzheimer's Disease</c:v>
                </c:pt>
              </c:strCache>
            </c:strRef>
          </c:cat>
          <c:val>
            <c:numRef>
              <c:f>'Figure S3 data'!$C$33:$C$38</c:f>
              <c:numCache>
                <c:formatCode>_-* #,##0_-;\-* #,##0_-;_-* "-"??_-;_-@_-</c:formatCode>
                <c:ptCount val="6"/>
                <c:pt idx="0">
                  <c:v>343</c:v>
                </c:pt>
                <c:pt idx="1">
                  <c:v>167</c:v>
                </c:pt>
                <c:pt idx="2">
                  <c:v>247</c:v>
                </c:pt>
                <c:pt idx="3">
                  <c:v>440</c:v>
                </c:pt>
                <c:pt idx="4">
                  <c:v>524</c:v>
                </c:pt>
                <c:pt idx="5">
                  <c:v>1310</c:v>
                </c:pt>
              </c:numCache>
            </c:numRef>
          </c:val>
          <c:extLst>
            <c:ext xmlns:c15="http://schemas.microsoft.com/office/drawing/2012/chart" uri="{02D57815-91ED-43cb-92C2-25804820EDAC}">
              <c15:datalabelsRange>
                <c15:f>'Figure S3 data'!$D$33:$D$38</c15:f>
                <c15:dlblRangeCache>
                  <c:ptCount val="6"/>
                  <c:pt idx="0">
                    <c:v>8%</c:v>
                  </c:pt>
                  <c:pt idx="1">
                    <c:v>4%</c:v>
                  </c:pt>
                  <c:pt idx="2">
                    <c:v>6%</c:v>
                  </c:pt>
                  <c:pt idx="3">
                    <c:v>11%</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S4: COVID-19 death rate by SIMD quintile between 1st March 2020 and 30th June 2020</a:t>
            </a:r>
          </a:p>
        </c:rich>
      </c:tx>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data'!$F$4,'Figure S4 data'!$F$9)</c:f>
                <c:numCache>
                  <c:formatCode>General</c:formatCode>
                  <c:ptCount val="2"/>
                  <c:pt idx="0">
                    <c:v>16.599999999999909</c:v>
                  </c:pt>
                  <c:pt idx="1">
                    <c:v>7.5</c:v>
                  </c:pt>
                </c:numCache>
              </c:numRef>
            </c:plus>
            <c:minus>
              <c:numRef>
                <c:f>('Figure S4 data'!$F$4,'Figure S4 data'!$F$9)</c:f>
                <c:numCache>
                  <c:formatCode>General</c:formatCode>
                  <c:ptCount val="2"/>
                  <c:pt idx="0">
                    <c:v>16.599999999999909</c:v>
                  </c:pt>
                  <c:pt idx="1">
                    <c:v>7.5</c:v>
                  </c:pt>
                </c:numCache>
              </c:numRef>
            </c:minus>
            <c:spPr>
              <a:noFill/>
              <a:ln w="15875" cap="flat" cmpd="sng" algn="ctr">
                <a:solidFill>
                  <a:schemeClr val="bg2">
                    <a:lumMod val="50000"/>
                  </a:schemeClr>
                </a:solidFill>
                <a:round/>
              </a:ln>
              <a:effectLst/>
            </c:spPr>
          </c:errBars>
          <c:cat>
            <c:strRef>
              <c:f>('Table S3'!$A$6,'Table S3'!$A$11)</c:f>
              <c:strCache>
                <c:ptCount val="2"/>
                <c:pt idx="0">
                  <c:v>All causes</c:v>
                </c:pt>
                <c:pt idx="1">
                  <c:v>COVID-19</c:v>
                </c:pt>
              </c:strCache>
            </c:strRef>
          </c:cat>
          <c:val>
            <c:numRef>
              <c:f>('Figure S4 data'!$C$4,'Figure S4 data'!$C$9)</c:f>
              <c:numCache>
                <c:formatCode>#,##0.0</c:formatCode>
                <c:ptCount val="2"/>
                <c:pt idx="0">
                  <c:v>643.29999999999995</c:v>
                </c:pt>
                <c:pt idx="1">
                  <c:v>124.1</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data'!$F$5,'Figure S4 data'!$F$10)</c:f>
                <c:numCache>
                  <c:formatCode>General</c:formatCode>
                  <c:ptCount val="2"/>
                  <c:pt idx="0">
                    <c:v>13.899999999999977</c:v>
                  </c:pt>
                  <c:pt idx="1">
                    <c:v>6.1000000000000085</c:v>
                  </c:pt>
                </c:numCache>
              </c:numRef>
            </c:plus>
            <c:minus>
              <c:numRef>
                <c:f>('Figure S4 data'!$F$5,'Figure S4 data'!$F$10)</c:f>
                <c:numCache>
                  <c:formatCode>General</c:formatCode>
                  <c:ptCount val="2"/>
                  <c:pt idx="0">
                    <c:v>13.899999999999977</c:v>
                  </c:pt>
                  <c:pt idx="1">
                    <c:v>6.1000000000000085</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data'!$C$5,'Figure S4 data'!$C$10)</c:f>
              <c:numCache>
                <c:formatCode>#,##0.0</c:formatCode>
                <c:ptCount val="2"/>
                <c:pt idx="0">
                  <c:v>510.7</c:v>
                </c:pt>
                <c:pt idx="1">
                  <c:v>92.9</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data'!$F$6,'Figure S4 data'!$F$11)</c:f>
                <c:numCache>
                  <c:formatCode>General</c:formatCode>
                  <c:ptCount val="2"/>
                  <c:pt idx="0">
                    <c:v>12.300000000000011</c:v>
                  </c:pt>
                  <c:pt idx="1">
                    <c:v>5.1999999999999886</c:v>
                  </c:pt>
                </c:numCache>
              </c:numRef>
            </c:plus>
            <c:minus>
              <c:numRef>
                <c:f>('Figure S4 data'!$F$6,'Figure S4 data'!$F$11)</c:f>
                <c:numCache>
                  <c:formatCode>General</c:formatCode>
                  <c:ptCount val="2"/>
                  <c:pt idx="0">
                    <c:v>12.300000000000011</c:v>
                  </c:pt>
                  <c:pt idx="1">
                    <c:v>5.1999999999999886</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data'!$C$6,'Figure S4 data'!$C$11)</c:f>
              <c:numCache>
                <c:formatCode>#,##0.0</c:formatCode>
                <c:ptCount val="2"/>
                <c:pt idx="0">
                  <c:v>436.6</c:v>
                </c:pt>
                <c:pt idx="1">
                  <c:v>74.099999999999994</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data'!$F$7,'Figure S4 data'!$F$12)</c:f>
                <c:numCache>
                  <c:formatCode>General</c:formatCode>
                  <c:ptCount val="2"/>
                  <c:pt idx="0">
                    <c:v>11.699999999999989</c:v>
                  </c:pt>
                  <c:pt idx="1">
                    <c:v>5</c:v>
                  </c:pt>
                </c:numCache>
              </c:numRef>
            </c:plus>
            <c:minus>
              <c:numRef>
                <c:f>('Figure S4 data'!$F$7,'Figure S4 data'!$F$12)</c:f>
                <c:numCache>
                  <c:formatCode>General</c:formatCode>
                  <c:ptCount val="2"/>
                  <c:pt idx="0">
                    <c:v>11.699999999999989</c:v>
                  </c:pt>
                  <c:pt idx="1">
                    <c:v>5</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data'!$C$7,'Figure S4 data'!$C$12)</c:f>
              <c:numCache>
                <c:formatCode>#,##0.0</c:formatCode>
                <c:ptCount val="2"/>
                <c:pt idx="0">
                  <c:v>397.5</c:v>
                </c:pt>
                <c:pt idx="1">
                  <c:v>71</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data'!$F$8,'Figure S4 data'!$F$13)</c:f>
                <c:numCache>
                  <c:formatCode>General</c:formatCode>
                  <c:ptCount val="2"/>
                  <c:pt idx="0">
                    <c:v>10.900000000000034</c:v>
                  </c:pt>
                  <c:pt idx="1">
                    <c:v>4.7000000000000028</c:v>
                  </c:pt>
                </c:numCache>
              </c:numRef>
            </c:plus>
            <c:minus>
              <c:numRef>
                <c:f>('Figure S4 data'!$F$8,'Figure S4 data'!$F$13)</c:f>
                <c:numCache>
                  <c:formatCode>General</c:formatCode>
                  <c:ptCount val="2"/>
                  <c:pt idx="0">
                    <c:v>10.900000000000034</c:v>
                  </c:pt>
                  <c:pt idx="1">
                    <c:v>4.7000000000000028</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data'!$C$8,'Figure S4 data'!$C$13)</c:f>
              <c:numCache>
                <c:formatCode>#,##0.0</c:formatCode>
                <c:ptCount val="2"/>
                <c:pt idx="0">
                  <c:v>341.8</c:v>
                </c:pt>
                <c:pt idx="1">
                  <c:v>60.5</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7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S5: Age standardised death rates by urban rural classification between 1st March 2020 and 30th June 2020</a:t>
            </a:r>
            <a:endParaRPr lang="en-US" sz="1200" baseline="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S5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S5 data'!$F$4:$F$9</c:f>
                <c:numCache>
                  <c:formatCode>General</c:formatCode>
                  <c:ptCount val="6"/>
                  <c:pt idx="0">
                    <c:v>11</c:v>
                  </c:pt>
                  <c:pt idx="1">
                    <c:v>9.8000000000000114</c:v>
                  </c:pt>
                  <c:pt idx="2">
                    <c:v>18.299999999999955</c:v>
                  </c:pt>
                  <c:pt idx="3">
                    <c:v>26.199999999999989</c:v>
                  </c:pt>
                  <c:pt idx="4">
                    <c:v>15.600000000000023</c:v>
                  </c:pt>
                  <c:pt idx="5">
                    <c:v>19.200000000000045</c:v>
                  </c:pt>
                </c:numCache>
              </c:numRef>
            </c:plus>
            <c:minus>
              <c:numRef>
                <c:f>'Figure S5 data'!$F$4:$F$9</c:f>
                <c:numCache>
                  <c:formatCode>General</c:formatCode>
                  <c:ptCount val="6"/>
                  <c:pt idx="0">
                    <c:v>11</c:v>
                  </c:pt>
                  <c:pt idx="1">
                    <c:v>9.8000000000000114</c:v>
                  </c:pt>
                  <c:pt idx="2">
                    <c:v>18.299999999999955</c:v>
                  </c:pt>
                  <c:pt idx="3">
                    <c:v>26.199999999999989</c:v>
                  </c:pt>
                  <c:pt idx="4">
                    <c:v>15.600000000000023</c:v>
                  </c:pt>
                  <c:pt idx="5">
                    <c:v>19.200000000000045</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data'!$C$4:$C$9</c:f>
              <c:numCache>
                <c:formatCode>0.0</c:formatCode>
                <c:ptCount val="6"/>
                <c:pt idx="0">
                  <c:v>508.2</c:v>
                </c:pt>
                <c:pt idx="1">
                  <c:v>478.8</c:v>
                </c:pt>
                <c:pt idx="2">
                  <c:v>416.4</c:v>
                </c:pt>
                <c:pt idx="3">
                  <c:v>427.9</c:v>
                </c:pt>
                <c:pt idx="4">
                  <c:v>375.6</c:v>
                </c:pt>
                <c:pt idx="5">
                  <c:v>357.6</c:v>
                </c:pt>
              </c:numCache>
            </c:numRef>
          </c:val>
          <c:extLst>
            <c:ext xmlns:c16="http://schemas.microsoft.com/office/drawing/2014/chart" uri="{C3380CC4-5D6E-409C-BE32-E72D297353CC}">
              <c16:uniqueId val="{00000000-52FD-479B-A03A-56794F3A2D59}"/>
            </c:ext>
          </c:extLst>
        </c:ser>
        <c:ser>
          <c:idx val="1"/>
          <c:order val="1"/>
          <c:tx>
            <c:strRef>
              <c:f>'Figure S5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S5 data'!$F$10:$F$15</c:f>
                <c:numCache>
                  <c:formatCode>General</c:formatCode>
                  <c:ptCount val="6"/>
                  <c:pt idx="0">
                    <c:v>5.3999999999999915</c:v>
                  </c:pt>
                  <c:pt idx="1">
                    <c:v>4.2000000000000028</c:v>
                  </c:pt>
                  <c:pt idx="2">
                    <c:v>7.2000000000000028</c:v>
                  </c:pt>
                  <c:pt idx="3">
                    <c:v>8.2999999999999972</c:v>
                  </c:pt>
                  <c:pt idx="4">
                    <c:v>6</c:v>
                  </c:pt>
                  <c:pt idx="5">
                    <c:v>5.3000000000000007</c:v>
                  </c:pt>
                </c:numCache>
              </c:numRef>
            </c:plus>
            <c:minus>
              <c:numRef>
                <c:f>'Figure S5 data'!$F$10:$F$15</c:f>
                <c:numCache>
                  <c:formatCode>General</c:formatCode>
                  <c:ptCount val="6"/>
                  <c:pt idx="0">
                    <c:v>5.3999999999999915</c:v>
                  </c:pt>
                  <c:pt idx="1">
                    <c:v>4.2000000000000028</c:v>
                  </c:pt>
                  <c:pt idx="2">
                    <c:v>7.2000000000000028</c:v>
                  </c:pt>
                  <c:pt idx="3">
                    <c:v>8.2999999999999972</c:v>
                  </c:pt>
                  <c:pt idx="4">
                    <c:v>6</c:v>
                  </c:pt>
                  <c:pt idx="5">
                    <c:v>5.3000000000000007</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data'!$C$10:$C$15</c:f>
              <c:numCache>
                <c:formatCode>0.0</c:formatCode>
                <c:ptCount val="6"/>
                <c:pt idx="0">
                  <c:v>116.8</c:v>
                </c:pt>
                <c:pt idx="1">
                  <c:v>85.2</c:v>
                </c:pt>
                <c:pt idx="2">
                  <c:v>61.7</c:v>
                </c:pt>
                <c:pt idx="3">
                  <c:v>41.8</c:v>
                </c:pt>
                <c:pt idx="4">
                  <c:v>51.7</c:v>
                </c:pt>
                <c:pt idx="5">
                  <c:v>26.8</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S6: Daily deaths by location, COVID-19 deaths between 1st March 2020 and 30th June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S6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S6 data'!$A$6:$A$127</c:f>
              <c:numCache>
                <c:formatCode>[$-F800]dddd\,\ mmmm\ dd\,\ yyyy</c:formatCode>
                <c:ptCount val="12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numCache>
            </c:numRef>
          </c:cat>
          <c:val>
            <c:numRef>
              <c:f>'Figure S6 data'!$C$6:$C$127</c:f>
              <c:numCache>
                <c:formatCode>General</c:formatCode>
                <c:ptCount val="122"/>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numCache>
            </c:numRef>
          </c:val>
          <c:extLst>
            <c:ext xmlns:c16="http://schemas.microsoft.com/office/drawing/2014/chart" uri="{C3380CC4-5D6E-409C-BE32-E72D297353CC}">
              <c16:uniqueId val="{00000001-9B45-4746-8A55-8FDFA80AA1B5}"/>
            </c:ext>
          </c:extLst>
        </c:ser>
        <c:ser>
          <c:idx val="2"/>
          <c:order val="1"/>
          <c:tx>
            <c:strRef>
              <c:f>'Figure S6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S6 data'!$A$6:$A$127</c:f>
              <c:numCache>
                <c:formatCode>[$-F800]dddd\,\ mmmm\ dd\,\ yyyy</c:formatCode>
                <c:ptCount val="12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numCache>
            </c:numRef>
          </c:cat>
          <c:val>
            <c:numRef>
              <c:f>'Figure S6 data'!$D$6:$D$127</c:f>
              <c:numCache>
                <c:formatCode>General</c:formatCode>
                <c:ptCount val="1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numCache>
            </c:numRef>
          </c:val>
          <c:extLst>
            <c:ext xmlns:c16="http://schemas.microsoft.com/office/drawing/2014/chart" uri="{C3380CC4-5D6E-409C-BE32-E72D297353CC}">
              <c16:uniqueId val="{00000002-9B45-4746-8A55-8FDFA80AA1B5}"/>
            </c:ext>
          </c:extLst>
        </c:ser>
        <c:ser>
          <c:idx val="3"/>
          <c:order val="2"/>
          <c:tx>
            <c:strRef>
              <c:f>'Figure S6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S6 data'!$A$6:$A$127</c:f>
              <c:numCache>
                <c:formatCode>[$-F800]dddd\,\ mmmm\ dd\,\ yyyy</c:formatCode>
                <c:ptCount val="12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numCache>
            </c:numRef>
          </c:cat>
          <c:val>
            <c:numRef>
              <c:f>'Figure S6 data'!$E$6:$E$127</c:f>
              <c:numCache>
                <c:formatCode>General</c:formatCode>
                <c:ptCount val="122"/>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numCache>
            </c:numRef>
          </c:val>
          <c:extLst>
            <c:ext xmlns:c16="http://schemas.microsoft.com/office/drawing/2014/chart" uri="{C3380CC4-5D6E-409C-BE32-E72D297353CC}">
              <c16:uniqueId val="{00000003-9B45-4746-8A55-8FDFA80AA1B5}"/>
            </c:ext>
          </c:extLst>
        </c:ser>
        <c:ser>
          <c:idx val="0"/>
          <c:order val="3"/>
          <c:tx>
            <c:strRef>
              <c:f>'Figure S6 data'!$B$4</c:f>
              <c:strCache>
                <c:ptCount val="1"/>
                <c:pt idx="0">
                  <c:v>Other institution</c:v>
                </c:pt>
              </c:strCache>
            </c:strRef>
          </c:tx>
          <c:spPr>
            <a:solidFill>
              <a:schemeClr val="bg1"/>
            </a:solidFill>
            <a:ln>
              <a:solidFill>
                <a:schemeClr val="accent5">
                  <a:lumMod val="50000"/>
                </a:schemeClr>
              </a:solidFill>
            </a:ln>
            <a:effectLst/>
          </c:spPr>
          <c:invertIfNegative val="0"/>
          <c:cat>
            <c:numRef>
              <c:f>'Figure S6 data'!$A$6:$A$127</c:f>
              <c:numCache>
                <c:formatCode>[$-F800]dddd\,\ mmmm\ dd\,\ yyyy</c:formatCode>
                <c:ptCount val="12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numCache>
            </c:numRef>
          </c:cat>
          <c:val>
            <c:numRef>
              <c:f>'Figure S6 data'!$B$6:$B$127</c:f>
              <c:numCache>
                <c:formatCode>General</c:formatCode>
                <c:ptCount val="1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5"/>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12033584211621953"/>
          <c:y val="0.20003025937547284"/>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S7: age standardised rates for deaths involving COVID-19 between 1st March 2020 and 30th June 2020 in NHS health boards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S7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S7 data'!$E$6:$E$16</c:f>
                <c:numCache>
                  <c:formatCode>General</c:formatCode>
                  <c:ptCount val="11"/>
                  <c:pt idx="0">
                    <c:v>24.5</c:v>
                  </c:pt>
                  <c:pt idx="1">
                    <c:v>36.599999999999994</c:v>
                  </c:pt>
                  <c:pt idx="2">
                    <c:v>21.200000000000003</c:v>
                  </c:pt>
                  <c:pt idx="3">
                    <c:v>21.900000000000006</c:v>
                  </c:pt>
                  <c:pt idx="4">
                    <c:v>31.399999999999977</c:v>
                  </c:pt>
                  <c:pt idx="5">
                    <c:v>17.500000000000014</c:v>
                  </c:pt>
                  <c:pt idx="6">
                    <c:v>20.799999999999955</c:v>
                  </c:pt>
                  <c:pt idx="7">
                    <c:v>16.700000000000003</c:v>
                  </c:pt>
                  <c:pt idx="8">
                    <c:v>24.5</c:v>
                  </c:pt>
                  <c:pt idx="9">
                    <c:v>20.400000000000034</c:v>
                  </c:pt>
                  <c:pt idx="10">
                    <c:v>22</c:v>
                  </c:pt>
                </c:numCache>
              </c:numRef>
            </c:plus>
            <c:minus>
              <c:numRef>
                <c:f>'Figure S7 data'!$E$6:$E$16</c:f>
                <c:numCache>
                  <c:formatCode>General</c:formatCode>
                  <c:ptCount val="11"/>
                  <c:pt idx="0">
                    <c:v>24.5</c:v>
                  </c:pt>
                  <c:pt idx="1">
                    <c:v>36.599999999999994</c:v>
                  </c:pt>
                  <c:pt idx="2">
                    <c:v>21.200000000000003</c:v>
                  </c:pt>
                  <c:pt idx="3">
                    <c:v>21.900000000000006</c:v>
                  </c:pt>
                  <c:pt idx="4">
                    <c:v>31.399999999999977</c:v>
                  </c:pt>
                  <c:pt idx="5">
                    <c:v>17.500000000000014</c:v>
                  </c:pt>
                  <c:pt idx="6">
                    <c:v>20.799999999999955</c:v>
                  </c:pt>
                  <c:pt idx="7">
                    <c:v>16.700000000000003</c:v>
                  </c:pt>
                  <c:pt idx="8">
                    <c:v>24.5</c:v>
                  </c:pt>
                  <c:pt idx="9">
                    <c:v>20.400000000000034</c:v>
                  </c:pt>
                  <c:pt idx="10">
                    <c:v>22</c:v>
                  </c:pt>
                </c:numCache>
              </c:numRef>
            </c:minus>
            <c:spPr>
              <a:noFill/>
              <a:ln w="15875" cap="flat" cmpd="sng" algn="ctr">
                <a:solidFill>
                  <a:schemeClr val="bg2">
                    <a:lumMod val="50000"/>
                  </a:schemeClr>
                </a:solidFill>
                <a:round/>
              </a:ln>
              <a:effectLst/>
            </c:spPr>
          </c:errBars>
          <c:cat>
            <c:strRef>
              <c:f>'Figure S7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S7 data'!$B$6:$B$16</c:f>
              <c:numCache>
                <c:formatCode>0.0</c:formatCode>
                <c:ptCount val="11"/>
                <c:pt idx="0">
                  <c:v>215.3</c:v>
                </c:pt>
                <c:pt idx="1">
                  <c:v>158.6</c:v>
                </c:pt>
                <c:pt idx="2">
                  <c:v>73.7</c:v>
                </c:pt>
                <c:pt idx="3">
                  <c:v>158.6</c:v>
                </c:pt>
                <c:pt idx="4">
                  <c:v>248.7</c:v>
                </c:pt>
                <c:pt idx="5">
                  <c:v>144.30000000000001</c:v>
                </c:pt>
                <c:pt idx="6">
                  <c:v>391.9</c:v>
                </c:pt>
                <c:pt idx="7">
                  <c:v>90.4</c:v>
                </c:pt>
                <c:pt idx="8">
                  <c:v>301.2</c:v>
                </c:pt>
                <c:pt idx="9">
                  <c:v>283.10000000000002</c:v>
                </c:pt>
                <c:pt idx="10">
                  <c:v>199.7</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S8: Age-standardised rates for deaths involving COVID-19 between 1st March 2020 and 30th June 2020 in Council areas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S8 data'!$E$6:$E$34</c:f>
                <c:numCache>
                  <c:formatCode>General</c:formatCode>
                  <c:ptCount val="29"/>
                  <c:pt idx="0">
                    <c:v>34.800000000000011</c:v>
                  </c:pt>
                  <c:pt idx="1">
                    <c:v>25.600000000000009</c:v>
                  </c:pt>
                  <c:pt idx="2">
                    <c:v>36.099999999999994</c:v>
                  </c:pt>
                  <c:pt idx="3">
                    <c:v>42.900000000000006</c:v>
                  </c:pt>
                  <c:pt idx="4">
                    <c:v>27.600000000000023</c:v>
                  </c:pt>
                  <c:pt idx="5">
                    <c:v>87.200000000000017</c:v>
                  </c:pt>
                  <c:pt idx="6">
                    <c:v>21.200000000000003</c:v>
                  </c:pt>
                  <c:pt idx="7">
                    <c:v>54.399999999999977</c:v>
                  </c:pt>
                  <c:pt idx="8">
                    <c:v>41.799999999999983</c:v>
                  </c:pt>
                  <c:pt idx="9">
                    <c:v>49.900000000000034</c:v>
                  </c:pt>
                  <c:pt idx="10">
                    <c:v>48.900000000000006</c:v>
                  </c:pt>
                  <c:pt idx="11">
                    <c:v>54.400000000000034</c:v>
                  </c:pt>
                  <c:pt idx="12">
                    <c:v>46.400000000000006</c:v>
                  </c:pt>
                  <c:pt idx="13">
                    <c:v>21.900000000000006</c:v>
                  </c:pt>
                  <c:pt idx="14">
                    <c:v>33.099999999999966</c:v>
                  </c:pt>
                  <c:pt idx="15">
                    <c:v>15.5</c:v>
                  </c:pt>
                  <c:pt idx="16">
                    <c:v>72.800000000000011</c:v>
                  </c:pt>
                  <c:pt idx="17">
                    <c:v>76.900000000000034</c:v>
                  </c:pt>
                  <c:pt idx="18">
                    <c:v>25.4</c:v>
                  </c:pt>
                  <c:pt idx="19">
                    <c:v>41.399999999999977</c:v>
                  </c:pt>
                  <c:pt idx="20">
                    <c:v>34.900000000000006</c:v>
                  </c:pt>
                  <c:pt idx="21">
                    <c:v>25.700000000000003</c:v>
                  </c:pt>
                  <c:pt idx="22">
                    <c:v>48.600000000000023</c:v>
                  </c:pt>
                  <c:pt idx="23">
                    <c:v>36.599999999999994</c:v>
                  </c:pt>
                  <c:pt idx="24">
                    <c:v>42.400000000000006</c:v>
                  </c:pt>
                  <c:pt idx="25">
                    <c:v>34.099999999999966</c:v>
                  </c:pt>
                  <c:pt idx="26">
                    <c:v>46.099999999999994</c:v>
                  </c:pt>
                  <c:pt idx="27">
                    <c:v>81.800000000000011</c:v>
                  </c:pt>
                  <c:pt idx="28">
                    <c:v>51</c:v>
                  </c:pt>
                </c:numCache>
              </c:numRef>
            </c:plus>
            <c:minus>
              <c:numRef>
                <c:f>'Figure S8 data'!$E$6:$E$34</c:f>
                <c:numCache>
                  <c:formatCode>General</c:formatCode>
                  <c:ptCount val="29"/>
                  <c:pt idx="0">
                    <c:v>34.800000000000011</c:v>
                  </c:pt>
                  <c:pt idx="1">
                    <c:v>25.600000000000009</c:v>
                  </c:pt>
                  <c:pt idx="2">
                    <c:v>36.099999999999994</c:v>
                  </c:pt>
                  <c:pt idx="3">
                    <c:v>42.900000000000006</c:v>
                  </c:pt>
                  <c:pt idx="4">
                    <c:v>27.600000000000023</c:v>
                  </c:pt>
                  <c:pt idx="5">
                    <c:v>87.200000000000017</c:v>
                  </c:pt>
                  <c:pt idx="6">
                    <c:v>21.200000000000003</c:v>
                  </c:pt>
                  <c:pt idx="7">
                    <c:v>54.399999999999977</c:v>
                  </c:pt>
                  <c:pt idx="8">
                    <c:v>41.799999999999983</c:v>
                  </c:pt>
                  <c:pt idx="9">
                    <c:v>49.900000000000034</c:v>
                  </c:pt>
                  <c:pt idx="10">
                    <c:v>48.900000000000006</c:v>
                  </c:pt>
                  <c:pt idx="11">
                    <c:v>54.400000000000034</c:v>
                  </c:pt>
                  <c:pt idx="12">
                    <c:v>46.400000000000006</c:v>
                  </c:pt>
                  <c:pt idx="13">
                    <c:v>21.900000000000006</c:v>
                  </c:pt>
                  <c:pt idx="14">
                    <c:v>33.099999999999966</c:v>
                  </c:pt>
                  <c:pt idx="15">
                    <c:v>15.5</c:v>
                  </c:pt>
                  <c:pt idx="16">
                    <c:v>72.800000000000011</c:v>
                  </c:pt>
                  <c:pt idx="17">
                    <c:v>76.900000000000034</c:v>
                  </c:pt>
                  <c:pt idx="18">
                    <c:v>25.4</c:v>
                  </c:pt>
                  <c:pt idx="19">
                    <c:v>41.399999999999977</c:v>
                  </c:pt>
                  <c:pt idx="20">
                    <c:v>34.900000000000006</c:v>
                  </c:pt>
                  <c:pt idx="21">
                    <c:v>25.700000000000003</c:v>
                  </c:pt>
                  <c:pt idx="22">
                    <c:v>48.600000000000023</c:v>
                  </c:pt>
                  <c:pt idx="23">
                    <c:v>36.599999999999994</c:v>
                  </c:pt>
                  <c:pt idx="24">
                    <c:v>42.400000000000006</c:v>
                  </c:pt>
                  <c:pt idx="25">
                    <c:v>34.099999999999966</c:v>
                  </c:pt>
                  <c:pt idx="26">
                    <c:v>46.099999999999994</c:v>
                  </c:pt>
                  <c:pt idx="27">
                    <c:v>81.800000000000011</c:v>
                  </c:pt>
                  <c:pt idx="28">
                    <c:v>51</c:v>
                  </c:pt>
                </c:numCache>
              </c:numRef>
            </c:minus>
            <c:spPr>
              <a:noFill/>
              <a:ln w="15875" cap="flat" cmpd="sng" algn="ctr">
                <a:solidFill>
                  <a:schemeClr val="bg2">
                    <a:lumMod val="50000"/>
                  </a:schemeClr>
                </a:solidFill>
                <a:round/>
              </a:ln>
              <a:effectLst/>
            </c:spPr>
          </c:errBars>
          <c:cat>
            <c:strRef>
              <c:f>'Figure S8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S8 data'!$B$6:$B$34</c:f>
              <c:numCache>
                <c:formatCode>0.0</c:formatCode>
                <c:ptCount val="29"/>
                <c:pt idx="0">
                  <c:v>197.3</c:v>
                </c:pt>
                <c:pt idx="1">
                  <c:v>141.30000000000001</c:v>
                </c:pt>
                <c:pt idx="2">
                  <c:v>162.6</c:v>
                </c:pt>
                <c:pt idx="3">
                  <c:v>174.6</c:v>
                </c:pt>
                <c:pt idx="4">
                  <c:v>294.3</c:v>
                </c:pt>
                <c:pt idx="5">
                  <c:v>311.60000000000002</c:v>
                </c:pt>
                <c:pt idx="6">
                  <c:v>73.7</c:v>
                </c:pt>
                <c:pt idx="7">
                  <c:v>364.7</c:v>
                </c:pt>
                <c:pt idx="8">
                  <c:v>184.2</c:v>
                </c:pt>
                <c:pt idx="9">
                  <c:v>309.3</c:v>
                </c:pt>
                <c:pt idx="10">
                  <c:v>226.6</c:v>
                </c:pt>
                <c:pt idx="11">
                  <c:v>281.60000000000002</c:v>
                </c:pt>
                <c:pt idx="12">
                  <c:v>276.8</c:v>
                </c:pt>
                <c:pt idx="13">
                  <c:v>158.6</c:v>
                </c:pt>
                <c:pt idx="14">
                  <c:v>434.7</c:v>
                </c:pt>
                <c:pt idx="15">
                  <c:v>55.7</c:v>
                </c:pt>
                <c:pt idx="16">
                  <c:v>406.1</c:v>
                </c:pt>
                <c:pt idx="17">
                  <c:v>433.6</c:v>
                </c:pt>
                <c:pt idx="18">
                  <c:v>57.8</c:v>
                </c:pt>
                <c:pt idx="19">
                  <c:v>217.7</c:v>
                </c:pt>
                <c:pt idx="20">
                  <c:v>285.8</c:v>
                </c:pt>
                <c:pt idx="21">
                  <c:v>108.9</c:v>
                </c:pt>
                <c:pt idx="22">
                  <c:v>360.1</c:v>
                </c:pt>
                <c:pt idx="23">
                  <c:v>158.6</c:v>
                </c:pt>
                <c:pt idx="24">
                  <c:v>231.9</c:v>
                </c:pt>
                <c:pt idx="25">
                  <c:v>311.2</c:v>
                </c:pt>
                <c:pt idx="26">
                  <c:v>175.4</c:v>
                </c:pt>
                <c:pt idx="27">
                  <c:v>469.7</c:v>
                </c:pt>
                <c:pt idx="28">
                  <c:v>240.9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0.49093</cdr:x>
      <cdr:y>0.14257</cdr:y>
    </cdr:from>
    <cdr:to>
      <cdr:x>0.58511</cdr:x>
      <cdr:y>0.19201</cdr:y>
    </cdr:to>
    <cdr:sp macro="" textlink="">
      <cdr:nvSpPr>
        <cdr:cNvPr id="4" name="TextBox 1"/>
        <cdr:cNvSpPr txBox="1"/>
      </cdr:nvSpPr>
      <cdr:spPr>
        <a:xfrm xmlns:a="http://schemas.openxmlformats.org/drawingml/2006/main">
          <a:off x="4568552" y="866368"/>
          <a:ext cx="876432" cy="300445"/>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ctr"/>
          <a:r>
            <a:rPr lang="en-GB" sz="1400" b="1">
              <a:solidFill>
                <a:schemeClr val="accent5">
                  <a:lumMod val="5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0.71378</cdr:x>
      <cdr:y>0.30509</cdr:y>
    </cdr:from>
    <cdr:to>
      <cdr:x>0.80796</cdr:x>
      <cdr:y>0.35453</cdr:y>
    </cdr:to>
    <cdr:sp macro="" textlink="">
      <cdr:nvSpPr>
        <cdr:cNvPr id="5" name="TextBox 1"/>
        <cdr:cNvSpPr txBox="1"/>
      </cdr:nvSpPr>
      <cdr:spPr>
        <a:xfrm xmlns:a="http://schemas.openxmlformats.org/drawingml/2006/main">
          <a:off x="6651909" y="1855209"/>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accent5">
                  <a:lumMod val="75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0.56943</cdr:x>
      <cdr:y>0.48955</cdr:y>
    </cdr:from>
    <cdr:to>
      <cdr:x>0.66361</cdr:x>
      <cdr:y>0.53899</cdr:y>
    </cdr:to>
    <cdr:sp macro="" textlink="">
      <cdr:nvSpPr>
        <cdr:cNvPr id="6" name="TextBox 1"/>
        <cdr:cNvSpPr txBox="1"/>
      </cdr:nvSpPr>
      <cdr:spPr>
        <a:xfrm xmlns:a="http://schemas.openxmlformats.org/drawingml/2006/main">
          <a:off x="5299094" y="2974982"/>
          <a:ext cx="876432" cy="300445"/>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0.49778</cdr:x>
      <cdr:y>0.66823</cdr:y>
    </cdr:from>
    <cdr:to>
      <cdr:x>0.59196</cdr:x>
      <cdr:y>0.71767</cdr:y>
    </cdr:to>
    <cdr:sp macro="" textlink="">
      <cdr:nvSpPr>
        <cdr:cNvPr id="7" name="TextBox 1"/>
        <cdr:cNvSpPr txBox="1"/>
      </cdr:nvSpPr>
      <cdr:spPr>
        <a:xfrm xmlns:a="http://schemas.openxmlformats.org/drawingml/2006/main">
          <a:off x="4632325" y="4060825"/>
          <a:ext cx="876432" cy="300445"/>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bg1">
                  <a:lumMod val="65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0.77926</cdr:x>
      <cdr:y>0.82811</cdr:y>
    </cdr:from>
    <cdr:to>
      <cdr:x>1</cdr:x>
      <cdr:y>0.91536</cdr:y>
    </cdr:to>
    <cdr:sp macro="" textlink="">
      <cdr:nvSpPr>
        <cdr:cNvPr id="8" name="TextBox 1"/>
        <cdr:cNvSpPr txBox="1"/>
      </cdr:nvSpPr>
      <cdr:spPr>
        <a:xfrm xmlns:a="http://schemas.openxmlformats.org/drawingml/2006/main">
          <a:off x="7262126" y="5035512"/>
          <a:ext cx="2057134"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tx1">
                  <a:lumMod val="65000"/>
                  <a:lumOff val="35000"/>
                </a:schemeClr>
              </a:solidFill>
              <a:latin typeface="Arial" panose="020B0604020202020204" pitchFamily="34" charset="0"/>
              <a:cs typeface="Arial" panose="020B0604020202020204" pitchFamily="34" charset="0"/>
            </a:rPr>
            <a:t>March - June combined</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0.23902</cdr:x>
      <cdr:y>0.0618</cdr:y>
    </cdr:from>
    <cdr:to>
      <cdr:x>0.40985</cdr:x>
      <cdr:y>0.25547</cdr:y>
    </cdr:to>
    <cdr:sp macro="" textlink="">
      <cdr:nvSpPr>
        <cdr:cNvPr id="2" name="TextBox 1"/>
        <cdr:cNvSpPr txBox="1"/>
      </cdr:nvSpPr>
      <cdr:spPr>
        <a:xfrm xmlns:a="http://schemas.openxmlformats.org/drawingml/2006/main">
          <a:off x="2221991" y="375146"/>
          <a:ext cx="1588105" cy="1175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sqref="A1:J1"/>
    </sheetView>
  </sheetViews>
  <sheetFormatPr defaultColWidth="9.140625" defaultRowHeight="14.25" x14ac:dyDescent="0.2"/>
  <cols>
    <col min="1" max="1" width="21" style="16" customWidth="1"/>
    <col min="2" max="16384" width="9.140625" style="16"/>
  </cols>
  <sheetData>
    <row r="1" spans="1:14" ht="18" customHeight="1" x14ac:dyDescent="0.25">
      <c r="A1" s="226" t="s">
        <v>2784</v>
      </c>
      <c r="B1" s="226"/>
      <c r="C1" s="226"/>
      <c r="D1" s="226"/>
      <c r="E1" s="226"/>
      <c r="F1" s="226"/>
      <c r="G1" s="226"/>
      <c r="H1" s="226"/>
      <c r="I1" s="226"/>
      <c r="J1" s="226"/>
      <c r="K1" s="196"/>
    </row>
    <row r="2" spans="1:14" ht="15" customHeight="1" x14ac:dyDescent="0.2"/>
    <row r="3" spans="1:14" ht="13.5" customHeight="1" x14ac:dyDescent="0.2">
      <c r="A3" s="14" t="s">
        <v>77</v>
      </c>
    </row>
    <row r="4" spans="1:14" ht="13.5" customHeight="1" x14ac:dyDescent="0.2">
      <c r="A4" s="17"/>
    </row>
    <row r="5" spans="1:14" ht="13.5" customHeight="1" x14ac:dyDescent="0.2">
      <c r="A5" s="17" t="s">
        <v>93</v>
      </c>
      <c r="B5" s="225" t="s">
        <v>85</v>
      </c>
      <c r="C5" s="225"/>
      <c r="D5" s="225"/>
      <c r="E5" s="225"/>
      <c r="F5" s="225"/>
      <c r="G5" s="225"/>
      <c r="H5" s="225"/>
      <c r="I5" s="225"/>
      <c r="J5" s="225"/>
      <c r="K5" s="225"/>
      <c r="L5" s="225"/>
      <c r="M5" s="225"/>
      <c r="N5" s="225"/>
    </row>
    <row r="6" spans="1:14" ht="13.5" customHeight="1" x14ac:dyDescent="0.2">
      <c r="A6" s="17" t="s">
        <v>94</v>
      </c>
      <c r="B6" s="225" t="s">
        <v>2786</v>
      </c>
      <c r="C6" s="225"/>
      <c r="D6" s="225"/>
      <c r="E6" s="225"/>
      <c r="F6" s="225"/>
      <c r="G6" s="225"/>
      <c r="H6" s="225"/>
      <c r="I6" s="225"/>
      <c r="J6" s="225"/>
      <c r="K6" s="225"/>
      <c r="L6" s="225"/>
      <c r="M6" s="225"/>
      <c r="N6" s="225"/>
    </row>
    <row r="7" spans="1:14" ht="13.5" customHeight="1" x14ac:dyDescent="0.2">
      <c r="A7" s="17" t="s">
        <v>86</v>
      </c>
      <c r="B7" s="225" t="s">
        <v>2785</v>
      </c>
      <c r="C7" s="225"/>
      <c r="D7" s="225"/>
      <c r="E7" s="225"/>
      <c r="F7" s="225"/>
      <c r="G7" s="225"/>
      <c r="H7" s="225"/>
      <c r="I7" s="225"/>
      <c r="J7" s="225"/>
      <c r="K7" s="225"/>
      <c r="L7" s="225"/>
      <c r="M7" s="225"/>
      <c r="N7" s="225"/>
    </row>
    <row r="8" spans="1:14" ht="13.5" customHeight="1" x14ac:dyDescent="0.2">
      <c r="A8" s="17" t="s">
        <v>88</v>
      </c>
      <c r="B8" s="225" t="s">
        <v>87</v>
      </c>
      <c r="C8" s="225"/>
      <c r="D8" s="225"/>
      <c r="E8" s="225"/>
      <c r="F8" s="225"/>
      <c r="G8" s="225"/>
      <c r="H8" s="225"/>
      <c r="I8" s="225"/>
      <c r="J8" s="225"/>
      <c r="K8" s="225"/>
      <c r="L8" s="225"/>
      <c r="M8" s="225"/>
      <c r="N8" s="225"/>
    </row>
    <row r="9" spans="1:14" ht="13.5" customHeight="1" x14ac:dyDescent="0.2">
      <c r="A9" s="17" t="s">
        <v>2769</v>
      </c>
      <c r="B9" s="225" t="s">
        <v>2787</v>
      </c>
      <c r="C9" s="225"/>
      <c r="D9" s="225"/>
      <c r="E9" s="225"/>
      <c r="F9" s="225"/>
      <c r="G9" s="225"/>
      <c r="H9" s="225"/>
      <c r="I9" s="225"/>
      <c r="J9" s="225"/>
      <c r="K9" s="225"/>
      <c r="L9" s="225"/>
      <c r="M9" s="225"/>
      <c r="N9" s="225"/>
    </row>
    <row r="10" spans="1:14" ht="13.5" customHeight="1" x14ac:dyDescent="0.2">
      <c r="A10" s="17" t="s">
        <v>2770</v>
      </c>
      <c r="B10" s="225" t="s">
        <v>2788</v>
      </c>
      <c r="C10" s="225"/>
      <c r="D10" s="225"/>
      <c r="E10" s="225"/>
      <c r="F10" s="225"/>
      <c r="G10" s="225"/>
      <c r="H10" s="225"/>
      <c r="I10" s="225"/>
      <c r="J10" s="225"/>
      <c r="K10" s="225"/>
      <c r="L10" s="225"/>
      <c r="M10" s="225"/>
      <c r="N10" s="225"/>
    </row>
    <row r="11" spans="1:14" ht="13.5" customHeight="1" x14ac:dyDescent="0.2">
      <c r="A11" s="17" t="s">
        <v>2771</v>
      </c>
      <c r="B11" s="225" t="s">
        <v>2789</v>
      </c>
      <c r="C11" s="225"/>
      <c r="D11" s="225"/>
      <c r="E11" s="225"/>
      <c r="F11" s="225"/>
      <c r="G11" s="225"/>
      <c r="H11" s="225"/>
      <c r="I11" s="225"/>
      <c r="J11" s="225"/>
      <c r="K11" s="225"/>
      <c r="L11" s="225"/>
      <c r="M11" s="225"/>
      <c r="N11" s="225"/>
    </row>
    <row r="12" spans="1:14" ht="13.5" customHeight="1" x14ac:dyDescent="0.2">
      <c r="A12" s="17" t="s">
        <v>2772</v>
      </c>
      <c r="B12" s="225" t="s">
        <v>2790</v>
      </c>
      <c r="C12" s="225"/>
      <c r="D12" s="225"/>
      <c r="E12" s="225"/>
      <c r="F12" s="225"/>
      <c r="G12" s="225"/>
      <c r="H12" s="225"/>
      <c r="I12" s="225"/>
      <c r="J12" s="225"/>
      <c r="K12" s="225"/>
      <c r="L12" s="225"/>
      <c r="M12" s="225"/>
      <c r="N12" s="225"/>
    </row>
    <row r="13" spans="1:14" ht="13.5" customHeight="1" x14ac:dyDescent="0.2">
      <c r="A13" s="17" t="s">
        <v>92</v>
      </c>
      <c r="B13" s="225" t="s">
        <v>2791</v>
      </c>
      <c r="C13" s="225"/>
      <c r="D13" s="225"/>
      <c r="E13" s="225"/>
      <c r="F13" s="225"/>
      <c r="G13" s="225"/>
      <c r="H13" s="225"/>
      <c r="I13" s="225"/>
      <c r="J13" s="225"/>
      <c r="K13" s="225"/>
      <c r="L13" s="225"/>
      <c r="M13" s="225"/>
      <c r="N13" s="225"/>
    </row>
    <row r="14" spans="1:14" ht="13.5" customHeight="1" x14ac:dyDescent="0.2">
      <c r="A14" s="17" t="s">
        <v>95</v>
      </c>
      <c r="B14" s="225" t="s">
        <v>2792</v>
      </c>
      <c r="C14" s="225"/>
      <c r="D14" s="225"/>
      <c r="E14" s="225"/>
      <c r="F14" s="225"/>
      <c r="G14" s="225"/>
      <c r="H14" s="225"/>
      <c r="I14" s="225"/>
      <c r="J14" s="225"/>
      <c r="K14" s="225"/>
      <c r="L14" s="225"/>
      <c r="M14" s="225"/>
      <c r="N14" s="225"/>
    </row>
    <row r="15" spans="1:14" ht="13.5" customHeight="1" x14ac:dyDescent="0.2">
      <c r="A15" s="17" t="s">
        <v>2831</v>
      </c>
      <c r="B15" s="225" t="s">
        <v>2793</v>
      </c>
      <c r="C15" s="225"/>
      <c r="D15" s="225"/>
      <c r="E15" s="225"/>
      <c r="F15" s="225"/>
      <c r="G15" s="225"/>
      <c r="H15" s="225"/>
      <c r="I15" s="225"/>
      <c r="J15" s="225"/>
      <c r="K15" s="225"/>
      <c r="L15" s="225"/>
      <c r="M15" s="225"/>
      <c r="N15" s="225"/>
    </row>
    <row r="16" spans="1:14" ht="13.5" customHeight="1" x14ac:dyDescent="0.2">
      <c r="A16" s="17" t="s">
        <v>89</v>
      </c>
      <c r="B16" s="225" t="s">
        <v>2803</v>
      </c>
      <c r="C16" s="225"/>
      <c r="D16" s="225"/>
      <c r="E16" s="225"/>
      <c r="F16" s="225"/>
      <c r="G16" s="225"/>
      <c r="H16" s="225"/>
      <c r="I16" s="225"/>
      <c r="J16" s="225"/>
      <c r="K16" s="225"/>
      <c r="L16" s="225"/>
      <c r="M16" s="225"/>
      <c r="N16" s="225"/>
    </row>
    <row r="17" spans="1:14" ht="13.5" customHeight="1" x14ac:dyDescent="0.2">
      <c r="A17" s="17" t="s">
        <v>90</v>
      </c>
      <c r="B17" s="225" t="s">
        <v>2799</v>
      </c>
      <c r="C17" s="225"/>
      <c r="D17" s="225"/>
      <c r="E17" s="225"/>
      <c r="F17" s="225"/>
      <c r="G17" s="225"/>
      <c r="H17" s="225"/>
      <c r="I17" s="225"/>
      <c r="J17" s="225"/>
      <c r="K17" s="225"/>
      <c r="L17" s="225"/>
      <c r="M17" s="225"/>
      <c r="N17" s="225"/>
    </row>
    <row r="18" spans="1:14" ht="13.5" customHeight="1" x14ac:dyDescent="0.2">
      <c r="A18" s="17" t="s">
        <v>91</v>
      </c>
      <c r="B18" s="225" t="s">
        <v>2800</v>
      </c>
      <c r="C18" s="225"/>
      <c r="D18" s="225"/>
      <c r="E18" s="225"/>
      <c r="F18" s="225"/>
      <c r="G18" s="225"/>
      <c r="H18" s="225"/>
      <c r="I18" s="225"/>
      <c r="J18" s="225"/>
      <c r="K18" s="225"/>
      <c r="L18" s="225"/>
      <c r="M18" s="225"/>
      <c r="N18" s="225"/>
    </row>
    <row r="19" spans="1:14" ht="13.5" customHeight="1" x14ac:dyDescent="0.2">
      <c r="A19" s="17" t="s">
        <v>2773</v>
      </c>
      <c r="B19" s="225" t="s">
        <v>2801</v>
      </c>
      <c r="C19" s="225"/>
      <c r="D19" s="225"/>
      <c r="E19" s="225"/>
      <c r="F19" s="225"/>
      <c r="G19" s="225"/>
      <c r="H19" s="225"/>
      <c r="I19" s="225"/>
      <c r="J19" s="225"/>
      <c r="K19" s="225"/>
      <c r="L19" s="225"/>
      <c r="M19" s="225"/>
      <c r="N19" s="225"/>
    </row>
    <row r="20" spans="1:14" ht="13.5" customHeight="1" x14ac:dyDescent="0.2">
      <c r="A20" s="17" t="s">
        <v>2774</v>
      </c>
      <c r="B20" s="225" t="s">
        <v>2802</v>
      </c>
      <c r="C20" s="225"/>
      <c r="D20" s="225"/>
      <c r="E20" s="225"/>
      <c r="F20" s="225"/>
      <c r="G20" s="225"/>
      <c r="H20" s="225"/>
      <c r="I20" s="225"/>
      <c r="J20" s="225"/>
      <c r="K20" s="225"/>
      <c r="L20" s="225"/>
      <c r="M20" s="225"/>
      <c r="N20" s="225"/>
    </row>
    <row r="21" spans="1:14" ht="13.5" customHeight="1" x14ac:dyDescent="0.2">
      <c r="A21" s="17"/>
      <c r="B21" s="177"/>
      <c r="C21" s="177"/>
      <c r="D21" s="177"/>
      <c r="E21" s="177"/>
      <c r="F21" s="177"/>
      <c r="G21" s="177"/>
      <c r="H21" s="177"/>
      <c r="I21" s="177"/>
      <c r="J21" s="177"/>
      <c r="K21" s="177"/>
      <c r="L21" s="177"/>
      <c r="M21" s="177"/>
      <c r="N21" s="177"/>
    </row>
    <row r="22" spans="1:14" ht="13.5" customHeight="1" x14ac:dyDescent="0.2">
      <c r="A22" s="197" t="s">
        <v>2775</v>
      </c>
      <c r="B22" s="197"/>
    </row>
    <row r="23" spans="1:14" ht="13.5" customHeight="1" x14ac:dyDescent="0.2"/>
    <row r="24" spans="1:14" ht="13.5" customHeight="1" x14ac:dyDescent="0.2"/>
    <row r="25" spans="1:14" ht="13.5" customHeight="1" x14ac:dyDescent="0.2"/>
    <row r="26" spans="1:14" ht="13.5" customHeight="1" x14ac:dyDescent="0.2"/>
    <row r="27" spans="1:14" ht="13.5" customHeight="1" x14ac:dyDescent="0.2"/>
    <row r="28" spans="1:14" ht="13.5" customHeight="1" x14ac:dyDescent="0.2"/>
    <row r="29" spans="1:14" ht="13.5" customHeight="1" x14ac:dyDescent="0.2"/>
    <row r="30" spans="1:14" ht="13.5" customHeight="1" x14ac:dyDescent="0.2"/>
    <row r="31" spans="1:14" ht="13.5" customHeight="1" x14ac:dyDescent="0.2"/>
  </sheetData>
  <mergeCells count="17">
    <mergeCell ref="B5:N5"/>
    <mergeCell ref="B6:N6"/>
    <mergeCell ref="B7:N7"/>
    <mergeCell ref="B8:N8"/>
    <mergeCell ref="B13:N13"/>
    <mergeCell ref="B14:N14"/>
    <mergeCell ref="B15:N15"/>
    <mergeCell ref="B16:N16"/>
    <mergeCell ref="B9:N9"/>
    <mergeCell ref="B10:N10"/>
    <mergeCell ref="B11:N11"/>
    <mergeCell ref="B12:N12"/>
    <mergeCell ref="B19:N19"/>
    <mergeCell ref="B20:N20"/>
    <mergeCell ref="A1:J1"/>
    <mergeCell ref="B17:N17"/>
    <mergeCell ref="B18:N18"/>
  </mergeCells>
  <hyperlinks>
    <hyperlink ref="B5" location="'table S1'!A1" display="Table S1: Age standardised rates of deaths involving COVID-19"/>
    <hyperlink ref="B6" location="'table S2'!A1" display="Table S2: Deaths rates in March and April 2020 per 100,000 population and numbers"/>
    <hyperlink ref="B7" location="'table S3'!A1" display="Table S3: Number of deaths and age-standardised rates, by sex, deprivation quintiles, deaths occurring between 1st March 2020 and 30th April 2020"/>
    <hyperlink ref="B8" location="'table S4'!A1" display="Table S4: Age standardised death rates by urban rural classification"/>
    <hyperlink ref="B13" location="'figure S1 data'!A1" display="Figure S1: Age standardised rates for deaths involving COVID-195 by sex, March and April 2020"/>
    <hyperlink ref="B14" location="contents!A1" display="Figure S2: Leading causes of death in March and April 2020"/>
    <hyperlink ref="B15" location="'figure S3 data'!A1" display="Figure S3a: Pre-existing medical conditions in deaths involving COVID-19, March 2020"/>
    <hyperlink ref="B16" location="'figure S4 data'!A1" display="Figure S4: COVID-19 death rate by SIMD quintile, March and April 2020"/>
    <hyperlink ref="B17" location="'figure S5 data'!A1" display="Figure S5: Age standardised death rates by urban rural classification"/>
    <hyperlink ref="B18" location="'figure S6 data'!A1" display="Figure S6a: Daily deaths by location, COVID-19 deaths"/>
    <hyperlink ref="B14:N14" location="'figure S2 data'!A1" display="Leading causes of death in March and April 2020"/>
    <hyperlink ref="B9" location="'Table S5'!A1" display="Age standardised death rates and numbers for NHS health boards in March, April and May 2020"/>
    <hyperlink ref="B10" location="'Table S6'!A1" display="Age standardised death rates and numbers for Council areas in March, April and May 2020"/>
    <hyperlink ref="B11" location="'Table S7'!A1" display="Deaths involving COVID-19 and all causes by occupation, numbers and age standardised rates1, 20-64 year olds, March, April and May 2020"/>
    <hyperlink ref="B12" location="'Table S8'!A1" display=" Numbers and crude rates of deaths involving COVID-19, by Intermediate Zone, March, April and May 2020"/>
    <hyperlink ref="B19" location="'Table S7'!A1" display="Age standardised rates for deaths involving COVID-19 March-May in NHS health boards"/>
    <hyperlink ref="B20" location="'Table S8'!A1" display="Age standardised rates for deaths involving COVID-19 March-May in Council areas"/>
    <hyperlink ref="B19:N19" location="'Figure S7 data'!A1" display="Age standardised rates for deaths involving COVID-19 between 1st March 2020 and 30th June 2020 in NHS health boards"/>
    <hyperlink ref="B20:N20" location="'Figure S8 data'!A1" display="Age standardised rates for deaths involving COVID-19 between 1st March 2020 and 30th June 2020 in Council area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sqref="A1:K1"/>
    </sheetView>
  </sheetViews>
  <sheetFormatPr defaultColWidth="9.140625" defaultRowHeight="14.25" x14ac:dyDescent="0.2"/>
  <cols>
    <col min="1" max="1" width="18.5703125" style="16" customWidth="1"/>
    <col min="2" max="2" width="13.42578125" style="16" customWidth="1"/>
    <col min="3" max="3" width="12.7109375" style="16" customWidth="1"/>
    <col min="4" max="4" width="10.85546875" style="16" customWidth="1"/>
    <col min="5" max="6" width="12.85546875" style="16" customWidth="1"/>
    <col min="7" max="7" width="11.42578125" style="16" customWidth="1"/>
    <col min="8" max="9" width="11.42578125" style="59" customWidth="1"/>
    <col min="10" max="10" width="11.42578125" style="16" customWidth="1"/>
    <col min="11" max="12" width="11.42578125" style="59" customWidth="1"/>
    <col min="13" max="13" width="11.42578125" style="16" customWidth="1"/>
    <col min="14" max="16" width="11.85546875" style="16" customWidth="1"/>
    <col min="17" max="17" width="1.5703125" style="59" customWidth="1"/>
    <col min="18" max="18" width="1.42578125" style="59" customWidth="1"/>
    <col min="19" max="19" width="1.85546875" style="59" customWidth="1"/>
    <col min="20" max="20" width="1.140625" style="59" customWidth="1"/>
    <col min="21" max="21" width="1.5703125" style="59" customWidth="1"/>
    <col min="22" max="16384" width="9.140625" style="16"/>
  </cols>
  <sheetData>
    <row r="1" spans="1:23" ht="18" customHeight="1" x14ac:dyDescent="0.25">
      <c r="A1" s="269" t="s">
        <v>2815</v>
      </c>
      <c r="B1" s="269"/>
      <c r="C1" s="269"/>
      <c r="D1" s="269"/>
      <c r="E1" s="269"/>
      <c r="F1" s="269"/>
      <c r="G1" s="269"/>
      <c r="H1" s="269"/>
      <c r="I1" s="269"/>
      <c r="J1" s="269"/>
      <c r="K1" s="269"/>
      <c r="L1" s="211"/>
      <c r="M1" s="235" t="s">
        <v>78</v>
      </c>
      <c r="N1" s="235"/>
      <c r="O1" s="211"/>
      <c r="P1" s="211"/>
      <c r="Q1" s="211"/>
      <c r="R1" s="211"/>
      <c r="S1" s="211"/>
      <c r="T1" s="211"/>
      <c r="U1" s="211"/>
      <c r="V1" s="211"/>
      <c r="W1" s="211"/>
    </row>
    <row r="2" spans="1:23" ht="15" customHeight="1" x14ac:dyDescent="0.2">
      <c r="A2" s="7"/>
    </row>
    <row r="3" spans="1:23" ht="18" customHeight="1" x14ac:dyDescent="0.2">
      <c r="A3" s="9"/>
      <c r="B3" s="307" t="s">
        <v>24</v>
      </c>
      <c r="C3" s="307"/>
      <c r="D3" s="307"/>
      <c r="E3" s="307" t="s">
        <v>25</v>
      </c>
      <c r="F3" s="307"/>
      <c r="G3" s="307"/>
      <c r="H3" s="307" t="s">
        <v>118</v>
      </c>
      <c r="I3" s="307"/>
      <c r="J3" s="307"/>
      <c r="K3" s="307" t="s">
        <v>2829</v>
      </c>
      <c r="L3" s="307"/>
      <c r="M3" s="307"/>
      <c r="N3" s="307" t="s">
        <v>2835</v>
      </c>
      <c r="O3" s="307"/>
      <c r="P3" s="307"/>
      <c r="Q3" s="193"/>
      <c r="R3" s="193"/>
      <c r="S3" s="193"/>
      <c r="T3" s="193"/>
    </row>
    <row r="4" spans="1:23" x14ac:dyDescent="0.2">
      <c r="A4" s="9"/>
      <c r="B4" s="308" t="s">
        <v>29</v>
      </c>
      <c r="C4" s="308" t="s">
        <v>28</v>
      </c>
      <c r="D4" s="308" t="s">
        <v>30</v>
      </c>
      <c r="E4" s="308" t="s">
        <v>29</v>
      </c>
      <c r="F4" s="308" t="s">
        <v>28</v>
      </c>
      <c r="G4" s="308" t="s">
        <v>30</v>
      </c>
      <c r="H4" s="308" t="s">
        <v>29</v>
      </c>
      <c r="I4" s="308" t="s">
        <v>28</v>
      </c>
      <c r="J4" s="308" t="s">
        <v>30</v>
      </c>
      <c r="K4" s="308" t="s">
        <v>29</v>
      </c>
      <c r="L4" s="308" t="s">
        <v>28</v>
      </c>
      <c r="M4" s="308" t="s">
        <v>30</v>
      </c>
      <c r="N4" s="308" t="s">
        <v>29</v>
      </c>
      <c r="O4" s="308" t="s">
        <v>28</v>
      </c>
      <c r="P4" s="308" t="s">
        <v>30</v>
      </c>
    </row>
    <row r="5" spans="1:23" x14ac:dyDescent="0.2">
      <c r="A5" s="9"/>
      <c r="B5" s="308"/>
      <c r="C5" s="308"/>
      <c r="D5" s="308"/>
      <c r="E5" s="308"/>
      <c r="F5" s="308"/>
      <c r="G5" s="308"/>
      <c r="H5" s="308"/>
      <c r="I5" s="308"/>
      <c r="J5" s="308"/>
      <c r="K5" s="308"/>
      <c r="L5" s="308"/>
      <c r="M5" s="308"/>
      <c r="N5" s="308"/>
      <c r="O5" s="308"/>
      <c r="P5" s="308"/>
    </row>
    <row r="6" spans="1:23" x14ac:dyDescent="0.2">
      <c r="A6" s="30"/>
      <c r="B6" s="309"/>
      <c r="C6" s="309"/>
      <c r="D6" s="309"/>
      <c r="E6" s="309"/>
      <c r="F6" s="309"/>
      <c r="G6" s="309"/>
      <c r="H6" s="309"/>
      <c r="I6" s="309"/>
      <c r="J6" s="309"/>
      <c r="K6" s="309"/>
      <c r="L6" s="309"/>
      <c r="M6" s="309"/>
      <c r="N6" s="309"/>
      <c r="O6" s="309"/>
      <c r="P6" s="309"/>
    </row>
    <row r="7" spans="1:23" x14ac:dyDescent="0.2">
      <c r="A7" s="312" t="s">
        <v>79</v>
      </c>
      <c r="B7" s="56"/>
      <c r="C7" s="57"/>
      <c r="D7" s="57"/>
      <c r="E7" s="56"/>
      <c r="F7" s="57"/>
      <c r="G7" s="57"/>
      <c r="H7" s="56"/>
      <c r="I7" s="57"/>
      <c r="J7" s="57"/>
      <c r="K7" s="56"/>
      <c r="L7" s="57"/>
      <c r="M7" s="182"/>
      <c r="N7" s="56"/>
      <c r="O7" s="57"/>
      <c r="P7" s="182"/>
    </row>
    <row r="8" spans="1:23" x14ac:dyDescent="0.2">
      <c r="A8" s="313"/>
      <c r="B8" s="33"/>
      <c r="C8" s="221"/>
      <c r="D8" s="221"/>
      <c r="E8" s="33"/>
      <c r="F8" s="221"/>
      <c r="G8" s="221"/>
      <c r="H8" s="33"/>
      <c r="I8" s="221"/>
      <c r="J8" s="221"/>
      <c r="K8" s="33"/>
      <c r="L8" s="221"/>
      <c r="M8" s="183"/>
      <c r="N8" s="33"/>
      <c r="O8" s="221"/>
      <c r="P8" s="183"/>
    </row>
    <row r="9" spans="1:23" x14ac:dyDescent="0.2">
      <c r="A9" s="313"/>
      <c r="B9" s="33"/>
      <c r="C9" s="221"/>
      <c r="D9" s="221"/>
      <c r="E9" s="33"/>
      <c r="F9" s="221"/>
      <c r="G9" s="221"/>
      <c r="H9" s="33"/>
      <c r="I9" s="221"/>
      <c r="J9" s="221"/>
      <c r="K9" s="33"/>
      <c r="L9" s="221"/>
      <c r="M9" s="183"/>
      <c r="N9" s="33"/>
      <c r="O9" s="221"/>
      <c r="P9" s="183"/>
    </row>
    <row r="10" spans="1:23" x14ac:dyDescent="0.2">
      <c r="A10" s="60" t="s">
        <v>27</v>
      </c>
      <c r="B10" s="34">
        <f>'Table S1'!C8</f>
        <v>65.2</v>
      </c>
      <c r="C10" s="35">
        <f>'Table S1'!D8</f>
        <v>57.8</v>
      </c>
      <c r="D10" s="35">
        <f>'Table S1'!E8</f>
        <v>72.599999999999994</v>
      </c>
      <c r="E10" s="34">
        <f>'Table S1'!G8</f>
        <v>583.1</v>
      </c>
      <c r="F10" s="35">
        <f>'Table S1'!H8</f>
        <v>560.9</v>
      </c>
      <c r="G10" s="35">
        <f>'Table S1'!I8</f>
        <v>605.20000000000005</v>
      </c>
      <c r="H10" s="34">
        <f>'Table S1'!K8</f>
        <v>267.60000000000002</v>
      </c>
      <c r="I10" s="35">
        <f>'Table S1'!L8</f>
        <v>252.5</v>
      </c>
      <c r="J10" s="35">
        <f>'Table S1'!M8</f>
        <v>282.7</v>
      </c>
      <c r="K10" s="34">
        <f>'Table S1'!O8</f>
        <v>46.5</v>
      </c>
      <c r="L10" s="35">
        <f>'Table S1'!P8</f>
        <v>40</v>
      </c>
      <c r="M10" s="35">
        <f>'Table S1'!Q8</f>
        <v>53.1</v>
      </c>
      <c r="N10" s="34">
        <f>'Table S1'!S8</f>
        <v>239.3</v>
      </c>
      <c r="O10" s="35">
        <f>'Table S1'!T8</f>
        <v>232.1</v>
      </c>
      <c r="P10" s="58">
        <f>'Table S1'!U8</f>
        <v>246.5</v>
      </c>
      <c r="Q10" s="22">
        <f>B10-C10</f>
        <v>7.4000000000000057</v>
      </c>
      <c r="R10" s="22">
        <f>E10-F10</f>
        <v>22.200000000000045</v>
      </c>
      <c r="S10" s="22">
        <f>H10-I10</f>
        <v>15.100000000000023</v>
      </c>
      <c r="T10" s="22">
        <f>K10-L10</f>
        <v>6.5</v>
      </c>
      <c r="U10" s="22">
        <f>N10-O10</f>
        <v>7.2000000000000171</v>
      </c>
    </row>
    <row r="11" spans="1:23" x14ac:dyDescent="0.2">
      <c r="A11" s="60" t="s">
        <v>2</v>
      </c>
      <c r="B11" s="34">
        <f>'Table S1'!C9</f>
        <v>47.2</v>
      </c>
      <c r="C11" s="35">
        <f>'Table S1'!D9</f>
        <v>38.9</v>
      </c>
      <c r="D11" s="35">
        <f>'Table S1'!E9</f>
        <v>55.5</v>
      </c>
      <c r="E11" s="34">
        <f>'Table S1'!G9</f>
        <v>479.2</v>
      </c>
      <c r="F11" s="35">
        <f>'Table S1'!H9</f>
        <v>453.1</v>
      </c>
      <c r="G11" s="35">
        <f>'Table S1'!I9</f>
        <v>505.2</v>
      </c>
      <c r="H11" s="34">
        <f>'Table S1'!K9</f>
        <v>239</v>
      </c>
      <c r="I11" s="35">
        <f>'Table S1'!L9</f>
        <v>220.7</v>
      </c>
      <c r="J11" s="35">
        <f>'Table S1'!M9</f>
        <v>257.3</v>
      </c>
      <c r="K11" s="34">
        <f>'Table S1'!O9</f>
        <v>44.3</v>
      </c>
      <c r="L11" s="35">
        <f>'Table S1'!P9</f>
        <v>36.1</v>
      </c>
      <c r="M11" s="35">
        <f>'Table S1'!Q9</f>
        <v>52.5</v>
      </c>
      <c r="N11" s="34">
        <f>'Table S1'!S9</f>
        <v>201.4</v>
      </c>
      <c r="O11" s="35">
        <f>'Table S1'!T9</f>
        <v>192.9</v>
      </c>
      <c r="P11" s="58">
        <f>'Table S1'!U9</f>
        <v>210</v>
      </c>
      <c r="Q11" s="22">
        <f t="shared" ref="Q11:Q12" si="0">B11-C11</f>
        <v>8.3000000000000043</v>
      </c>
      <c r="R11" s="22">
        <f t="shared" ref="R11:R12" si="1">E11-F11</f>
        <v>26.099999999999966</v>
      </c>
      <c r="S11" s="22">
        <f t="shared" ref="S11:S12" si="2">H11-I11</f>
        <v>18.300000000000011</v>
      </c>
      <c r="T11" s="22">
        <f t="shared" ref="T11:T12" si="3">K11-L11</f>
        <v>8.1999999999999957</v>
      </c>
      <c r="U11" s="22">
        <f t="shared" ref="U11:U12" si="4">N11-O11</f>
        <v>8.5</v>
      </c>
    </row>
    <row r="12" spans="1:23" x14ac:dyDescent="0.2">
      <c r="A12" s="60" t="s">
        <v>3</v>
      </c>
      <c r="B12" s="34">
        <f>'Table S1'!C10</f>
        <v>87.7</v>
      </c>
      <c r="C12" s="35">
        <f>'Table S1'!D10</f>
        <v>74.400000000000006</v>
      </c>
      <c r="D12" s="35">
        <f>'Table S1'!E10</f>
        <v>101.1</v>
      </c>
      <c r="E12" s="34">
        <f>'Table S1'!G10</f>
        <v>719.4</v>
      </c>
      <c r="F12" s="35">
        <f>'Table S1'!H10</f>
        <v>680.4</v>
      </c>
      <c r="G12" s="35">
        <f>'Table S1'!I10</f>
        <v>758.3</v>
      </c>
      <c r="H12" s="34">
        <f>'Table S1'!K10</f>
        <v>305.8</v>
      </c>
      <c r="I12" s="35">
        <f>'Table S1'!L10</f>
        <v>279.8</v>
      </c>
      <c r="J12" s="35">
        <f>'Table S1'!M10</f>
        <v>331.8</v>
      </c>
      <c r="K12" s="34">
        <f>'Table S1'!O10</f>
        <v>49.6</v>
      </c>
      <c r="L12" s="35">
        <f>'Table S1'!P10</f>
        <v>38.6</v>
      </c>
      <c r="M12" s="35">
        <f>'Table S1'!Q10</f>
        <v>60.5</v>
      </c>
      <c r="N12" s="34">
        <f>'Table S1'!S10</f>
        <v>289</v>
      </c>
      <c r="O12" s="35">
        <f>'Table S1'!T10</f>
        <v>276.39999999999998</v>
      </c>
      <c r="P12" s="169">
        <f>'Table S1'!U10</f>
        <v>301.60000000000002</v>
      </c>
      <c r="Q12" s="22">
        <f t="shared" si="0"/>
        <v>13.299999999999997</v>
      </c>
      <c r="R12" s="22">
        <f t="shared" si="1"/>
        <v>39</v>
      </c>
      <c r="S12" s="22">
        <f t="shared" si="2"/>
        <v>26</v>
      </c>
      <c r="T12" s="22">
        <f t="shared" si="3"/>
        <v>11</v>
      </c>
      <c r="U12" s="22">
        <f t="shared" si="4"/>
        <v>12.600000000000023</v>
      </c>
    </row>
    <row r="13" spans="1:23" x14ac:dyDescent="0.2">
      <c r="A13" s="314" t="s">
        <v>74</v>
      </c>
      <c r="B13" s="31"/>
      <c r="C13" s="32"/>
      <c r="D13" s="32"/>
      <c r="E13" s="23"/>
      <c r="F13" s="24"/>
      <c r="G13" s="24"/>
      <c r="H13" s="23"/>
      <c r="I13" s="24"/>
      <c r="J13" s="24"/>
      <c r="K13" s="23"/>
      <c r="L13" s="24"/>
      <c r="M13" s="185"/>
      <c r="N13" s="23"/>
      <c r="O13" s="24"/>
      <c r="P13" s="185"/>
    </row>
    <row r="14" spans="1:23" x14ac:dyDescent="0.2">
      <c r="A14" s="315"/>
      <c r="B14" s="34"/>
      <c r="C14" s="35"/>
      <c r="D14" s="58"/>
      <c r="E14" s="11"/>
      <c r="F14" s="11"/>
      <c r="G14" s="11"/>
      <c r="H14" s="10"/>
      <c r="I14" s="11"/>
      <c r="J14" s="11"/>
      <c r="K14" s="10"/>
      <c r="L14" s="11"/>
      <c r="M14" s="184"/>
      <c r="N14" s="10"/>
      <c r="O14" s="11"/>
      <c r="P14" s="184"/>
    </row>
    <row r="15" spans="1:23" x14ac:dyDescent="0.2">
      <c r="A15" s="315"/>
      <c r="B15" s="34"/>
      <c r="C15" s="35"/>
      <c r="D15" s="58"/>
      <c r="E15" s="11"/>
      <c r="F15" s="11"/>
      <c r="G15" s="11"/>
      <c r="H15" s="10"/>
      <c r="I15" s="11"/>
      <c r="J15" s="11"/>
      <c r="K15" s="10"/>
      <c r="L15" s="11"/>
      <c r="M15" s="184"/>
      <c r="N15" s="10"/>
      <c r="O15" s="11"/>
      <c r="P15" s="184"/>
    </row>
    <row r="16" spans="1:23" x14ac:dyDescent="0.2">
      <c r="A16" s="60" t="s">
        <v>27</v>
      </c>
      <c r="B16" s="34">
        <f>'Table S1'!C11</f>
        <v>58.4</v>
      </c>
      <c r="C16" s="35">
        <f>'Table S1'!D11</f>
        <v>51.4</v>
      </c>
      <c r="D16" s="35">
        <f>'Table S1'!E11</f>
        <v>65.5</v>
      </c>
      <c r="E16" s="34">
        <f>'Table S1'!G11</f>
        <v>561.4</v>
      </c>
      <c r="F16" s="35">
        <f>'Table S1'!H11</f>
        <v>539.6</v>
      </c>
      <c r="G16" s="35">
        <f>'Table S1'!I11</f>
        <v>583.20000000000005</v>
      </c>
      <c r="H16" s="34">
        <f>'Table S1'!K11</f>
        <v>242.7</v>
      </c>
      <c r="I16" s="35">
        <f>'Table S1'!L11</f>
        <v>228.3</v>
      </c>
      <c r="J16" s="35">
        <f>'Table S1'!M11</f>
        <v>257</v>
      </c>
      <c r="K16" s="34">
        <f>'Table S1'!O11</f>
        <v>35.799999999999997</v>
      </c>
      <c r="L16" s="35">
        <f>'Table S1'!P11</f>
        <v>30.1</v>
      </c>
      <c r="M16" s="35">
        <f>'Table S1'!Q11</f>
        <v>41.5</v>
      </c>
      <c r="N16" s="34">
        <f>'Table S1'!S11</f>
        <v>223.3</v>
      </c>
      <c r="O16" s="35">
        <f>'Table S1'!T11</f>
        <v>216.4</v>
      </c>
      <c r="P16" s="58">
        <f>'Table S1'!U11</f>
        <v>230.3</v>
      </c>
      <c r="Q16" s="22">
        <f>B16-C16</f>
        <v>7</v>
      </c>
      <c r="R16" s="22">
        <f>E16-F16</f>
        <v>21.799999999999955</v>
      </c>
      <c r="S16" s="22">
        <f>H16-I16</f>
        <v>14.399999999999977</v>
      </c>
      <c r="T16" s="22">
        <f>K16-L16</f>
        <v>5.6999999999999957</v>
      </c>
      <c r="U16" s="22">
        <f>N16-O16</f>
        <v>6.9000000000000057</v>
      </c>
    </row>
    <row r="17" spans="1:21" x14ac:dyDescent="0.2">
      <c r="A17" s="60" t="s">
        <v>2</v>
      </c>
      <c r="B17" s="34">
        <f>'Table S1'!C12</f>
        <v>42.2</v>
      </c>
      <c r="C17" s="35">
        <f>'Table S1'!D12</f>
        <v>34.299999999999997</v>
      </c>
      <c r="D17" s="35">
        <f>'Table S1'!E12</f>
        <v>50.1</v>
      </c>
      <c r="E17" s="34">
        <f>'Table S1'!G12</f>
        <v>460.7</v>
      </c>
      <c r="F17" s="35">
        <f>'Table S1'!H12</f>
        <v>435.1</v>
      </c>
      <c r="G17" s="35">
        <f>'Table S1'!I12</f>
        <v>486.2</v>
      </c>
      <c r="H17" s="34">
        <f>'Table S1'!K12</f>
        <v>215.8</v>
      </c>
      <c r="I17" s="35">
        <f>'Table S1'!L12</f>
        <v>198.4</v>
      </c>
      <c r="J17" s="35">
        <f>'Table S1'!M12</f>
        <v>233.2</v>
      </c>
      <c r="K17" s="34">
        <f>'Table S1'!O12</f>
        <v>35.200000000000003</v>
      </c>
      <c r="L17" s="35">
        <f>'Table S1'!P12</f>
        <v>27.9</v>
      </c>
      <c r="M17" s="35">
        <f>'Table S1'!Q12</f>
        <v>42.5</v>
      </c>
      <c r="N17" s="34">
        <f>'Table S1'!S12</f>
        <v>187.5</v>
      </c>
      <c r="O17" s="35">
        <f>'Table S1'!T12</f>
        <v>179.2</v>
      </c>
      <c r="P17" s="58">
        <f>'Table S1'!U12</f>
        <v>195.7</v>
      </c>
      <c r="Q17" s="22">
        <f t="shared" ref="Q17:Q18" si="5">B17-C17</f>
        <v>7.9000000000000057</v>
      </c>
      <c r="R17" s="22">
        <f t="shared" ref="R17:R18" si="6">E17-F17</f>
        <v>25.599999999999966</v>
      </c>
      <c r="S17" s="22">
        <f t="shared" ref="S17:S18" si="7">H17-I17</f>
        <v>17.400000000000006</v>
      </c>
      <c r="T17" s="22">
        <f t="shared" ref="T17:T18" si="8">K17-L17</f>
        <v>7.3000000000000043</v>
      </c>
      <c r="U17" s="22">
        <f t="shared" ref="U17:U18" si="9">N17-O17</f>
        <v>8.3000000000000114</v>
      </c>
    </row>
    <row r="18" spans="1:21" x14ac:dyDescent="0.2">
      <c r="A18" s="168" t="s">
        <v>3</v>
      </c>
      <c r="B18" s="113">
        <f>'Table S1'!C13</f>
        <v>79</v>
      </c>
      <c r="C18" s="114">
        <f>'Table S1'!D13</f>
        <v>66.2</v>
      </c>
      <c r="D18" s="114">
        <f>'Table S1'!E13</f>
        <v>91.7</v>
      </c>
      <c r="E18" s="113">
        <f>'Table S1'!G13</f>
        <v>694.5</v>
      </c>
      <c r="F18" s="114">
        <f>'Table S1'!H13</f>
        <v>656.2</v>
      </c>
      <c r="G18" s="114">
        <f>'Table S1'!I13</f>
        <v>732.8</v>
      </c>
      <c r="H18" s="113">
        <f>'Table S1'!K13</f>
        <v>277.7</v>
      </c>
      <c r="I18" s="114">
        <f>'Table S1'!L13</f>
        <v>252.9</v>
      </c>
      <c r="J18" s="114">
        <f>'Table S1'!M13</f>
        <v>302.60000000000002</v>
      </c>
      <c r="K18" s="113">
        <f>'Table S1'!O13</f>
        <v>36.6</v>
      </c>
      <c r="L18" s="114">
        <f>'Table S1'!P13</f>
        <v>27.1</v>
      </c>
      <c r="M18" s="114">
        <f>'Table S1'!Q13</f>
        <v>46.1</v>
      </c>
      <c r="N18" s="113">
        <f>'Table S1'!S13</f>
        <v>270.3</v>
      </c>
      <c r="O18" s="114">
        <f>'Table S1'!T13</f>
        <v>258.10000000000002</v>
      </c>
      <c r="P18" s="169">
        <f>'Table S1'!U13</f>
        <v>282.5</v>
      </c>
      <c r="Q18" s="22">
        <f t="shared" si="5"/>
        <v>12.799999999999997</v>
      </c>
      <c r="R18" s="22">
        <f t="shared" si="6"/>
        <v>38.299999999999955</v>
      </c>
      <c r="S18" s="22">
        <f t="shared" si="7"/>
        <v>24.799999999999983</v>
      </c>
      <c r="T18" s="22">
        <f t="shared" si="8"/>
        <v>9.5</v>
      </c>
      <c r="U18" s="22">
        <f t="shared" si="9"/>
        <v>12.199999999999989</v>
      </c>
    </row>
    <row r="20" spans="1:21" x14ac:dyDescent="0.2">
      <c r="A20" s="12" t="s">
        <v>26</v>
      </c>
      <c r="B20" s="17"/>
      <c r="C20" s="17"/>
      <c r="D20" s="17"/>
      <c r="E20" s="17"/>
      <c r="F20" s="17"/>
      <c r="G20" s="17"/>
      <c r="H20" s="37"/>
      <c r="I20" s="37"/>
      <c r="J20" s="17"/>
      <c r="K20" s="37"/>
      <c r="L20" s="37"/>
      <c r="M20" s="17"/>
      <c r="N20" s="17"/>
    </row>
    <row r="21" spans="1:21" x14ac:dyDescent="0.2">
      <c r="A21" s="311" t="s">
        <v>96</v>
      </c>
      <c r="B21" s="311"/>
      <c r="C21" s="311"/>
      <c r="D21" s="311"/>
      <c r="E21" s="311"/>
      <c r="F21" s="311"/>
      <c r="G21" s="311"/>
      <c r="H21" s="311"/>
      <c r="I21" s="311"/>
      <c r="J21" s="311"/>
      <c r="K21" s="311"/>
      <c r="L21" s="311"/>
      <c r="M21" s="311"/>
      <c r="N21" s="311"/>
    </row>
    <row r="22" spans="1:21" x14ac:dyDescent="0.2">
      <c r="A22" s="311"/>
      <c r="B22" s="311"/>
      <c r="C22" s="311"/>
      <c r="D22" s="311"/>
      <c r="E22" s="311"/>
      <c r="F22" s="311"/>
      <c r="G22" s="311"/>
      <c r="H22" s="311"/>
      <c r="I22" s="311"/>
      <c r="J22" s="311"/>
      <c r="K22" s="311"/>
      <c r="L22" s="311"/>
      <c r="M22" s="311"/>
      <c r="N22" s="311"/>
    </row>
    <row r="23" spans="1:21" ht="14.25" customHeight="1" x14ac:dyDescent="0.2">
      <c r="A23" s="311" t="s">
        <v>97</v>
      </c>
      <c r="B23" s="311"/>
      <c r="C23" s="311"/>
      <c r="D23" s="311"/>
      <c r="E23" s="311"/>
      <c r="F23" s="311"/>
      <c r="G23" s="311"/>
      <c r="H23" s="311"/>
      <c r="I23" s="311"/>
      <c r="J23" s="311"/>
      <c r="K23" s="311"/>
      <c r="L23" s="311"/>
      <c r="M23" s="311"/>
      <c r="N23" s="311"/>
    </row>
    <row r="24" spans="1:21" x14ac:dyDescent="0.2">
      <c r="A24" s="311"/>
      <c r="B24" s="311"/>
      <c r="C24" s="311"/>
      <c r="D24" s="311"/>
      <c r="E24" s="311"/>
      <c r="F24" s="311"/>
      <c r="G24" s="311"/>
      <c r="H24" s="311"/>
      <c r="I24" s="311"/>
      <c r="J24" s="311"/>
      <c r="K24" s="311"/>
      <c r="L24" s="311"/>
      <c r="M24" s="311"/>
      <c r="N24" s="311"/>
    </row>
    <row r="25" spans="1:21" x14ac:dyDescent="0.2">
      <c r="A25" s="311"/>
      <c r="B25" s="311"/>
      <c r="C25" s="311"/>
      <c r="D25" s="311"/>
      <c r="E25" s="311"/>
      <c r="F25" s="311"/>
      <c r="G25" s="311"/>
      <c r="H25" s="311"/>
      <c r="I25" s="311"/>
      <c r="J25" s="311"/>
      <c r="K25" s="311"/>
      <c r="L25" s="311"/>
      <c r="M25" s="311"/>
      <c r="N25" s="311"/>
    </row>
    <row r="26" spans="1:21" x14ac:dyDescent="0.2">
      <c r="A26" s="310" t="s">
        <v>76</v>
      </c>
      <c r="B26" s="310"/>
      <c r="C26" s="310"/>
      <c r="D26" s="310"/>
      <c r="E26" s="310"/>
      <c r="F26" s="310"/>
      <c r="G26" s="310"/>
      <c r="H26" s="310"/>
      <c r="I26" s="310"/>
      <c r="J26" s="310"/>
      <c r="K26" s="310"/>
      <c r="L26" s="310"/>
      <c r="M26" s="310"/>
      <c r="N26" s="310"/>
    </row>
    <row r="27" spans="1:21" x14ac:dyDescent="0.2">
      <c r="A27" s="310" t="s">
        <v>99</v>
      </c>
      <c r="B27" s="310"/>
      <c r="C27" s="310"/>
      <c r="D27" s="310"/>
      <c r="E27" s="310"/>
      <c r="F27" s="310"/>
      <c r="G27" s="310"/>
      <c r="H27" s="310"/>
      <c r="I27" s="310"/>
      <c r="J27" s="310"/>
      <c r="K27" s="310"/>
      <c r="L27" s="310"/>
      <c r="M27" s="310"/>
      <c r="N27" s="310"/>
    </row>
    <row r="28" spans="1:21" x14ac:dyDescent="0.2">
      <c r="A28" s="310" t="s">
        <v>2758</v>
      </c>
      <c r="B28" s="310"/>
      <c r="C28" s="310"/>
      <c r="D28" s="310"/>
      <c r="E28" s="310"/>
      <c r="F28" s="310"/>
      <c r="G28" s="310"/>
      <c r="H28" s="310"/>
      <c r="I28" s="310"/>
      <c r="J28" s="310"/>
      <c r="K28" s="310"/>
      <c r="L28" s="310"/>
      <c r="M28" s="310"/>
      <c r="N28" s="310"/>
    </row>
    <row r="29" spans="1:21" ht="14.25" customHeight="1" x14ac:dyDescent="0.2">
      <c r="A29" s="240" t="s">
        <v>2814</v>
      </c>
      <c r="B29" s="240"/>
      <c r="C29" s="240"/>
      <c r="D29" s="240"/>
      <c r="E29" s="240"/>
      <c r="F29" s="240"/>
      <c r="G29" s="240"/>
      <c r="H29" s="240"/>
      <c r="I29" s="240"/>
      <c r="J29" s="240"/>
      <c r="K29" s="240"/>
      <c r="L29" s="240"/>
      <c r="M29" s="240"/>
      <c r="N29" s="240"/>
      <c r="O29" s="152"/>
      <c r="P29" s="152"/>
      <c r="Q29" s="194"/>
      <c r="R29" s="194"/>
    </row>
    <row r="30" spans="1:21" x14ac:dyDescent="0.2">
      <c r="A30" s="199"/>
      <c r="B30" s="199"/>
      <c r="C30" s="199"/>
      <c r="D30" s="199"/>
      <c r="E30" s="199"/>
      <c r="F30" s="199"/>
      <c r="G30" s="199"/>
      <c r="H30" s="199"/>
      <c r="I30" s="199"/>
      <c r="J30" s="199"/>
      <c r="K30" s="199"/>
      <c r="L30" s="199"/>
      <c r="M30" s="199"/>
      <c r="N30" s="199"/>
      <c r="O30" s="152"/>
      <c r="P30" s="152"/>
      <c r="Q30" s="194"/>
      <c r="R30" s="194"/>
    </row>
    <row r="31" spans="1:21" x14ac:dyDescent="0.2">
      <c r="A31" s="197" t="s">
        <v>2775</v>
      </c>
      <c r="B31" s="17"/>
      <c r="C31" s="17"/>
      <c r="D31" s="17"/>
      <c r="E31" s="17"/>
      <c r="F31" s="17"/>
      <c r="G31" s="17"/>
      <c r="H31" s="37"/>
      <c r="I31" s="37"/>
      <c r="J31" s="17"/>
      <c r="K31" s="37"/>
      <c r="L31" s="37"/>
      <c r="M31" s="17"/>
      <c r="N31" s="17"/>
    </row>
  </sheetData>
  <mergeCells count="30">
    <mergeCell ref="A29:N29"/>
    <mergeCell ref="B3:D3"/>
    <mergeCell ref="E3:G3"/>
    <mergeCell ref="H3:J3"/>
    <mergeCell ref="M1:N1"/>
    <mergeCell ref="G4:G6"/>
    <mergeCell ref="H4:H6"/>
    <mergeCell ref="I4:I6"/>
    <mergeCell ref="J4:J6"/>
    <mergeCell ref="N4:N6"/>
    <mergeCell ref="B4:B6"/>
    <mergeCell ref="C4:C6"/>
    <mergeCell ref="D4:D6"/>
    <mergeCell ref="E4:E6"/>
    <mergeCell ref="F4:F6"/>
    <mergeCell ref="A1:K1"/>
    <mergeCell ref="K3:M3"/>
    <mergeCell ref="K4:K6"/>
    <mergeCell ref="L4:L6"/>
    <mergeCell ref="M4:M6"/>
    <mergeCell ref="O4:O6"/>
    <mergeCell ref="P4:P6"/>
    <mergeCell ref="A26:N26"/>
    <mergeCell ref="A27:N27"/>
    <mergeCell ref="A28:N28"/>
    <mergeCell ref="A21:N22"/>
    <mergeCell ref="A7:A9"/>
    <mergeCell ref="A13:A15"/>
    <mergeCell ref="N3:P3"/>
    <mergeCell ref="A23:N25"/>
  </mergeCells>
  <hyperlinks>
    <hyperlink ref="M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workbookViewId="0">
      <selection sqref="A1:E1"/>
    </sheetView>
  </sheetViews>
  <sheetFormatPr defaultColWidth="9.140625" defaultRowHeight="12.75" x14ac:dyDescent="0.2"/>
  <cols>
    <col min="1" max="1" width="10.7109375" style="46" customWidth="1"/>
    <col min="2" max="2" width="7.5703125" style="46" customWidth="1"/>
    <col min="3" max="3" width="54.5703125" style="46" customWidth="1"/>
    <col min="4" max="4" width="14.7109375" style="46" customWidth="1"/>
    <col min="5" max="5" width="9.42578125" style="46" bestFit="1" customWidth="1"/>
    <col min="6" max="6" width="13.28515625" style="46" customWidth="1"/>
    <col min="7" max="16384" width="9.140625" style="46"/>
  </cols>
  <sheetData>
    <row r="1" spans="1:11" ht="18" customHeight="1" x14ac:dyDescent="0.25">
      <c r="A1" s="236" t="s">
        <v>2813</v>
      </c>
      <c r="B1" s="236"/>
      <c r="C1" s="236"/>
      <c r="D1" s="236"/>
      <c r="E1" s="236"/>
      <c r="F1" s="201"/>
      <c r="G1" s="253" t="s">
        <v>78</v>
      </c>
      <c r="H1" s="253"/>
      <c r="I1" s="201"/>
      <c r="J1" s="201"/>
      <c r="K1" s="201"/>
    </row>
    <row r="2" spans="1:11" ht="15" customHeight="1" x14ac:dyDescent="0.2"/>
    <row r="3" spans="1:11" ht="15" customHeight="1" x14ac:dyDescent="0.2">
      <c r="A3" s="318" t="s">
        <v>49</v>
      </c>
      <c r="B3" s="288" t="s">
        <v>104</v>
      </c>
      <c r="C3" s="321" t="s">
        <v>59</v>
      </c>
      <c r="D3" s="321" t="s">
        <v>50</v>
      </c>
      <c r="E3" s="321" t="s">
        <v>173</v>
      </c>
      <c r="F3" s="316" t="s">
        <v>60</v>
      </c>
    </row>
    <row r="4" spans="1:11" x14ac:dyDescent="0.2">
      <c r="A4" s="319"/>
      <c r="B4" s="320"/>
      <c r="C4" s="322"/>
      <c r="D4" s="322"/>
      <c r="E4" s="322"/>
      <c r="F4" s="317"/>
    </row>
    <row r="5" spans="1:11" ht="15" customHeight="1" x14ac:dyDescent="0.2">
      <c r="A5" s="323" t="s">
        <v>57</v>
      </c>
      <c r="B5" s="179">
        <v>1</v>
      </c>
      <c r="C5" s="175" t="s">
        <v>63</v>
      </c>
      <c r="D5" s="176" t="s">
        <v>51</v>
      </c>
      <c r="E5" s="186">
        <v>656</v>
      </c>
      <c r="F5" s="174">
        <v>0.11600000000000001</v>
      </c>
    </row>
    <row r="6" spans="1:11" x14ac:dyDescent="0.2">
      <c r="A6" s="298"/>
      <c r="B6" s="178">
        <v>2</v>
      </c>
      <c r="C6" s="219" t="s">
        <v>64</v>
      </c>
      <c r="D6" s="171" t="s">
        <v>52</v>
      </c>
      <c r="E6" s="187">
        <v>595</v>
      </c>
      <c r="F6" s="172">
        <v>0.105</v>
      </c>
    </row>
    <row r="7" spans="1:11" x14ac:dyDescent="0.2">
      <c r="A7" s="298"/>
      <c r="B7" s="178">
        <v>3</v>
      </c>
      <c r="C7" s="219" t="s">
        <v>67</v>
      </c>
      <c r="D7" s="171" t="s">
        <v>53</v>
      </c>
      <c r="E7" s="187">
        <v>379</v>
      </c>
      <c r="F7" s="172">
        <v>6.7000000000000004E-2</v>
      </c>
    </row>
    <row r="8" spans="1:11" ht="15" customHeight="1" x14ac:dyDescent="0.2">
      <c r="A8" s="298"/>
      <c r="B8" s="178">
        <v>4</v>
      </c>
      <c r="C8" s="219" t="s">
        <v>65</v>
      </c>
      <c r="D8" s="171" t="s">
        <v>54</v>
      </c>
      <c r="E8" s="187">
        <v>365</v>
      </c>
      <c r="F8" s="172">
        <v>6.5000000000000002E-2</v>
      </c>
    </row>
    <row r="9" spans="1:11" x14ac:dyDescent="0.2">
      <c r="A9" s="298"/>
      <c r="B9" s="178">
        <v>5</v>
      </c>
      <c r="C9" s="219" t="s">
        <v>66</v>
      </c>
      <c r="D9" s="171" t="s">
        <v>55</v>
      </c>
      <c r="E9" s="187">
        <v>274</v>
      </c>
      <c r="F9" s="172">
        <v>4.9000000000000002E-2</v>
      </c>
    </row>
    <row r="10" spans="1:11" x14ac:dyDescent="0.2">
      <c r="A10" s="323" t="s">
        <v>58</v>
      </c>
      <c r="B10" s="179">
        <v>1</v>
      </c>
      <c r="C10" s="175" t="s">
        <v>41</v>
      </c>
      <c r="D10" s="176" t="s">
        <v>56</v>
      </c>
      <c r="E10" s="186">
        <v>2410</v>
      </c>
      <c r="F10" s="174">
        <v>0.313</v>
      </c>
    </row>
    <row r="11" spans="1:11" ht="15" customHeight="1" x14ac:dyDescent="0.2">
      <c r="A11" s="298"/>
      <c r="B11" s="178">
        <v>2</v>
      </c>
      <c r="C11" s="219" t="s">
        <v>63</v>
      </c>
      <c r="D11" s="171" t="s">
        <v>51</v>
      </c>
      <c r="E11" s="187">
        <v>784</v>
      </c>
      <c r="F11" s="172">
        <v>0.10199999999999999</v>
      </c>
    </row>
    <row r="12" spans="1:11" x14ac:dyDescent="0.2">
      <c r="A12" s="298"/>
      <c r="B12" s="178">
        <v>3</v>
      </c>
      <c r="C12" s="219" t="s">
        <v>64</v>
      </c>
      <c r="D12" s="171" t="s">
        <v>52</v>
      </c>
      <c r="E12" s="187">
        <v>577</v>
      </c>
      <c r="F12" s="172">
        <v>7.4999999999999997E-2</v>
      </c>
    </row>
    <row r="13" spans="1:11" x14ac:dyDescent="0.2">
      <c r="A13" s="298"/>
      <c r="B13" s="178">
        <v>4</v>
      </c>
      <c r="C13" s="219" t="s">
        <v>67</v>
      </c>
      <c r="D13" s="171" t="s">
        <v>53</v>
      </c>
      <c r="E13" s="187">
        <v>374</v>
      </c>
      <c r="F13" s="172">
        <v>4.9000000000000002E-2</v>
      </c>
    </row>
    <row r="14" spans="1:11" ht="15" customHeight="1" x14ac:dyDescent="0.2">
      <c r="A14" s="298"/>
      <c r="B14" s="178">
        <v>5</v>
      </c>
      <c r="C14" s="219" t="s">
        <v>65</v>
      </c>
      <c r="D14" s="171" t="s">
        <v>54</v>
      </c>
      <c r="E14" s="187">
        <v>327</v>
      </c>
      <c r="F14" s="173">
        <v>4.2999999999999997E-2</v>
      </c>
    </row>
    <row r="15" spans="1:11" x14ac:dyDescent="0.2">
      <c r="A15" s="323" t="s">
        <v>172</v>
      </c>
      <c r="B15" s="179">
        <v>1</v>
      </c>
      <c r="C15" s="175" t="s">
        <v>41</v>
      </c>
      <c r="D15" s="176" t="s">
        <v>2759</v>
      </c>
      <c r="E15" s="186">
        <v>1063</v>
      </c>
      <c r="F15" s="172">
        <v>0.184</v>
      </c>
    </row>
    <row r="16" spans="1:11" x14ac:dyDescent="0.2">
      <c r="A16" s="298"/>
      <c r="B16" s="178">
        <v>2</v>
      </c>
      <c r="C16" s="219" t="s">
        <v>64</v>
      </c>
      <c r="D16" s="171" t="s">
        <v>2760</v>
      </c>
      <c r="E16" s="187">
        <v>549</v>
      </c>
      <c r="F16" s="172">
        <v>9.5000000000000001E-2</v>
      </c>
    </row>
    <row r="17" spans="1:6" x14ac:dyDescent="0.2">
      <c r="A17" s="298"/>
      <c r="B17" s="178">
        <v>3</v>
      </c>
      <c r="C17" s="219" t="s">
        <v>63</v>
      </c>
      <c r="D17" s="171" t="s">
        <v>2761</v>
      </c>
      <c r="E17" s="187">
        <v>500</v>
      </c>
      <c r="F17" s="172">
        <v>8.6999999999999994E-2</v>
      </c>
    </row>
    <row r="18" spans="1:6" x14ac:dyDescent="0.2">
      <c r="A18" s="298"/>
      <c r="B18" s="178">
        <v>4</v>
      </c>
      <c r="C18" s="219" t="s">
        <v>67</v>
      </c>
      <c r="D18" s="171" t="s">
        <v>2762</v>
      </c>
      <c r="E18" s="187">
        <v>319</v>
      </c>
      <c r="F18" s="172">
        <v>5.5E-2</v>
      </c>
    </row>
    <row r="19" spans="1:6" ht="15" customHeight="1" x14ac:dyDescent="0.2">
      <c r="A19" s="298"/>
      <c r="B19" s="178">
        <v>5</v>
      </c>
      <c r="C19" s="171" t="s">
        <v>65</v>
      </c>
      <c r="D19" s="171" t="s">
        <v>2763</v>
      </c>
      <c r="E19" s="187">
        <v>284</v>
      </c>
      <c r="F19" s="172">
        <v>4.9000000000000002E-2</v>
      </c>
    </row>
    <row r="20" spans="1:6" x14ac:dyDescent="0.2">
      <c r="A20" s="323" t="s">
        <v>2826</v>
      </c>
      <c r="B20" s="179">
        <v>1</v>
      </c>
      <c r="C20" s="175" t="s">
        <v>64</v>
      </c>
      <c r="D20" s="176" t="s">
        <v>2760</v>
      </c>
      <c r="E20" s="186">
        <v>459</v>
      </c>
      <c r="F20" s="188">
        <v>0.106</v>
      </c>
    </row>
    <row r="21" spans="1:6" x14ac:dyDescent="0.2">
      <c r="A21" s="298"/>
      <c r="B21" s="178">
        <v>2</v>
      </c>
      <c r="C21" s="219" t="s">
        <v>2832</v>
      </c>
      <c r="D21" s="171" t="s">
        <v>2761</v>
      </c>
      <c r="E21" s="187">
        <v>394</v>
      </c>
      <c r="F21" s="189">
        <v>9.0999999999999998E-2</v>
      </c>
    </row>
    <row r="22" spans="1:6" x14ac:dyDescent="0.2">
      <c r="A22" s="298"/>
      <c r="B22" s="178">
        <v>3</v>
      </c>
      <c r="C22" s="219" t="s">
        <v>65</v>
      </c>
      <c r="D22" s="171" t="s">
        <v>2763</v>
      </c>
      <c r="E22" s="187">
        <v>286</v>
      </c>
      <c r="F22" s="189">
        <v>6.6000000000000003E-2</v>
      </c>
    </row>
    <row r="23" spans="1:6" x14ac:dyDescent="0.2">
      <c r="A23" s="298"/>
      <c r="B23" s="178">
        <v>4</v>
      </c>
      <c r="C23" s="219" t="s">
        <v>67</v>
      </c>
      <c r="D23" s="171" t="s">
        <v>2762</v>
      </c>
      <c r="E23" s="187">
        <v>273</v>
      </c>
      <c r="F23" s="189">
        <v>6.3E-2</v>
      </c>
    </row>
    <row r="24" spans="1:6" ht="15" customHeight="1" x14ac:dyDescent="0.2">
      <c r="A24" s="298"/>
      <c r="B24" s="178">
        <v>5</v>
      </c>
      <c r="C24" s="220" t="s">
        <v>66</v>
      </c>
      <c r="D24" s="171" t="s">
        <v>2833</v>
      </c>
      <c r="E24" s="187">
        <v>199</v>
      </c>
      <c r="F24" s="189">
        <v>4.5999999999999999E-2</v>
      </c>
    </row>
    <row r="25" spans="1:6" x14ac:dyDescent="0.2">
      <c r="A25" s="324" t="s">
        <v>2827</v>
      </c>
      <c r="B25" s="179">
        <v>1</v>
      </c>
      <c r="C25" s="175" t="s">
        <v>41</v>
      </c>
      <c r="D25" s="176" t="s">
        <v>2759</v>
      </c>
      <c r="E25" s="186">
        <v>3889</v>
      </c>
      <c r="F25" s="188">
        <v>0.16600000000000001</v>
      </c>
    </row>
    <row r="26" spans="1:6" x14ac:dyDescent="0.2">
      <c r="A26" s="231"/>
      <c r="B26" s="178">
        <v>2</v>
      </c>
      <c r="C26" s="219" t="s">
        <v>2832</v>
      </c>
      <c r="D26" s="171" t="s">
        <v>2761</v>
      </c>
      <c r="E26" s="187">
        <v>2334</v>
      </c>
      <c r="F26" s="189">
        <v>9.9000000000000005E-2</v>
      </c>
    </row>
    <row r="27" spans="1:6" x14ac:dyDescent="0.2">
      <c r="A27" s="231"/>
      <c r="B27" s="178">
        <v>3</v>
      </c>
      <c r="C27" s="219" t="s">
        <v>64</v>
      </c>
      <c r="D27" s="171" t="s">
        <v>2760</v>
      </c>
      <c r="E27" s="187">
        <v>2180</v>
      </c>
      <c r="F27" s="189">
        <v>9.2999999999999999E-2</v>
      </c>
    </row>
    <row r="28" spans="1:6" x14ac:dyDescent="0.2">
      <c r="A28" s="231"/>
      <c r="B28" s="178">
        <v>4</v>
      </c>
      <c r="C28" s="219" t="s">
        <v>67</v>
      </c>
      <c r="D28" s="171" t="s">
        <v>2762</v>
      </c>
      <c r="E28" s="187">
        <v>1345</v>
      </c>
      <c r="F28" s="189">
        <v>5.7000000000000002E-2</v>
      </c>
    </row>
    <row r="29" spans="1:6" ht="15" customHeight="1" x14ac:dyDescent="0.2">
      <c r="A29" s="231"/>
      <c r="B29" s="178">
        <v>5</v>
      </c>
      <c r="C29" s="171" t="s">
        <v>65</v>
      </c>
      <c r="D29" s="171" t="s">
        <v>2763</v>
      </c>
      <c r="E29" s="187">
        <v>1262</v>
      </c>
      <c r="F29" s="189">
        <v>5.3999999999999999E-2</v>
      </c>
    </row>
    <row r="31" spans="1:6" x14ac:dyDescent="0.2">
      <c r="A31" s="55" t="s">
        <v>61</v>
      </c>
    </row>
    <row r="32" spans="1:6" x14ac:dyDescent="0.2">
      <c r="A32" s="251" t="s">
        <v>105</v>
      </c>
      <c r="B32" s="251"/>
      <c r="C32" s="251"/>
      <c r="D32" s="251"/>
      <c r="E32" s="251"/>
      <c r="F32" s="251"/>
    </row>
    <row r="33" spans="1:15" s="17" customFormat="1" ht="13.15" customHeight="1" x14ac:dyDescent="0.2">
      <c r="A33" s="354" t="s">
        <v>2812</v>
      </c>
      <c r="B33" s="354"/>
      <c r="C33" s="354"/>
      <c r="D33" s="354"/>
      <c r="E33" s="354"/>
      <c r="F33" s="354"/>
      <c r="G33" s="152"/>
      <c r="H33" s="152"/>
      <c r="I33" s="152"/>
      <c r="J33" s="152"/>
      <c r="K33" s="152"/>
      <c r="L33" s="152"/>
      <c r="M33" s="152"/>
      <c r="N33" s="152"/>
      <c r="O33" s="152"/>
    </row>
    <row r="34" spans="1:15" x14ac:dyDescent="0.2">
      <c r="A34" s="354"/>
      <c r="B34" s="354"/>
      <c r="C34" s="354"/>
      <c r="D34" s="354"/>
      <c r="E34" s="354"/>
      <c r="F34" s="354"/>
    </row>
    <row r="35" spans="1:15" x14ac:dyDescent="0.2">
      <c r="A35" s="152"/>
      <c r="B35" s="152"/>
      <c r="C35" s="152"/>
      <c r="D35" s="152"/>
      <c r="E35" s="152"/>
      <c r="F35" s="152"/>
    </row>
    <row r="36" spans="1:15" x14ac:dyDescent="0.2">
      <c r="A36" s="251" t="s">
        <v>2775</v>
      </c>
      <c r="B36" s="251"/>
    </row>
    <row r="40" spans="1:15" x14ac:dyDescent="0.2">
      <c r="A40" s="37">
        <v>5</v>
      </c>
      <c r="B40" s="37" t="str">
        <f>VLOOKUP($A40,$B$25:$F$29,2,FALSE)</f>
        <v>Malignant neoplasm of trachea, bronchus and lung</v>
      </c>
      <c r="C40" s="190">
        <f>VLOOKUP($A40,$B$25:$F$29,4,FALSE)</f>
        <v>1262</v>
      </c>
    </row>
    <row r="41" spans="1:15" x14ac:dyDescent="0.2">
      <c r="A41" s="37">
        <v>4</v>
      </c>
      <c r="B41" s="37" t="str">
        <f t="shared" ref="B41:B44" si="0">VLOOKUP($A41,$B$25:$F$29,2,FALSE)</f>
        <v>Cerebrovascular disease</v>
      </c>
      <c r="C41" s="190">
        <f t="shared" ref="C41:C44" si="1">VLOOKUP($A41,$B$25:$F$29,4,FALSE)</f>
        <v>1345</v>
      </c>
    </row>
    <row r="42" spans="1:15" x14ac:dyDescent="0.2">
      <c r="A42" s="37">
        <v>3</v>
      </c>
      <c r="B42" s="37" t="str">
        <f t="shared" si="0"/>
        <v>Ischaemic heart diseases</v>
      </c>
      <c r="C42" s="190">
        <f t="shared" si="1"/>
        <v>2180</v>
      </c>
    </row>
    <row r="43" spans="1:15" x14ac:dyDescent="0.2">
      <c r="A43" s="37">
        <v>2</v>
      </c>
      <c r="B43" s="37" t="str">
        <f t="shared" si="0"/>
        <v>Dementia and Alzheimer Disease</v>
      </c>
      <c r="C43" s="190">
        <f t="shared" si="1"/>
        <v>2334</v>
      </c>
    </row>
    <row r="44" spans="1:15" x14ac:dyDescent="0.2">
      <c r="A44" s="37">
        <v>1</v>
      </c>
      <c r="B44" s="37" t="str">
        <f t="shared" si="0"/>
        <v>COVID-19</v>
      </c>
      <c r="C44" s="190">
        <f t="shared" si="1"/>
        <v>3889</v>
      </c>
    </row>
    <row r="45" spans="1:15" x14ac:dyDescent="0.2">
      <c r="A45" s="37"/>
      <c r="B45" s="37"/>
      <c r="C45" s="37"/>
    </row>
    <row r="46" spans="1:15" x14ac:dyDescent="0.2">
      <c r="A46" s="37">
        <v>5</v>
      </c>
      <c r="B46" s="37" t="str">
        <f>VLOOKUP($A46,$B$20:$F$24,2,FALSE)</f>
        <v>Chronic lower respiratory diseases</v>
      </c>
      <c r="C46" s="190">
        <f>VLOOKUP($A46,$B$20:$F$24,4,FALSE)</f>
        <v>199</v>
      </c>
    </row>
    <row r="47" spans="1:15" x14ac:dyDescent="0.2">
      <c r="A47" s="37">
        <v>4</v>
      </c>
      <c r="B47" s="37" t="str">
        <f t="shared" ref="B47:B50" si="2">VLOOKUP($A47,$B$20:$F$24,2,FALSE)</f>
        <v>Cerebrovascular disease</v>
      </c>
      <c r="C47" s="190">
        <f t="shared" ref="C47:C50" si="3">VLOOKUP($A47,$B$20:$F$24,4,FALSE)</f>
        <v>273</v>
      </c>
    </row>
    <row r="48" spans="1:15" x14ac:dyDescent="0.2">
      <c r="A48" s="37">
        <v>3</v>
      </c>
      <c r="B48" s="37" t="str">
        <f t="shared" si="2"/>
        <v>Malignant neoplasm of trachea, bronchus and lung</v>
      </c>
      <c r="C48" s="190">
        <f t="shared" si="3"/>
        <v>286</v>
      </c>
    </row>
    <row r="49" spans="1:3" x14ac:dyDescent="0.2">
      <c r="A49" s="37">
        <v>2</v>
      </c>
      <c r="B49" s="37" t="str">
        <f t="shared" si="2"/>
        <v>Dementia and Alzheimer Disease</v>
      </c>
      <c r="C49" s="190">
        <f t="shared" si="3"/>
        <v>394</v>
      </c>
    </row>
    <row r="50" spans="1:3" x14ac:dyDescent="0.2">
      <c r="A50" s="37">
        <v>1</v>
      </c>
      <c r="B50" s="37" t="str">
        <f t="shared" si="2"/>
        <v>Ischaemic heart diseases</v>
      </c>
      <c r="C50" s="190">
        <f t="shared" si="3"/>
        <v>459</v>
      </c>
    </row>
    <row r="51" spans="1:3" x14ac:dyDescent="0.2">
      <c r="A51" s="37"/>
      <c r="B51" s="37"/>
      <c r="C51" s="37"/>
    </row>
    <row r="52" spans="1:3" x14ac:dyDescent="0.2">
      <c r="A52" s="37">
        <v>5</v>
      </c>
      <c r="B52" s="37" t="str">
        <f>VLOOKUP($A52,$B$15:$F$19,2,FALSE)</f>
        <v>Malignant neoplasm of trachea, bronchus and lung</v>
      </c>
      <c r="C52" s="190">
        <f>VLOOKUP($A52,$B$15:$F$19,4,FALSE)</f>
        <v>284</v>
      </c>
    </row>
    <row r="53" spans="1:3" x14ac:dyDescent="0.2">
      <c r="A53" s="37">
        <v>4</v>
      </c>
      <c r="B53" s="37" t="str">
        <f>VLOOKUP($A53,$B$15:$F$19,2,FALSE)</f>
        <v>Cerebrovascular disease</v>
      </c>
      <c r="C53" s="190">
        <f>VLOOKUP($A53,$B$15:$F$19,4,FALSE)</f>
        <v>319</v>
      </c>
    </row>
    <row r="54" spans="1:3" x14ac:dyDescent="0.2">
      <c r="A54" s="37">
        <v>3</v>
      </c>
      <c r="B54" s="37" t="str">
        <f>VLOOKUP($A54,$B$15:$F$19,2,FALSE)</f>
        <v>Dementia and Alzheimer's Disease</v>
      </c>
      <c r="C54" s="190">
        <f>VLOOKUP($A54,$B$15:$F$19,4,FALSE)</f>
        <v>500</v>
      </c>
    </row>
    <row r="55" spans="1:3" x14ac:dyDescent="0.2">
      <c r="A55" s="37">
        <v>2</v>
      </c>
      <c r="B55" s="37" t="str">
        <f>VLOOKUP($A55,$B$15:$F$19,2,FALSE)</f>
        <v>Ischaemic heart diseases</v>
      </c>
      <c r="C55" s="190">
        <f>VLOOKUP($A55,$B$15:$F$19,4,FALSE)</f>
        <v>549</v>
      </c>
    </row>
    <row r="56" spans="1:3" x14ac:dyDescent="0.2">
      <c r="A56" s="37">
        <v>1</v>
      </c>
      <c r="B56" s="37" t="str">
        <f>VLOOKUP($A56,$B$15:$F$19,2,FALSE)</f>
        <v>COVID-19</v>
      </c>
      <c r="C56" s="190">
        <f>VLOOKUP($A56,$B$15:$F$19,4,FALSE)</f>
        <v>1063</v>
      </c>
    </row>
    <row r="57" spans="1:3" x14ac:dyDescent="0.2">
      <c r="A57" s="37"/>
      <c r="B57" s="37"/>
      <c r="C57" s="190"/>
    </row>
    <row r="58" spans="1:3" x14ac:dyDescent="0.2">
      <c r="A58" s="37">
        <v>5</v>
      </c>
      <c r="B58" s="37" t="str">
        <f>VLOOKUP($A58,$B$10:$F$14,2,FALSE)</f>
        <v>Malignant neoplasm of trachea, bronchus and lung</v>
      </c>
      <c r="C58" s="190">
        <f>VLOOKUP($A58,$B$10:$F$14,4,FALSE)</f>
        <v>327</v>
      </c>
    </row>
    <row r="59" spans="1:3" x14ac:dyDescent="0.2">
      <c r="A59" s="37">
        <v>4</v>
      </c>
      <c r="B59" s="37" t="str">
        <f>VLOOKUP($A59,$B$10:$F$14,2,FALSE)</f>
        <v>Cerebrovascular disease</v>
      </c>
      <c r="C59" s="190">
        <f>VLOOKUP($A59,$B$10:$F$14,4,FALSE)</f>
        <v>374</v>
      </c>
    </row>
    <row r="60" spans="1:3" x14ac:dyDescent="0.2">
      <c r="A60" s="37">
        <v>3</v>
      </c>
      <c r="B60" s="37" t="str">
        <f>VLOOKUP($A60,$B$10:$F$14,2,FALSE)</f>
        <v>Ischaemic heart diseases</v>
      </c>
      <c r="C60" s="190">
        <f>VLOOKUP($A60,$B$10:$F$14,4,FALSE)</f>
        <v>577</v>
      </c>
    </row>
    <row r="61" spans="1:3" x14ac:dyDescent="0.2">
      <c r="A61" s="37">
        <v>2</v>
      </c>
      <c r="B61" s="37" t="str">
        <f>VLOOKUP($A61,$B$10:$F$14,2,FALSE)</f>
        <v>Dementia and Alzheimer's Disease</v>
      </c>
      <c r="C61" s="190">
        <f>VLOOKUP($A61,$B$10:$F$14,4,FALSE)</f>
        <v>784</v>
      </c>
    </row>
    <row r="62" spans="1:3" x14ac:dyDescent="0.2">
      <c r="A62" s="37">
        <v>1</v>
      </c>
      <c r="B62" s="37" t="str">
        <f>VLOOKUP($A62,$B$10:$F$14,2,FALSE)</f>
        <v>COVID-19</v>
      </c>
      <c r="C62" s="190">
        <f>VLOOKUP($A62,$B$10:$F$14,4,FALSE)</f>
        <v>2410</v>
      </c>
    </row>
    <row r="63" spans="1:3" x14ac:dyDescent="0.2">
      <c r="A63" s="37"/>
      <c r="B63" s="37"/>
      <c r="C63" s="190"/>
    </row>
    <row r="64" spans="1:3" x14ac:dyDescent="0.2">
      <c r="A64" s="37">
        <v>5</v>
      </c>
      <c r="B64" s="37" t="str">
        <f>VLOOKUP($A64,$B$5:$F$9,2,FALSE)</f>
        <v>Chronic lower respiratory diseases</v>
      </c>
      <c r="C64" s="190">
        <f>VLOOKUP($A64,$B$5:$F$9,4,FALSE)</f>
        <v>274</v>
      </c>
    </row>
    <row r="65" spans="1:3" x14ac:dyDescent="0.2">
      <c r="A65" s="37">
        <v>4</v>
      </c>
      <c r="B65" s="37" t="str">
        <f t="shared" ref="B65:B68" si="4">VLOOKUP($A65,$B$5:$F$9,2,FALSE)</f>
        <v>Malignant neoplasm of trachea, bronchus and lung</v>
      </c>
      <c r="C65" s="190">
        <f t="shared" ref="C65:C68" si="5">VLOOKUP($A65,$B$5:$F$9,4,FALSE)</f>
        <v>365</v>
      </c>
    </row>
    <row r="66" spans="1:3" x14ac:dyDescent="0.2">
      <c r="A66" s="37">
        <v>3</v>
      </c>
      <c r="B66" s="37" t="str">
        <f t="shared" si="4"/>
        <v>Cerebrovascular disease</v>
      </c>
      <c r="C66" s="190">
        <f t="shared" si="5"/>
        <v>379</v>
      </c>
    </row>
    <row r="67" spans="1:3" x14ac:dyDescent="0.2">
      <c r="A67" s="37">
        <v>2</v>
      </c>
      <c r="B67" s="37" t="str">
        <f t="shared" si="4"/>
        <v>Ischaemic heart diseases</v>
      </c>
      <c r="C67" s="190">
        <f t="shared" si="5"/>
        <v>595</v>
      </c>
    </row>
    <row r="68" spans="1:3" x14ac:dyDescent="0.2">
      <c r="A68" s="37">
        <v>1</v>
      </c>
      <c r="B68" s="37" t="str">
        <f t="shared" si="4"/>
        <v>Dementia and Alzheimer's Disease</v>
      </c>
      <c r="C68" s="190">
        <f t="shared" si="5"/>
        <v>656</v>
      </c>
    </row>
  </sheetData>
  <sortState ref="A22:E26">
    <sortCondition descending="1" ref="A10:A14"/>
  </sortState>
  <mergeCells count="16">
    <mergeCell ref="A36:B36"/>
    <mergeCell ref="A10:A14"/>
    <mergeCell ref="A15:A19"/>
    <mergeCell ref="A5:A9"/>
    <mergeCell ref="A20:A24"/>
    <mergeCell ref="A25:A29"/>
    <mergeCell ref="A1:E1"/>
    <mergeCell ref="A32:F32"/>
    <mergeCell ref="A33:F34"/>
    <mergeCell ref="G1:H1"/>
    <mergeCell ref="F3:F4"/>
    <mergeCell ref="A3:A4"/>
    <mergeCell ref="B3:B4"/>
    <mergeCell ref="C3:C4"/>
    <mergeCell ref="D3:D4"/>
    <mergeCell ref="E3:E4"/>
  </mergeCells>
  <hyperlinks>
    <hyperlink ref="G1" location="Contents!A1" display="back to contents"/>
    <hyperlink ref="G1:H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J1"/>
    </sheetView>
  </sheetViews>
  <sheetFormatPr defaultColWidth="9.140625" defaultRowHeight="12.75" x14ac:dyDescent="0.2"/>
  <cols>
    <col min="1" max="1" width="9.5703125" style="17" customWidth="1"/>
    <col min="2" max="2" width="42.5703125" style="29" customWidth="1"/>
    <col min="3" max="4" width="16.140625" style="17" customWidth="1"/>
    <col min="5" max="16384" width="9.140625" style="17"/>
  </cols>
  <sheetData>
    <row r="1" spans="1:13" ht="18" customHeight="1" x14ac:dyDescent="0.25">
      <c r="A1" s="269" t="s">
        <v>2834</v>
      </c>
      <c r="B1" s="269"/>
      <c r="C1" s="269"/>
      <c r="D1" s="269"/>
      <c r="E1" s="269"/>
      <c r="F1" s="269"/>
      <c r="G1" s="269"/>
      <c r="H1" s="269"/>
      <c r="I1" s="269"/>
      <c r="J1" s="269"/>
      <c r="K1" s="211"/>
      <c r="L1" s="235" t="s">
        <v>78</v>
      </c>
      <c r="M1" s="235"/>
    </row>
    <row r="2" spans="1:13" ht="15" customHeight="1" x14ac:dyDescent="0.25">
      <c r="A2" s="196"/>
      <c r="B2" s="196"/>
      <c r="C2" s="196"/>
      <c r="D2" s="196"/>
      <c r="F2" s="200"/>
      <c r="G2" s="200"/>
      <c r="H2" s="352"/>
    </row>
    <row r="3" spans="1:13" ht="15" customHeight="1" x14ac:dyDescent="0.2">
      <c r="A3" s="335" t="s">
        <v>49</v>
      </c>
      <c r="B3" s="333" t="s">
        <v>68</v>
      </c>
      <c r="C3" s="331" t="s">
        <v>106</v>
      </c>
      <c r="D3" s="331" t="s">
        <v>107</v>
      </c>
    </row>
    <row r="4" spans="1:13" x14ac:dyDescent="0.2">
      <c r="A4" s="336"/>
      <c r="B4" s="334"/>
      <c r="C4" s="332"/>
      <c r="D4" s="332"/>
    </row>
    <row r="5" spans="1:13" x14ac:dyDescent="0.2">
      <c r="A5" s="326" t="s">
        <v>57</v>
      </c>
      <c r="B5" s="25" t="s">
        <v>69</v>
      </c>
      <c r="C5" s="191">
        <v>25</v>
      </c>
      <c r="D5" s="27">
        <f>C5/C$11</f>
        <v>8.4175084175084181E-2</v>
      </c>
    </row>
    <row r="6" spans="1:13" x14ac:dyDescent="0.2">
      <c r="A6" s="327"/>
      <c r="B6" s="26" t="s">
        <v>71</v>
      </c>
      <c r="C6" s="191">
        <v>20</v>
      </c>
      <c r="D6" s="28">
        <f t="shared" ref="D6:D10" si="0">C6/C$11</f>
        <v>6.7340067340067339E-2</v>
      </c>
    </row>
    <row r="7" spans="1:13" x14ac:dyDescent="0.2">
      <c r="A7" s="327"/>
      <c r="B7" s="26" t="s">
        <v>72</v>
      </c>
      <c r="C7" s="191">
        <v>21</v>
      </c>
      <c r="D7" s="28">
        <f t="shared" si="0"/>
        <v>7.0707070707070704E-2</v>
      </c>
    </row>
    <row r="8" spans="1:13" x14ac:dyDescent="0.2">
      <c r="A8" s="327"/>
      <c r="B8" s="26" t="s">
        <v>63</v>
      </c>
      <c r="C8" s="191">
        <v>30</v>
      </c>
      <c r="D8" s="28">
        <f t="shared" si="0"/>
        <v>0.10101010101010101</v>
      </c>
    </row>
    <row r="9" spans="1:13" x14ac:dyDescent="0.2">
      <c r="A9" s="327"/>
      <c r="B9" s="26" t="s">
        <v>64</v>
      </c>
      <c r="C9" s="191">
        <v>51</v>
      </c>
      <c r="D9" s="28">
        <f t="shared" si="0"/>
        <v>0.17171717171717171</v>
      </c>
    </row>
    <row r="10" spans="1:13" x14ac:dyDescent="0.2">
      <c r="A10" s="327"/>
      <c r="B10" s="26" t="s">
        <v>66</v>
      </c>
      <c r="C10" s="191">
        <v>53</v>
      </c>
      <c r="D10" s="28">
        <f t="shared" si="0"/>
        <v>0.17845117845117844</v>
      </c>
    </row>
    <row r="11" spans="1:13" x14ac:dyDescent="0.2">
      <c r="A11" s="327"/>
      <c r="B11" s="26" t="s">
        <v>70</v>
      </c>
      <c r="C11" s="192">
        <v>297</v>
      </c>
      <c r="D11" s="218"/>
    </row>
    <row r="12" spans="1:13" x14ac:dyDescent="0.2">
      <c r="A12" s="328" t="s">
        <v>58</v>
      </c>
      <c r="B12" s="25" t="s">
        <v>69</v>
      </c>
      <c r="C12" s="191">
        <v>215</v>
      </c>
      <c r="D12" s="27">
        <f>C12/C$18</f>
        <v>8.5862619808306714E-2</v>
      </c>
    </row>
    <row r="13" spans="1:13" x14ac:dyDescent="0.2">
      <c r="A13" s="329"/>
      <c r="B13" s="26" t="s">
        <v>73</v>
      </c>
      <c r="C13" s="191">
        <v>108</v>
      </c>
      <c r="D13" s="28">
        <f t="shared" ref="D13:D17" si="1">C13/C$18</f>
        <v>4.3130990415335461E-2</v>
      </c>
    </row>
    <row r="14" spans="1:13" x14ac:dyDescent="0.2">
      <c r="A14" s="329"/>
      <c r="B14" s="26" t="s">
        <v>67</v>
      </c>
      <c r="C14" s="191">
        <v>152</v>
      </c>
      <c r="D14" s="28">
        <f t="shared" si="1"/>
        <v>6.070287539936102E-2</v>
      </c>
    </row>
    <row r="15" spans="1:13" x14ac:dyDescent="0.2">
      <c r="A15" s="329"/>
      <c r="B15" s="26" t="s">
        <v>66</v>
      </c>
      <c r="C15" s="191">
        <v>279</v>
      </c>
      <c r="D15" s="28">
        <f t="shared" si="1"/>
        <v>0.11142172523961662</v>
      </c>
    </row>
    <row r="16" spans="1:13" x14ac:dyDescent="0.2">
      <c r="A16" s="329"/>
      <c r="B16" s="26" t="s">
        <v>64</v>
      </c>
      <c r="C16" s="191">
        <v>316</v>
      </c>
      <c r="D16" s="28">
        <f t="shared" si="1"/>
        <v>0.12619808306709265</v>
      </c>
    </row>
    <row r="17" spans="1:4" x14ac:dyDescent="0.2">
      <c r="A17" s="329"/>
      <c r="B17" s="26" t="s">
        <v>63</v>
      </c>
      <c r="C17" s="191">
        <v>783</v>
      </c>
      <c r="D17" s="28">
        <f t="shared" si="1"/>
        <v>0.31269968051118213</v>
      </c>
    </row>
    <row r="18" spans="1:4" x14ac:dyDescent="0.2">
      <c r="A18" s="329"/>
      <c r="B18" s="26" t="s">
        <v>70</v>
      </c>
      <c r="C18" s="192">
        <v>2504</v>
      </c>
      <c r="D18" s="28"/>
    </row>
    <row r="19" spans="1:4" x14ac:dyDescent="0.2">
      <c r="A19" s="328" t="s">
        <v>172</v>
      </c>
      <c r="B19" s="25" t="s">
        <v>69</v>
      </c>
      <c r="C19" s="191">
        <v>89</v>
      </c>
      <c r="D19" s="27">
        <f>C19/C$25</f>
        <v>7.5744680851063825E-2</v>
      </c>
    </row>
    <row r="20" spans="1:4" x14ac:dyDescent="0.2">
      <c r="A20" s="329"/>
      <c r="B20" s="26" t="s">
        <v>2764</v>
      </c>
      <c r="C20" s="191">
        <v>55</v>
      </c>
      <c r="D20" s="28">
        <f t="shared" ref="D20:D23" si="2">C20/C$25</f>
        <v>4.6808510638297871E-2</v>
      </c>
    </row>
    <row r="21" spans="1:4" x14ac:dyDescent="0.2">
      <c r="A21" s="329"/>
      <c r="B21" s="26" t="s">
        <v>67</v>
      </c>
      <c r="C21" s="191">
        <v>66</v>
      </c>
      <c r="D21" s="28">
        <f t="shared" si="2"/>
        <v>5.6170212765957447E-2</v>
      </c>
    </row>
    <row r="22" spans="1:4" x14ac:dyDescent="0.2">
      <c r="A22" s="329"/>
      <c r="B22" s="26" t="s">
        <v>66</v>
      </c>
      <c r="C22" s="191">
        <v>89</v>
      </c>
      <c r="D22" s="28">
        <f t="shared" si="2"/>
        <v>7.5744680851063825E-2</v>
      </c>
    </row>
    <row r="23" spans="1:4" x14ac:dyDescent="0.2">
      <c r="A23" s="329"/>
      <c r="B23" s="26" t="s">
        <v>64</v>
      </c>
      <c r="C23" s="191">
        <v>132</v>
      </c>
      <c r="D23" s="28">
        <f t="shared" si="2"/>
        <v>0.11234042553191489</v>
      </c>
    </row>
    <row r="24" spans="1:4" x14ac:dyDescent="0.2">
      <c r="A24" s="329"/>
      <c r="B24" s="26" t="s">
        <v>63</v>
      </c>
      <c r="C24" s="191">
        <v>442</v>
      </c>
      <c r="D24" s="28">
        <f>C24/C$25</f>
        <v>0.37617021276595747</v>
      </c>
    </row>
    <row r="25" spans="1:4" x14ac:dyDescent="0.2">
      <c r="A25" s="330"/>
      <c r="B25" s="158" t="s">
        <v>70</v>
      </c>
      <c r="C25" s="192">
        <v>1175</v>
      </c>
      <c r="D25" s="159"/>
    </row>
    <row r="26" spans="1:4" x14ac:dyDescent="0.2">
      <c r="A26" s="328" t="s">
        <v>2826</v>
      </c>
      <c r="B26" s="25" t="s">
        <v>2828</v>
      </c>
      <c r="C26" s="191">
        <v>14</v>
      </c>
      <c r="D26" s="27">
        <f>C26/C$32</f>
        <v>7.1065989847715741E-2</v>
      </c>
    </row>
    <row r="27" spans="1:4" x14ac:dyDescent="0.2">
      <c r="A27" s="329"/>
      <c r="B27" s="26" t="s">
        <v>72</v>
      </c>
      <c r="C27" s="191">
        <v>10</v>
      </c>
      <c r="D27" s="28">
        <f>C27/C$32</f>
        <v>5.0761421319796954E-2</v>
      </c>
    </row>
    <row r="28" spans="1:4" x14ac:dyDescent="0.2">
      <c r="A28" s="329"/>
      <c r="B28" s="26" t="s">
        <v>67</v>
      </c>
      <c r="C28" s="191">
        <v>12</v>
      </c>
      <c r="D28" s="28">
        <f t="shared" ref="D28:D31" si="3">C28/C$32</f>
        <v>6.0913705583756347E-2</v>
      </c>
    </row>
    <row r="29" spans="1:4" x14ac:dyDescent="0.2">
      <c r="A29" s="329"/>
      <c r="B29" s="26" t="s">
        <v>66</v>
      </c>
      <c r="C29" s="191">
        <v>19</v>
      </c>
      <c r="D29" s="28">
        <f t="shared" si="3"/>
        <v>9.6446700507614211E-2</v>
      </c>
    </row>
    <row r="30" spans="1:4" x14ac:dyDescent="0.2">
      <c r="A30" s="329"/>
      <c r="B30" s="26" t="s">
        <v>64</v>
      </c>
      <c r="C30" s="191">
        <v>25</v>
      </c>
      <c r="D30" s="28">
        <f t="shared" si="3"/>
        <v>0.12690355329949238</v>
      </c>
    </row>
    <row r="31" spans="1:4" x14ac:dyDescent="0.2">
      <c r="A31" s="329"/>
      <c r="B31" s="26" t="s">
        <v>63</v>
      </c>
      <c r="C31" s="191">
        <v>55</v>
      </c>
      <c r="D31" s="28">
        <f t="shared" si="3"/>
        <v>0.27918781725888325</v>
      </c>
    </row>
    <row r="32" spans="1:4" x14ac:dyDescent="0.2">
      <c r="A32" s="330"/>
      <c r="B32" s="158" t="s">
        <v>70</v>
      </c>
      <c r="C32" s="192">
        <v>197</v>
      </c>
      <c r="D32" s="28"/>
    </row>
    <row r="33" spans="1:15" x14ac:dyDescent="0.2">
      <c r="A33" s="337" t="s">
        <v>2827</v>
      </c>
      <c r="B33" s="25" t="s">
        <v>69</v>
      </c>
      <c r="C33" s="191">
        <v>343</v>
      </c>
      <c r="D33" s="27">
        <f>C33/C$39</f>
        <v>8.2195063503474719E-2</v>
      </c>
    </row>
    <row r="34" spans="1:15" x14ac:dyDescent="0.2">
      <c r="A34" s="338"/>
      <c r="B34" s="26" t="s">
        <v>71</v>
      </c>
      <c r="C34" s="191">
        <v>167</v>
      </c>
      <c r="D34" s="28">
        <f t="shared" ref="D34:D38" si="4">C34/C$39</f>
        <v>4.0019170860292358E-2</v>
      </c>
    </row>
    <row r="35" spans="1:15" x14ac:dyDescent="0.2">
      <c r="A35" s="338"/>
      <c r="B35" s="26" t="s">
        <v>67</v>
      </c>
      <c r="C35" s="191">
        <v>247</v>
      </c>
      <c r="D35" s="28">
        <f t="shared" si="4"/>
        <v>5.9190031152647975E-2</v>
      </c>
    </row>
    <row r="36" spans="1:15" x14ac:dyDescent="0.2">
      <c r="A36" s="338"/>
      <c r="B36" s="26" t="s">
        <v>66</v>
      </c>
      <c r="C36" s="191">
        <v>440</v>
      </c>
      <c r="D36" s="28">
        <f t="shared" si="4"/>
        <v>0.1054397316079559</v>
      </c>
    </row>
    <row r="37" spans="1:15" x14ac:dyDescent="0.2">
      <c r="A37" s="338"/>
      <c r="B37" s="26" t="s">
        <v>64</v>
      </c>
      <c r="C37" s="191">
        <v>524</v>
      </c>
      <c r="D37" s="28">
        <f t="shared" si="4"/>
        <v>0.1255691349149293</v>
      </c>
    </row>
    <row r="38" spans="1:15" x14ac:dyDescent="0.2">
      <c r="A38" s="338"/>
      <c r="B38" s="26" t="s">
        <v>63</v>
      </c>
      <c r="C38" s="191">
        <v>1310</v>
      </c>
      <c r="D38" s="28">
        <f t="shared" si="4"/>
        <v>0.31392283728732329</v>
      </c>
    </row>
    <row r="39" spans="1:15" x14ac:dyDescent="0.2">
      <c r="A39" s="339"/>
      <c r="B39" s="158" t="s">
        <v>70</v>
      </c>
      <c r="C39" s="192">
        <v>4173</v>
      </c>
      <c r="D39" s="159"/>
    </row>
    <row r="40" spans="1:15" x14ac:dyDescent="0.2">
      <c r="A40" s="222"/>
      <c r="B40" s="180"/>
      <c r="C40" s="181"/>
      <c r="D40" s="28"/>
    </row>
    <row r="41" spans="1:15" x14ac:dyDescent="0.2">
      <c r="A41" s="12" t="s">
        <v>113</v>
      </c>
    </row>
    <row r="42" spans="1:15" x14ac:dyDescent="0.2">
      <c r="A42" s="325" t="s">
        <v>2778</v>
      </c>
      <c r="B42" s="325"/>
      <c r="C42" s="325"/>
      <c r="D42" s="325"/>
    </row>
    <row r="43" spans="1:15" ht="12.75" customHeight="1" x14ac:dyDescent="0.2">
      <c r="A43" s="240" t="s">
        <v>2811</v>
      </c>
      <c r="B43" s="240"/>
      <c r="C43" s="240"/>
      <c r="D43" s="240"/>
      <c r="E43" s="199"/>
      <c r="F43" s="199"/>
      <c r="G43" s="199"/>
      <c r="H43" s="199"/>
      <c r="I43" s="199"/>
      <c r="J43" s="199"/>
      <c r="K43" s="199"/>
      <c r="L43" s="199"/>
      <c r="M43" s="199"/>
      <c r="N43" s="199"/>
      <c r="O43" s="199"/>
    </row>
    <row r="44" spans="1:15" x14ac:dyDescent="0.2">
      <c r="A44" s="240"/>
      <c r="B44" s="240"/>
      <c r="C44" s="240"/>
      <c r="D44" s="240"/>
      <c r="E44" s="199"/>
      <c r="F44" s="199"/>
      <c r="G44" s="199"/>
      <c r="H44" s="199"/>
      <c r="I44" s="199"/>
      <c r="J44" s="199"/>
      <c r="K44" s="199"/>
      <c r="L44" s="199"/>
      <c r="M44" s="199"/>
      <c r="N44" s="199"/>
      <c r="O44" s="199"/>
    </row>
    <row r="45" spans="1:15" x14ac:dyDescent="0.2">
      <c r="A45" s="197"/>
    </row>
    <row r="46" spans="1:15" x14ac:dyDescent="0.2">
      <c r="A46" s="227" t="s">
        <v>2775</v>
      </c>
      <c r="B46" s="227"/>
    </row>
    <row r="47" spans="1:15" x14ac:dyDescent="0.2">
      <c r="A47" s="197"/>
    </row>
    <row r="48" spans="1:15" x14ac:dyDescent="0.2">
      <c r="A48" s="197"/>
    </row>
    <row r="51" spans="2:2" x14ac:dyDescent="0.2">
      <c r="B51" s="17"/>
    </row>
    <row r="52" spans="2:2" x14ac:dyDescent="0.2">
      <c r="B52" s="17"/>
    </row>
    <row r="53" spans="2:2" x14ac:dyDescent="0.2">
      <c r="B53" s="17"/>
    </row>
    <row r="54" spans="2:2" x14ac:dyDescent="0.2">
      <c r="B54" s="17"/>
    </row>
    <row r="55" spans="2:2" x14ac:dyDescent="0.2">
      <c r="B55" s="17"/>
    </row>
  </sheetData>
  <mergeCells count="14">
    <mergeCell ref="A43:D44"/>
    <mergeCell ref="A42:D42"/>
    <mergeCell ref="A46:B46"/>
    <mergeCell ref="A5:A11"/>
    <mergeCell ref="A12:A18"/>
    <mergeCell ref="A19:A25"/>
    <mergeCell ref="C3:C4"/>
    <mergeCell ref="D3:D4"/>
    <mergeCell ref="B3:B4"/>
    <mergeCell ref="A3:A4"/>
    <mergeCell ref="A26:A32"/>
    <mergeCell ref="A33:A39"/>
    <mergeCell ref="A1:J1"/>
    <mergeCell ref="L1:M1"/>
  </mergeCells>
  <hyperlinks>
    <hyperlink ref="L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sqref="A1:L1"/>
    </sheetView>
  </sheetViews>
  <sheetFormatPr defaultColWidth="9.140625" defaultRowHeight="12.75" x14ac:dyDescent="0.2"/>
  <cols>
    <col min="1" max="1" width="15.85546875" style="17" customWidth="1"/>
    <col min="2" max="2" width="18.28515625" style="17" customWidth="1"/>
    <col min="3" max="5" width="9.140625" style="17"/>
    <col min="6" max="6" width="2.28515625" style="17" customWidth="1"/>
    <col min="7" max="16384" width="9.140625" style="17"/>
  </cols>
  <sheetData>
    <row r="1" spans="1:17" ht="18" customHeight="1" x14ac:dyDescent="0.25">
      <c r="A1" s="340" t="s">
        <v>2798</v>
      </c>
      <c r="B1" s="340"/>
      <c r="C1" s="340"/>
      <c r="D1" s="340"/>
      <c r="E1" s="340"/>
      <c r="F1" s="340"/>
      <c r="G1" s="340"/>
      <c r="H1" s="340"/>
      <c r="I1" s="340"/>
      <c r="J1" s="340"/>
      <c r="K1" s="340"/>
      <c r="L1" s="340"/>
      <c r="M1" s="223"/>
      <c r="N1" s="235" t="s">
        <v>78</v>
      </c>
      <c r="O1" s="235"/>
      <c r="P1" s="223"/>
      <c r="Q1" s="223"/>
    </row>
    <row r="2" spans="1:17" ht="15" customHeight="1" x14ac:dyDescent="0.2">
      <c r="A2" s="40"/>
    </row>
    <row r="3" spans="1:17" x14ac:dyDescent="0.2">
      <c r="B3" s="41" t="s">
        <v>32</v>
      </c>
      <c r="C3" s="14" t="s">
        <v>35</v>
      </c>
      <c r="D3" s="14" t="s">
        <v>36</v>
      </c>
      <c r="E3" s="14" t="s">
        <v>37</v>
      </c>
    </row>
    <row r="4" spans="1:17" x14ac:dyDescent="0.2">
      <c r="A4" s="342" t="s">
        <v>38</v>
      </c>
      <c r="B4" s="20" t="s">
        <v>39</v>
      </c>
      <c r="C4" s="38">
        <f>'Table S3'!D6</f>
        <v>643.29999999999995</v>
      </c>
      <c r="D4" s="38">
        <f>'Table S3'!E6</f>
        <v>626.70000000000005</v>
      </c>
      <c r="E4" s="38">
        <f>'Table S3'!F6</f>
        <v>659.8</v>
      </c>
      <c r="F4" s="61">
        <f>C4-D4</f>
        <v>16.599999999999909</v>
      </c>
    </row>
    <row r="5" spans="1:17" x14ac:dyDescent="0.2">
      <c r="A5" s="333"/>
      <c r="B5" s="21">
        <v>2</v>
      </c>
      <c r="C5" s="39">
        <f>'Table S3'!D7</f>
        <v>510.7</v>
      </c>
      <c r="D5" s="39">
        <f>'Table S3'!E7</f>
        <v>496.8</v>
      </c>
      <c r="E5" s="39">
        <f>'Table S3'!F7</f>
        <v>524.5</v>
      </c>
      <c r="F5" s="61">
        <f t="shared" ref="F5:F13" si="0">C5-D5</f>
        <v>13.899999999999977</v>
      </c>
    </row>
    <row r="6" spans="1:17" x14ac:dyDescent="0.2">
      <c r="A6" s="333"/>
      <c r="B6" s="21">
        <v>3</v>
      </c>
      <c r="C6" s="39">
        <f>'Table S3'!D8</f>
        <v>436.6</v>
      </c>
      <c r="D6" s="39">
        <f>'Table S3'!E8</f>
        <v>424.3</v>
      </c>
      <c r="E6" s="39">
        <f>'Table S3'!F8</f>
        <v>448.9</v>
      </c>
      <c r="F6" s="61">
        <f t="shared" si="0"/>
        <v>12.300000000000011</v>
      </c>
    </row>
    <row r="7" spans="1:17" x14ac:dyDescent="0.2">
      <c r="A7" s="333"/>
      <c r="B7" s="21">
        <v>4</v>
      </c>
      <c r="C7" s="39">
        <f>'Table S3'!D9</f>
        <v>397.5</v>
      </c>
      <c r="D7" s="39">
        <f>'Table S3'!E9</f>
        <v>385.8</v>
      </c>
      <c r="E7" s="39">
        <f>'Table S3'!F9</f>
        <v>409.2</v>
      </c>
      <c r="F7" s="61">
        <f t="shared" si="0"/>
        <v>11.699999999999989</v>
      </c>
    </row>
    <row r="8" spans="1:17" x14ac:dyDescent="0.2">
      <c r="A8" s="333"/>
      <c r="B8" s="21" t="s">
        <v>40</v>
      </c>
      <c r="C8" s="39">
        <f>'Table S3'!D10</f>
        <v>341.8</v>
      </c>
      <c r="D8" s="39">
        <f>'Table S3'!E10</f>
        <v>330.9</v>
      </c>
      <c r="E8" s="39">
        <f>'Table S3'!F10</f>
        <v>352.6</v>
      </c>
      <c r="F8" s="61">
        <f t="shared" si="0"/>
        <v>10.900000000000034</v>
      </c>
    </row>
    <row r="9" spans="1:17" x14ac:dyDescent="0.2">
      <c r="A9" s="342" t="s">
        <v>41</v>
      </c>
      <c r="B9" s="20" t="s">
        <v>39</v>
      </c>
      <c r="C9" s="38">
        <f>'Table S3'!D11</f>
        <v>124.1</v>
      </c>
      <c r="D9" s="38">
        <f>'Table S3'!E11</f>
        <v>116.6</v>
      </c>
      <c r="E9" s="38">
        <f>'Table S3'!F11</f>
        <v>131.5</v>
      </c>
      <c r="F9" s="61">
        <f t="shared" si="0"/>
        <v>7.5</v>
      </c>
    </row>
    <row r="10" spans="1:17" x14ac:dyDescent="0.2">
      <c r="A10" s="333"/>
      <c r="B10" s="21">
        <v>2</v>
      </c>
      <c r="C10" s="39">
        <f>'Table S3'!D12</f>
        <v>92.9</v>
      </c>
      <c r="D10" s="39">
        <f>'Table S3'!E12</f>
        <v>86.8</v>
      </c>
      <c r="E10" s="39">
        <f>'Table S3'!F12</f>
        <v>99</v>
      </c>
      <c r="F10" s="61">
        <f t="shared" si="0"/>
        <v>6.1000000000000085</v>
      </c>
    </row>
    <row r="11" spans="1:17" x14ac:dyDescent="0.2">
      <c r="A11" s="333"/>
      <c r="B11" s="21">
        <v>3</v>
      </c>
      <c r="C11" s="39">
        <f>'Table S3'!D13</f>
        <v>74.099999999999994</v>
      </c>
      <c r="D11" s="39">
        <f>'Table S3'!E13</f>
        <v>68.900000000000006</v>
      </c>
      <c r="E11" s="39">
        <f>'Table S3'!F13</f>
        <v>79.3</v>
      </c>
      <c r="F11" s="61">
        <f t="shared" si="0"/>
        <v>5.1999999999999886</v>
      </c>
    </row>
    <row r="12" spans="1:17" x14ac:dyDescent="0.2">
      <c r="A12" s="333"/>
      <c r="B12" s="21">
        <v>4</v>
      </c>
      <c r="C12" s="39">
        <f>'Table S3'!D14</f>
        <v>71</v>
      </c>
      <c r="D12" s="39">
        <f>'Table S3'!E14</f>
        <v>66</v>
      </c>
      <c r="E12" s="39">
        <f>'Table S3'!F14</f>
        <v>76.099999999999994</v>
      </c>
      <c r="F12" s="61">
        <f t="shared" si="0"/>
        <v>5</v>
      </c>
    </row>
    <row r="13" spans="1:17" x14ac:dyDescent="0.2">
      <c r="A13" s="333"/>
      <c r="B13" s="21" t="s">
        <v>40</v>
      </c>
      <c r="C13" s="39">
        <f>'Table S3'!D15</f>
        <v>60.5</v>
      </c>
      <c r="D13" s="39">
        <f>'Table S3'!E15</f>
        <v>55.8</v>
      </c>
      <c r="E13" s="39">
        <f>'Table S3'!F15</f>
        <v>65.099999999999994</v>
      </c>
      <c r="F13" s="61">
        <f t="shared" si="0"/>
        <v>4.7000000000000028</v>
      </c>
    </row>
    <row r="15" spans="1:17" ht="14.25" x14ac:dyDescent="0.2">
      <c r="A15" s="12" t="s">
        <v>26</v>
      </c>
      <c r="C15" s="116"/>
      <c r="L15" s="15"/>
      <c r="M15" s="15"/>
      <c r="N15" s="15"/>
      <c r="O15" s="16"/>
    </row>
    <row r="16" spans="1:17" x14ac:dyDescent="0.2">
      <c r="A16" s="290" t="s">
        <v>96</v>
      </c>
      <c r="B16" s="290"/>
      <c r="C16" s="290"/>
      <c r="D16" s="290"/>
      <c r="E16" s="290"/>
      <c r="F16" s="290"/>
      <c r="G16" s="290"/>
      <c r="H16" s="290"/>
      <c r="I16" s="290"/>
      <c r="J16" s="290"/>
      <c r="K16" s="290"/>
      <c r="L16" s="290"/>
      <c r="M16" s="290"/>
      <c r="N16" s="290"/>
      <c r="O16" s="290"/>
    </row>
    <row r="17" spans="1:15" x14ac:dyDescent="0.2">
      <c r="A17" s="290"/>
      <c r="B17" s="290"/>
      <c r="C17" s="290"/>
      <c r="D17" s="290"/>
      <c r="E17" s="290"/>
      <c r="F17" s="290"/>
      <c r="G17" s="290"/>
      <c r="H17" s="290"/>
      <c r="I17" s="290"/>
      <c r="J17" s="290"/>
      <c r="K17" s="290"/>
      <c r="L17" s="290"/>
      <c r="M17" s="290"/>
      <c r="N17" s="290"/>
      <c r="O17" s="290"/>
    </row>
    <row r="18" spans="1:15" x14ac:dyDescent="0.2">
      <c r="A18" s="311" t="s">
        <v>97</v>
      </c>
      <c r="B18" s="311"/>
      <c r="C18" s="311"/>
      <c r="D18" s="311"/>
      <c r="E18" s="311"/>
      <c r="F18" s="311"/>
      <c r="G18" s="311"/>
      <c r="H18" s="311"/>
      <c r="I18" s="311"/>
      <c r="J18" s="311"/>
      <c r="K18" s="311"/>
      <c r="L18" s="311"/>
      <c r="M18" s="311"/>
      <c r="N18" s="311"/>
      <c r="O18" s="311"/>
    </row>
    <row r="19" spans="1:15" x14ac:dyDescent="0.2">
      <c r="A19" s="311"/>
      <c r="B19" s="311"/>
      <c r="C19" s="311"/>
      <c r="D19" s="311"/>
      <c r="E19" s="311"/>
      <c r="F19" s="311"/>
      <c r="G19" s="311"/>
      <c r="H19" s="311"/>
      <c r="I19" s="311"/>
      <c r="J19" s="311"/>
      <c r="K19" s="311"/>
      <c r="L19" s="311"/>
      <c r="M19" s="311"/>
      <c r="N19" s="311"/>
      <c r="O19" s="311"/>
    </row>
    <row r="20" spans="1:15" x14ac:dyDescent="0.2">
      <c r="A20" s="311"/>
      <c r="B20" s="311"/>
      <c r="C20" s="311"/>
      <c r="D20" s="311"/>
      <c r="E20" s="311"/>
      <c r="F20" s="311"/>
      <c r="G20" s="311"/>
      <c r="H20" s="311"/>
      <c r="I20" s="311"/>
      <c r="J20" s="311"/>
      <c r="K20" s="311"/>
      <c r="L20" s="311"/>
      <c r="M20" s="311"/>
      <c r="N20" s="311"/>
      <c r="O20" s="311"/>
    </row>
    <row r="21" spans="1:15" x14ac:dyDescent="0.2">
      <c r="A21" s="344" t="s">
        <v>100</v>
      </c>
      <c r="B21" s="344"/>
      <c r="C21" s="344"/>
      <c r="D21" s="344"/>
      <c r="E21" s="344"/>
      <c r="F21" s="344"/>
      <c r="G21" s="344"/>
      <c r="H21" s="344"/>
      <c r="I21" s="344"/>
      <c r="J21" s="344"/>
      <c r="K21" s="344"/>
      <c r="L21" s="344"/>
      <c r="M21" s="344"/>
      <c r="N21" s="344"/>
      <c r="O21" s="344"/>
    </row>
    <row r="22" spans="1:15" x14ac:dyDescent="0.2">
      <c r="A22" s="343" t="s">
        <v>101</v>
      </c>
      <c r="B22" s="343"/>
      <c r="C22" s="343"/>
      <c r="D22" s="343"/>
      <c r="E22" s="343"/>
      <c r="F22" s="343"/>
      <c r="G22" s="343"/>
      <c r="H22" s="343"/>
      <c r="I22" s="343"/>
      <c r="J22" s="343"/>
      <c r="K22" s="343"/>
      <c r="L22" s="343"/>
      <c r="M22" s="343"/>
      <c r="N22" s="343"/>
      <c r="O22" s="343"/>
    </row>
    <row r="23" spans="1:15" x14ac:dyDescent="0.2">
      <c r="A23" s="343"/>
      <c r="B23" s="343"/>
      <c r="C23" s="343"/>
      <c r="D23" s="343"/>
      <c r="E23" s="343"/>
      <c r="F23" s="343"/>
      <c r="G23" s="343"/>
      <c r="H23" s="343"/>
      <c r="I23" s="343"/>
      <c r="J23" s="343"/>
      <c r="K23" s="343"/>
      <c r="L23" s="343"/>
      <c r="M23" s="343"/>
      <c r="N23" s="343"/>
      <c r="O23" s="343"/>
    </row>
    <row r="24" spans="1:15" x14ac:dyDescent="0.2">
      <c r="A24" s="290" t="s">
        <v>108</v>
      </c>
      <c r="B24" s="290"/>
      <c r="C24" s="290"/>
      <c r="D24" s="290"/>
      <c r="E24" s="290"/>
      <c r="F24" s="290"/>
      <c r="G24" s="290"/>
      <c r="H24" s="290"/>
      <c r="I24" s="290"/>
      <c r="J24" s="290"/>
      <c r="K24" s="290"/>
      <c r="L24" s="290"/>
      <c r="M24" s="290"/>
      <c r="N24" s="290"/>
      <c r="O24" s="290"/>
    </row>
    <row r="25" spans="1:15" x14ac:dyDescent="0.2">
      <c r="A25" s="290"/>
      <c r="B25" s="290"/>
      <c r="C25" s="290"/>
      <c r="D25" s="290"/>
      <c r="E25" s="290"/>
      <c r="F25" s="290"/>
      <c r="G25" s="290"/>
      <c r="H25" s="290"/>
      <c r="I25" s="290"/>
      <c r="J25" s="290"/>
      <c r="K25" s="290"/>
      <c r="L25" s="290"/>
      <c r="M25" s="290"/>
      <c r="N25" s="290"/>
      <c r="O25" s="290"/>
    </row>
    <row r="26" spans="1:15" x14ac:dyDescent="0.2">
      <c r="A26" s="341" t="s">
        <v>103</v>
      </c>
      <c r="B26" s="341"/>
      <c r="C26" s="341"/>
      <c r="D26" s="341"/>
      <c r="E26" s="341"/>
      <c r="F26" s="341"/>
      <c r="G26" s="341"/>
      <c r="H26" s="341"/>
      <c r="I26" s="341"/>
      <c r="J26" s="341"/>
      <c r="K26" s="341"/>
      <c r="L26" s="341"/>
      <c r="M26" s="341"/>
      <c r="N26" s="341"/>
      <c r="O26" s="341"/>
    </row>
    <row r="27" spans="1:15" x14ac:dyDescent="0.2">
      <c r="A27" s="267" t="s">
        <v>117</v>
      </c>
      <c r="B27" s="267"/>
      <c r="C27" s="267"/>
      <c r="D27" s="267"/>
      <c r="E27" s="267"/>
      <c r="F27" s="267"/>
      <c r="G27" s="267"/>
      <c r="H27" s="267"/>
      <c r="I27" s="267"/>
      <c r="J27" s="267"/>
      <c r="K27" s="267"/>
      <c r="L27" s="267"/>
      <c r="M27" s="267"/>
      <c r="N27" s="267"/>
      <c r="O27" s="267"/>
    </row>
    <row r="28" spans="1:15" x14ac:dyDescent="0.2">
      <c r="A28" s="268" t="s">
        <v>116</v>
      </c>
      <c r="B28" s="268"/>
      <c r="C28" s="268"/>
      <c r="D28" s="268"/>
      <c r="E28" s="268"/>
      <c r="F28" s="268"/>
      <c r="G28" s="268"/>
      <c r="H28" s="268"/>
      <c r="I28" s="268"/>
      <c r="J28" s="268"/>
      <c r="K28" s="268"/>
      <c r="L28" s="268"/>
      <c r="M28" s="268"/>
      <c r="N28" s="268"/>
      <c r="O28" s="268"/>
    </row>
    <row r="29" spans="1:15" x14ac:dyDescent="0.2">
      <c r="A29" s="240" t="s">
        <v>2810</v>
      </c>
      <c r="B29" s="240"/>
      <c r="C29" s="240"/>
      <c r="D29" s="240"/>
      <c r="E29" s="240"/>
      <c r="F29" s="240"/>
      <c r="G29" s="240"/>
      <c r="H29" s="240"/>
      <c r="I29" s="240"/>
      <c r="J29" s="240"/>
      <c r="K29" s="240"/>
      <c r="L29" s="240"/>
      <c r="M29" s="240"/>
      <c r="N29" s="240"/>
      <c r="O29" s="240"/>
    </row>
    <row r="30" spans="1:15" x14ac:dyDescent="0.2">
      <c r="A30" s="240"/>
      <c r="B30" s="240"/>
      <c r="C30" s="240"/>
      <c r="D30" s="240"/>
      <c r="E30" s="240"/>
      <c r="F30" s="240"/>
      <c r="G30" s="240"/>
      <c r="H30" s="240"/>
      <c r="I30" s="240"/>
      <c r="J30" s="240"/>
      <c r="K30" s="240"/>
      <c r="L30" s="240"/>
      <c r="M30" s="240"/>
      <c r="N30" s="240"/>
      <c r="O30" s="240"/>
    </row>
    <row r="31" spans="1:15" x14ac:dyDescent="0.2">
      <c r="A31" s="266"/>
      <c r="B31" s="266"/>
      <c r="C31" s="266"/>
      <c r="D31" s="266"/>
      <c r="E31" s="266"/>
      <c r="F31" s="266"/>
      <c r="G31" s="266"/>
      <c r="H31" s="266"/>
      <c r="I31" s="266"/>
      <c r="J31" s="266"/>
      <c r="K31" s="266"/>
      <c r="L31" s="266"/>
      <c r="M31" s="266"/>
      <c r="N31" s="266"/>
      <c r="O31" s="266"/>
    </row>
    <row r="32" spans="1:15" ht="14.25" x14ac:dyDescent="0.2">
      <c r="A32" s="227" t="s">
        <v>2775</v>
      </c>
      <c r="B32" s="227"/>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L1"/>
    </sheetView>
  </sheetViews>
  <sheetFormatPr defaultColWidth="9.140625" defaultRowHeight="14.25" x14ac:dyDescent="0.2"/>
  <cols>
    <col min="1" max="1" width="18.5703125" style="16" customWidth="1"/>
    <col min="2" max="2" width="25" style="16" customWidth="1"/>
    <col min="3" max="16384" width="9.140625" style="16"/>
  </cols>
  <sheetData>
    <row r="1" spans="1:16" ht="18" customHeight="1" x14ac:dyDescent="0.25">
      <c r="A1" s="340" t="s">
        <v>2804</v>
      </c>
      <c r="B1" s="340"/>
      <c r="C1" s="340"/>
      <c r="D1" s="340"/>
      <c r="E1" s="340"/>
      <c r="F1" s="340"/>
      <c r="G1" s="340"/>
      <c r="H1" s="340"/>
      <c r="I1" s="340"/>
      <c r="J1" s="340"/>
      <c r="K1" s="340"/>
      <c r="L1" s="340"/>
      <c r="M1" s="223"/>
      <c r="N1" s="253" t="s">
        <v>78</v>
      </c>
      <c r="O1" s="253"/>
      <c r="P1" s="223"/>
    </row>
    <row r="2" spans="1:16" ht="15" customHeight="1" x14ac:dyDescent="0.2"/>
    <row r="3" spans="1:16" x14ac:dyDescent="0.2">
      <c r="A3" s="36"/>
      <c r="B3" s="43" t="s">
        <v>114</v>
      </c>
      <c r="C3" s="44" t="s">
        <v>35</v>
      </c>
      <c r="D3" s="44" t="s">
        <v>36</v>
      </c>
      <c r="E3" s="44" t="s">
        <v>37</v>
      </c>
    </row>
    <row r="4" spans="1:16" x14ac:dyDescent="0.2">
      <c r="A4" s="273" t="s">
        <v>38</v>
      </c>
      <c r="B4" s="42" t="s">
        <v>43</v>
      </c>
      <c r="C4" s="13">
        <f>'Table S4'!D5</f>
        <v>508.2</v>
      </c>
      <c r="D4" s="13">
        <f>'Table S4'!E5</f>
        <v>497.2</v>
      </c>
      <c r="E4" s="13">
        <f>'Table S4'!F5</f>
        <v>519.1</v>
      </c>
      <c r="F4" s="22">
        <f>C4-D4</f>
        <v>11</v>
      </c>
    </row>
    <row r="5" spans="1:16" x14ac:dyDescent="0.2">
      <c r="A5" s="274"/>
      <c r="B5" s="19" t="s">
        <v>44</v>
      </c>
      <c r="C5" s="13">
        <f>'Table S4'!D6</f>
        <v>478.8</v>
      </c>
      <c r="D5" s="13">
        <f>'Table S4'!E6</f>
        <v>469</v>
      </c>
      <c r="E5" s="13">
        <f>'Table S4'!F6</f>
        <v>488.6</v>
      </c>
      <c r="F5" s="22">
        <f t="shared" ref="F5:F15" si="0">C5-D5</f>
        <v>9.8000000000000114</v>
      </c>
    </row>
    <row r="6" spans="1:16" x14ac:dyDescent="0.2">
      <c r="A6" s="274"/>
      <c r="B6" s="19" t="s">
        <v>45</v>
      </c>
      <c r="C6" s="13">
        <f>'Table S4'!D7</f>
        <v>416.4</v>
      </c>
      <c r="D6" s="13">
        <f>'Table S4'!E7</f>
        <v>398.1</v>
      </c>
      <c r="E6" s="13">
        <f>'Table S4'!F7</f>
        <v>434.7</v>
      </c>
      <c r="F6" s="22">
        <f t="shared" si="0"/>
        <v>18.299999999999955</v>
      </c>
    </row>
    <row r="7" spans="1:16" x14ac:dyDescent="0.2">
      <c r="A7" s="274"/>
      <c r="B7" s="19" t="s">
        <v>46</v>
      </c>
      <c r="C7" s="13">
        <f>'Table S4'!D8</f>
        <v>427.9</v>
      </c>
      <c r="D7" s="13">
        <f>'Table S4'!E8</f>
        <v>401.7</v>
      </c>
      <c r="E7" s="13">
        <f>'Table S4'!F8</f>
        <v>454.1</v>
      </c>
      <c r="F7" s="22">
        <f t="shared" si="0"/>
        <v>26.199999999999989</v>
      </c>
    </row>
    <row r="8" spans="1:16" x14ac:dyDescent="0.2">
      <c r="A8" s="274"/>
      <c r="B8" s="19" t="s">
        <v>47</v>
      </c>
      <c r="C8" s="13">
        <f>'Table S4'!D9</f>
        <v>375.6</v>
      </c>
      <c r="D8" s="13">
        <f>'Table S4'!E9</f>
        <v>360</v>
      </c>
      <c r="E8" s="13">
        <f>'Table S4'!F9</f>
        <v>391.2</v>
      </c>
      <c r="F8" s="22">
        <f t="shared" si="0"/>
        <v>15.600000000000023</v>
      </c>
    </row>
    <row r="9" spans="1:16" ht="12.75" customHeight="1" x14ac:dyDescent="0.2">
      <c r="A9" s="274"/>
      <c r="B9" s="19" t="s">
        <v>48</v>
      </c>
      <c r="C9" s="13">
        <f>'Table S4'!D10</f>
        <v>357.6</v>
      </c>
      <c r="D9" s="13">
        <f>'Table S4'!E10</f>
        <v>338.4</v>
      </c>
      <c r="E9" s="13">
        <f>'Table S4'!F10</f>
        <v>376.9</v>
      </c>
      <c r="F9" s="22">
        <f t="shared" si="0"/>
        <v>19.200000000000045</v>
      </c>
    </row>
    <row r="10" spans="1:16" ht="21.75" customHeight="1" x14ac:dyDescent="0.2">
      <c r="A10" s="274" t="s">
        <v>41</v>
      </c>
      <c r="B10" s="19" t="s">
        <v>43</v>
      </c>
      <c r="C10" s="13">
        <f>'Table S4'!D11</f>
        <v>116.8</v>
      </c>
      <c r="D10" s="13">
        <f>'Table S4'!E11</f>
        <v>111.4</v>
      </c>
      <c r="E10" s="13">
        <f>'Table S4'!F11</f>
        <v>122.1</v>
      </c>
      <c r="F10" s="22">
        <f t="shared" si="0"/>
        <v>5.3999999999999915</v>
      </c>
    </row>
    <row r="11" spans="1:16" x14ac:dyDescent="0.2">
      <c r="A11" s="274"/>
      <c r="B11" s="19" t="s">
        <v>44</v>
      </c>
      <c r="C11" s="13">
        <f>'Table S4'!D12</f>
        <v>85.2</v>
      </c>
      <c r="D11" s="13">
        <f>'Table S4'!E12</f>
        <v>81</v>
      </c>
      <c r="E11" s="13">
        <f>'Table S4'!F12</f>
        <v>89.4</v>
      </c>
      <c r="F11" s="22">
        <f t="shared" si="0"/>
        <v>4.2000000000000028</v>
      </c>
    </row>
    <row r="12" spans="1:16" x14ac:dyDescent="0.2">
      <c r="A12" s="274"/>
      <c r="B12" s="19" t="s">
        <v>45</v>
      </c>
      <c r="C12" s="13">
        <f>'Table S4'!D13</f>
        <v>61.7</v>
      </c>
      <c r="D12" s="13">
        <f>'Table S4'!E13</f>
        <v>54.5</v>
      </c>
      <c r="E12" s="13">
        <f>'Table S4'!F13</f>
        <v>68.900000000000006</v>
      </c>
      <c r="F12" s="22">
        <f t="shared" si="0"/>
        <v>7.2000000000000028</v>
      </c>
    </row>
    <row r="13" spans="1:16" x14ac:dyDescent="0.2">
      <c r="A13" s="274"/>
      <c r="B13" s="19" t="s">
        <v>46</v>
      </c>
      <c r="C13" s="13">
        <f>'Table S4'!D14</f>
        <v>41.8</v>
      </c>
      <c r="D13" s="13">
        <f>'Table S4'!E14</f>
        <v>33.5</v>
      </c>
      <c r="E13" s="13">
        <f>'Table S4'!F14</f>
        <v>50</v>
      </c>
      <c r="F13" s="22">
        <f t="shared" si="0"/>
        <v>8.2999999999999972</v>
      </c>
    </row>
    <row r="14" spans="1:16" x14ac:dyDescent="0.2">
      <c r="A14" s="274"/>
      <c r="B14" s="19" t="s">
        <v>47</v>
      </c>
      <c r="C14" s="13">
        <f>'Table S4'!D15</f>
        <v>51.7</v>
      </c>
      <c r="D14" s="13">
        <f>'Table S4'!E15</f>
        <v>45.7</v>
      </c>
      <c r="E14" s="13">
        <f>'Table S4'!F15</f>
        <v>57.6</v>
      </c>
      <c r="F14" s="22">
        <f t="shared" si="0"/>
        <v>6</v>
      </c>
    </row>
    <row r="15" spans="1:16" x14ac:dyDescent="0.2">
      <c r="A15" s="274"/>
      <c r="B15" s="19" t="s">
        <v>48</v>
      </c>
      <c r="C15" s="13">
        <f>'Table S4'!D16</f>
        <v>26.8</v>
      </c>
      <c r="D15" s="13">
        <f>'Table S4'!E16</f>
        <v>21.5</v>
      </c>
      <c r="E15" s="13">
        <f>'Table S4'!F16</f>
        <v>32.1</v>
      </c>
      <c r="F15" s="22">
        <f t="shared" si="0"/>
        <v>5.3000000000000007</v>
      </c>
    </row>
    <row r="17" spans="1:15" x14ac:dyDescent="0.2">
      <c r="A17" s="12" t="s">
        <v>26</v>
      </c>
      <c r="B17" s="17"/>
      <c r="C17" s="17">
        <f>C10/C15</f>
        <v>4.3582089552238807</v>
      </c>
      <c r="D17" s="17">
        <f>C4/C9</f>
        <v>1.4211409395973154</v>
      </c>
      <c r="E17" s="17"/>
      <c r="F17" s="17"/>
      <c r="G17" s="17"/>
      <c r="H17" s="17"/>
      <c r="I17" s="17"/>
      <c r="J17" s="17"/>
      <c r="K17" s="17"/>
      <c r="L17" s="15"/>
      <c r="M17" s="15"/>
      <c r="N17" s="15"/>
    </row>
    <row r="18" spans="1:15" ht="14.25" customHeight="1" x14ac:dyDescent="0.2">
      <c r="A18" s="278" t="s">
        <v>109</v>
      </c>
      <c r="B18" s="278"/>
      <c r="C18" s="278"/>
      <c r="D18" s="278"/>
      <c r="E18" s="278"/>
      <c r="F18" s="278"/>
      <c r="G18" s="278"/>
      <c r="H18" s="278"/>
      <c r="I18" s="278"/>
      <c r="J18" s="278"/>
      <c r="K18" s="278"/>
      <c r="L18" s="278"/>
      <c r="M18" s="278"/>
      <c r="N18" s="278"/>
      <c r="O18" s="212"/>
    </row>
    <row r="19" spans="1:15" x14ac:dyDescent="0.2">
      <c r="A19" s="278"/>
      <c r="B19" s="278"/>
      <c r="C19" s="278"/>
      <c r="D19" s="278"/>
      <c r="E19" s="278"/>
      <c r="F19" s="278"/>
      <c r="G19" s="278"/>
      <c r="H19" s="278"/>
      <c r="I19" s="278"/>
      <c r="J19" s="278"/>
      <c r="K19" s="278"/>
      <c r="L19" s="278"/>
      <c r="M19" s="278"/>
      <c r="N19" s="278"/>
      <c r="O19" s="212"/>
    </row>
    <row r="20" spans="1:15" ht="14.25" customHeight="1" x14ac:dyDescent="0.2">
      <c r="A20" s="278" t="s">
        <v>110</v>
      </c>
      <c r="B20" s="278"/>
      <c r="C20" s="278"/>
      <c r="D20" s="278"/>
      <c r="E20" s="278"/>
      <c r="F20" s="278"/>
      <c r="G20" s="278"/>
      <c r="H20" s="278"/>
      <c r="I20" s="278"/>
      <c r="J20" s="278"/>
      <c r="K20" s="278"/>
      <c r="L20" s="278"/>
      <c r="M20" s="278"/>
      <c r="N20" s="278"/>
      <c r="O20" s="150"/>
    </row>
    <row r="21" spans="1:15" x14ac:dyDescent="0.2">
      <c r="A21" s="278"/>
      <c r="B21" s="278"/>
      <c r="C21" s="278"/>
      <c r="D21" s="278"/>
      <c r="E21" s="278"/>
      <c r="F21" s="278"/>
      <c r="G21" s="278"/>
      <c r="H21" s="278"/>
      <c r="I21" s="278"/>
      <c r="J21" s="278"/>
      <c r="K21" s="278"/>
      <c r="L21" s="278"/>
      <c r="M21" s="278"/>
      <c r="N21" s="278"/>
      <c r="O21" s="150"/>
    </row>
    <row r="22" spans="1:15" x14ac:dyDescent="0.2">
      <c r="A22" s="278"/>
      <c r="B22" s="278"/>
      <c r="C22" s="278"/>
      <c r="D22" s="278"/>
      <c r="E22" s="278"/>
      <c r="F22" s="278"/>
      <c r="G22" s="278"/>
      <c r="H22" s="278"/>
      <c r="I22" s="278"/>
      <c r="J22" s="278"/>
      <c r="K22" s="278"/>
      <c r="L22" s="278"/>
      <c r="M22" s="278"/>
      <c r="N22" s="278"/>
      <c r="O22" s="150"/>
    </row>
    <row r="23" spans="1:15" x14ac:dyDescent="0.2">
      <c r="A23" s="227" t="s">
        <v>111</v>
      </c>
      <c r="B23" s="227"/>
      <c r="C23" s="227"/>
      <c r="D23" s="227"/>
      <c r="E23" s="227"/>
      <c r="F23" s="227"/>
      <c r="G23" s="227"/>
      <c r="H23" s="227"/>
      <c r="I23" s="227"/>
      <c r="J23" s="227"/>
      <c r="K23" s="227"/>
      <c r="L23" s="227"/>
      <c r="M23" s="227"/>
      <c r="N23" s="227"/>
      <c r="O23" s="197"/>
    </row>
    <row r="24" spans="1:15" ht="14.25" customHeight="1" x14ac:dyDescent="0.2">
      <c r="A24" s="278" t="s">
        <v>112</v>
      </c>
      <c r="B24" s="278"/>
      <c r="C24" s="278"/>
      <c r="D24" s="278"/>
      <c r="E24" s="278"/>
      <c r="F24" s="278"/>
      <c r="G24" s="278"/>
      <c r="H24" s="278"/>
      <c r="I24" s="278"/>
      <c r="J24" s="278"/>
      <c r="K24" s="278"/>
      <c r="L24" s="278"/>
      <c r="M24" s="278"/>
      <c r="N24" s="278"/>
      <c r="O24" s="151"/>
    </row>
    <row r="25" spans="1:15" x14ac:dyDescent="0.2">
      <c r="A25" s="278"/>
      <c r="B25" s="278"/>
      <c r="C25" s="278"/>
      <c r="D25" s="278"/>
      <c r="E25" s="278"/>
      <c r="F25" s="278"/>
      <c r="G25" s="278"/>
      <c r="H25" s="278"/>
      <c r="I25" s="278"/>
      <c r="J25" s="278"/>
      <c r="K25" s="278"/>
      <c r="L25" s="278"/>
      <c r="M25" s="278"/>
      <c r="N25" s="278"/>
      <c r="O25" s="151"/>
    </row>
    <row r="26" spans="1:15" ht="14.25" customHeight="1" x14ac:dyDescent="0.2">
      <c r="A26" s="283" t="s">
        <v>2808</v>
      </c>
      <c r="B26" s="283"/>
      <c r="C26" s="283"/>
      <c r="D26" s="283"/>
      <c r="E26" s="283"/>
      <c r="F26" s="283"/>
      <c r="G26" s="283"/>
      <c r="H26" s="283"/>
      <c r="I26" s="283"/>
      <c r="J26" s="283"/>
      <c r="K26" s="283"/>
      <c r="L26" s="283"/>
      <c r="M26" s="283"/>
      <c r="N26" s="283"/>
      <c r="O26" s="212"/>
    </row>
    <row r="27" spans="1:15" x14ac:dyDescent="0.2">
      <c r="A27" s="277" t="s">
        <v>2756</v>
      </c>
      <c r="B27" s="277"/>
      <c r="C27" s="277"/>
      <c r="D27" s="277"/>
      <c r="E27" s="277"/>
      <c r="F27" s="277"/>
      <c r="G27" s="277"/>
      <c r="H27" s="277"/>
      <c r="I27" s="277"/>
      <c r="J27" s="277"/>
      <c r="K27" s="277"/>
      <c r="L27" s="277"/>
      <c r="M27" s="277"/>
      <c r="N27" s="277"/>
      <c r="O27" s="212"/>
    </row>
    <row r="28" spans="1:15" x14ac:dyDescent="0.2">
      <c r="A28" s="240"/>
      <c r="B28" s="240"/>
      <c r="C28" s="240"/>
      <c r="D28" s="240"/>
      <c r="E28" s="240"/>
      <c r="F28" s="240"/>
      <c r="G28" s="240"/>
      <c r="H28" s="240"/>
      <c r="I28" s="240"/>
      <c r="J28" s="240"/>
      <c r="K28" s="240"/>
      <c r="L28" s="240"/>
      <c r="M28" s="240"/>
      <c r="N28" s="240"/>
      <c r="O28" s="152"/>
    </row>
    <row r="29" spans="1:15" x14ac:dyDescent="0.2">
      <c r="A29" s="197" t="s">
        <v>2775</v>
      </c>
      <c r="B29" s="17"/>
      <c r="C29" s="17"/>
      <c r="D29" s="17"/>
      <c r="E29" s="17"/>
      <c r="F29" s="17"/>
      <c r="G29" s="17"/>
      <c r="H29" s="17"/>
      <c r="I29" s="17"/>
      <c r="J29" s="17"/>
      <c r="K29" s="17"/>
      <c r="L29" s="15"/>
      <c r="M29" s="15"/>
      <c r="N29" s="15"/>
    </row>
  </sheetData>
  <mergeCells count="11">
    <mergeCell ref="A4:A9"/>
    <mergeCell ref="A10:A15"/>
    <mergeCell ref="A18:N19"/>
    <mergeCell ref="A20:N22"/>
    <mergeCell ref="N1:O1"/>
    <mergeCell ref="A1:L1"/>
    <mergeCell ref="A23:N23"/>
    <mergeCell ref="A24:N25"/>
    <mergeCell ref="A26:N26"/>
    <mergeCell ref="A27:N27"/>
    <mergeCell ref="A28:N28"/>
  </mergeCells>
  <conditionalFormatting sqref="B8:B9">
    <cfRule type="duplicateValues" dxfId="1" priority="2"/>
  </conditionalFormatting>
  <conditionalFormatting sqref="B14:B15">
    <cfRule type="duplicateValues" dxfId="0" priority="1"/>
  </conditionalFormatting>
  <hyperlinks>
    <hyperlink ref="A26:N26" r:id="rId1" display="5) Figures are for deaths occurring between 1 March 2020 and 30 April 2020. Figures only include deaths that were registered by 3 May 2020. More information on registration delays can be found on the NRS website"/>
    <hyperlink ref="A27:N27" r:id="rId2"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workbookViewId="0">
      <selection sqref="A1:H1"/>
    </sheetView>
  </sheetViews>
  <sheetFormatPr defaultColWidth="9.140625" defaultRowHeight="12.75" x14ac:dyDescent="0.2"/>
  <cols>
    <col min="1" max="1" width="18.5703125" style="17" customWidth="1"/>
    <col min="2" max="9" width="13.140625" style="17" customWidth="1"/>
    <col min="10" max="16384" width="9.140625" style="17"/>
  </cols>
  <sheetData>
    <row r="1" spans="1:11" ht="18" customHeight="1" x14ac:dyDescent="0.25">
      <c r="A1" s="269" t="s">
        <v>2805</v>
      </c>
      <c r="B1" s="269"/>
      <c r="C1" s="269"/>
      <c r="D1" s="269"/>
      <c r="E1" s="269"/>
      <c r="F1" s="269"/>
      <c r="G1" s="269"/>
      <c r="H1" s="269"/>
      <c r="J1" s="235" t="s">
        <v>78</v>
      </c>
      <c r="K1" s="235"/>
    </row>
    <row r="2" spans="1:11" ht="15" customHeight="1" x14ac:dyDescent="0.2"/>
    <row r="3" spans="1:11" x14ac:dyDescent="0.2">
      <c r="B3" s="281" t="s">
        <v>84</v>
      </c>
      <c r="C3" s="281"/>
      <c r="D3" s="281"/>
      <c r="E3" s="281"/>
      <c r="F3" s="281" t="s">
        <v>75</v>
      </c>
      <c r="G3" s="281"/>
      <c r="H3" s="281"/>
      <c r="I3" s="281"/>
    </row>
    <row r="4" spans="1:11" x14ac:dyDescent="0.2">
      <c r="B4" s="345" t="s">
        <v>82</v>
      </c>
      <c r="C4" s="213"/>
      <c r="D4" s="213"/>
      <c r="E4" s="347" t="s">
        <v>83</v>
      </c>
      <c r="F4" s="345" t="s">
        <v>82</v>
      </c>
      <c r="G4" s="213"/>
      <c r="H4" s="213"/>
      <c r="I4" s="349" t="s">
        <v>83</v>
      </c>
    </row>
    <row r="5" spans="1:11" x14ac:dyDescent="0.2">
      <c r="B5" s="346"/>
      <c r="C5" s="224" t="s">
        <v>80</v>
      </c>
      <c r="D5" s="224" t="s">
        <v>81</v>
      </c>
      <c r="E5" s="348"/>
      <c r="F5" s="346"/>
      <c r="G5" s="224" t="s">
        <v>80</v>
      </c>
      <c r="H5" s="224" t="s">
        <v>81</v>
      </c>
      <c r="I5" s="350"/>
    </row>
    <row r="6" spans="1:11" x14ac:dyDescent="0.2">
      <c r="A6" s="62">
        <v>43891</v>
      </c>
      <c r="B6" s="63">
        <v>0</v>
      </c>
      <c r="C6" s="64">
        <v>0</v>
      </c>
      <c r="D6" s="64">
        <v>0</v>
      </c>
      <c r="E6" s="65">
        <v>0</v>
      </c>
      <c r="F6" s="63">
        <v>1</v>
      </c>
      <c r="G6" s="64">
        <v>95</v>
      </c>
      <c r="H6" s="64">
        <v>43</v>
      </c>
      <c r="I6" s="64">
        <v>60</v>
      </c>
    </row>
    <row r="7" spans="1:11" x14ac:dyDescent="0.2">
      <c r="A7" s="66">
        <v>43892</v>
      </c>
      <c r="B7" s="19">
        <v>0</v>
      </c>
      <c r="C7" s="18">
        <v>0</v>
      </c>
      <c r="D7" s="18">
        <v>0</v>
      </c>
      <c r="E7" s="67">
        <v>0</v>
      </c>
      <c r="F7" s="19">
        <v>0</v>
      </c>
      <c r="G7" s="18">
        <v>62</v>
      </c>
      <c r="H7" s="18">
        <v>45</v>
      </c>
      <c r="I7" s="18">
        <v>47</v>
      </c>
    </row>
    <row r="8" spans="1:11" x14ac:dyDescent="0.2">
      <c r="A8" s="66">
        <v>43893</v>
      </c>
      <c r="B8" s="19">
        <v>0</v>
      </c>
      <c r="C8" s="18">
        <v>0</v>
      </c>
      <c r="D8" s="18">
        <v>0</v>
      </c>
      <c r="E8" s="67">
        <v>0</v>
      </c>
      <c r="F8" s="19">
        <v>2</v>
      </c>
      <c r="G8" s="18">
        <v>92</v>
      </c>
      <c r="H8" s="18">
        <v>47</v>
      </c>
      <c r="I8" s="18">
        <v>50</v>
      </c>
    </row>
    <row r="9" spans="1:11" x14ac:dyDescent="0.2">
      <c r="A9" s="66">
        <v>43894</v>
      </c>
      <c r="B9" s="19">
        <v>0</v>
      </c>
      <c r="C9" s="18">
        <v>0</v>
      </c>
      <c r="D9" s="18">
        <v>0</v>
      </c>
      <c r="E9" s="67">
        <v>0</v>
      </c>
      <c r="F9" s="19">
        <v>0</v>
      </c>
      <c r="G9" s="18">
        <v>71</v>
      </c>
      <c r="H9" s="18">
        <v>36</v>
      </c>
      <c r="I9" s="18">
        <v>43</v>
      </c>
    </row>
    <row r="10" spans="1:11" x14ac:dyDescent="0.2">
      <c r="A10" s="66">
        <v>43895</v>
      </c>
      <c r="B10" s="19">
        <v>0</v>
      </c>
      <c r="C10" s="18">
        <v>0</v>
      </c>
      <c r="D10" s="18">
        <v>0</v>
      </c>
      <c r="E10" s="67">
        <v>0</v>
      </c>
      <c r="F10" s="19">
        <v>2</v>
      </c>
      <c r="G10" s="18">
        <v>78</v>
      </c>
      <c r="H10" s="18">
        <v>29</v>
      </c>
      <c r="I10" s="18">
        <v>50</v>
      </c>
    </row>
    <row r="11" spans="1:11" x14ac:dyDescent="0.2">
      <c r="A11" s="66">
        <v>43896</v>
      </c>
      <c r="B11" s="19">
        <v>0</v>
      </c>
      <c r="C11" s="18">
        <v>0</v>
      </c>
      <c r="D11" s="18">
        <v>0</v>
      </c>
      <c r="E11" s="67">
        <v>0</v>
      </c>
      <c r="F11" s="19">
        <v>0</v>
      </c>
      <c r="G11" s="18">
        <v>87</v>
      </c>
      <c r="H11" s="18">
        <v>37</v>
      </c>
      <c r="I11" s="18">
        <v>49</v>
      </c>
    </row>
    <row r="12" spans="1:11" x14ac:dyDescent="0.2">
      <c r="A12" s="66">
        <v>43897</v>
      </c>
      <c r="B12" s="19">
        <v>0</v>
      </c>
      <c r="C12" s="18">
        <v>0</v>
      </c>
      <c r="D12" s="18">
        <v>0</v>
      </c>
      <c r="E12" s="67">
        <v>0</v>
      </c>
      <c r="F12" s="19">
        <v>2</v>
      </c>
      <c r="G12" s="18">
        <v>80</v>
      </c>
      <c r="H12" s="18">
        <v>38</v>
      </c>
      <c r="I12" s="18">
        <v>56</v>
      </c>
    </row>
    <row r="13" spans="1:11" x14ac:dyDescent="0.2">
      <c r="A13" s="66">
        <v>43898</v>
      </c>
      <c r="B13" s="19">
        <v>0</v>
      </c>
      <c r="C13" s="18">
        <v>0</v>
      </c>
      <c r="D13" s="18">
        <v>0</v>
      </c>
      <c r="E13" s="67">
        <v>0</v>
      </c>
      <c r="F13" s="19">
        <v>1</v>
      </c>
      <c r="G13" s="18">
        <v>84</v>
      </c>
      <c r="H13" s="18">
        <v>39</v>
      </c>
      <c r="I13" s="18">
        <v>53</v>
      </c>
    </row>
    <row r="14" spans="1:11" x14ac:dyDescent="0.2">
      <c r="A14" s="66">
        <v>43899</v>
      </c>
      <c r="B14" s="19">
        <v>0</v>
      </c>
      <c r="C14" s="18">
        <v>0</v>
      </c>
      <c r="D14" s="18">
        <v>0</v>
      </c>
      <c r="E14" s="67">
        <v>0</v>
      </c>
      <c r="F14" s="19">
        <v>0</v>
      </c>
      <c r="G14" s="18">
        <v>79</v>
      </c>
      <c r="H14" s="18">
        <v>29</v>
      </c>
      <c r="I14" s="18">
        <v>55</v>
      </c>
    </row>
    <row r="15" spans="1:11" x14ac:dyDescent="0.2">
      <c r="A15" s="66">
        <v>43900</v>
      </c>
      <c r="B15" s="19">
        <v>0</v>
      </c>
      <c r="C15" s="18">
        <v>0</v>
      </c>
      <c r="D15" s="18">
        <v>0</v>
      </c>
      <c r="E15" s="67">
        <v>0</v>
      </c>
      <c r="F15" s="19">
        <v>0</v>
      </c>
      <c r="G15" s="18">
        <v>72</v>
      </c>
      <c r="H15" s="18">
        <v>46</v>
      </c>
      <c r="I15" s="18">
        <v>57</v>
      </c>
    </row>
    <row r="16" spans="1:11" x14ac:dyDescent="0.2">
      <c r="A16" s="66">
        <v>43901</v>
      </c>
      <c r="B16" s="19">
        <v>0</v>
      </c>
      <c r="C16" s="18">
        <v>0</v>
      </c>
      <c r="D16" s="18">
        <v>0</v>
      </c>
      <c r="E16" s="67">
        <v>0</v>
      </c>
      <c r="F16" s="19">
        <v>0</v>
      </c>
      <c r="G16" s="18">
        <v>83</v>
      </c>
      <c r="H16" s="18">
        <v>32</v>
      </c>
      <c r="I16" s="18">
        <v>49</v>
      </c>
    </row>
    <row r="17" spans="1:9" x14ac:dyDescent="0.2">
      <c r="A17" s="66">
        <v>43902</v>
      </c>
      <c r="B17" s="19">
        <v>0</v>
      </c>
      <c r="C17" s="18">
        <v>1</v>
      </c>
      <c r="D17" s="18">
        <v>0</v>
      </c>
      <c r="E17" s="67">
        <v>1</v>
      </c>
      <c r="F17" s="19">
        <v>1</v>
      </c>
      <c r="G17" s="18">
        <v>78</v>
      </c>
      <c r="H17" s="18">
        <v>48</v>
      </c>
      <c r="I17" s="18">
        <v>62</v>
      </c>
    </row>
    <row r="18" spans="1:9" x14ac:dyDescent="0.2">
      <c r="A18" s="66">
        <v>43903</v>
      </c>
      <c r="B18" s="19">
        <v>0</v>
      </c>
      <c r="C18" s="18">
        <v>0</v>
      </c>
      <c r="D18" s="18">
        <v>0</v>
      </c>
      <c r="E18" s="67">
        <v>0</v>
      </c>
      <c r="F18" s="19">
        <v>2</v>
      </c>
      <c r="G18" s="18">
        <v>71</v>
      </c>
      <c r="H18" s="18">
        <v>25</v>
      </c>
      <c r="I18" s="18">
        <v>49</v>
      </c>
    </row>
    <row r="19" spans="1:9" x14ac:dyDescent="0.2">
      <c r="A19" s="66">
        <v>43904</v>
      </c>
      <c r="B19" s="19">
        <v>0</v>
      </c>
      <c r="C19" s="18">
        <v>2</v>
      </c>
      <c r="D19" s="18">
        <v>0</v>
      </c>
      <c r="E19" s="67">
        <v>0</v>
      </c>
      <c r="F19" s="19">
        <v>1</v>
      </c>
      <c r="G19" s="18">
        <v>93</v>
      </c>
      <c r="H19" s="18">
        <v>39</v>
      </c>
      <c r="I19" s="18">
        <v>53</v>
      </c>
    </row>
    <row r="20" spans="1:9" x14ac:dyDescent="0.2">
      <c r="A20" s="66">
        <v>43905</v>
      </c>
      <c r="B20" s="19">
        <v>0</v>
      </c>
      <c r="C20" s="18">
        <v>1</v>
      </c>
      <c r="D20" s="18">
        <v>0</v>
      </c>
      <c r="E20" s="67">
        <v>0</v>
      </c>
      <c r="F20" s="19">
        <v>0</v>
      </c>
      <c r="G20" s="18">
        <v>74</v>
      </c>
      <c r="H20" s="18">
        <v>38</v>
      </c>
      <c r="I20" s="18">
        <v>57</v>
      </c>
    </row>
    <row r="21" spans="1:9" x14ac:dyDescent="0.2">
      <c r="A21" s="66">
        <v>43906</v>
      </c>
      <c r="B21" s="19">
        <v>0</v>
      </c>
      <c r="C21" s="18">
        <v>2</v>
      </c>
      <c r="D21" s="18">
        <v>0</v>
      </c>
      <c r="E21" s="67">
        <v>1</v>
      </c>
      <c r="F21" s="19">
        <v>3</v>
      </c>
      <c r="G21" s="18">
        <v>82</v>
      </c>
      <c r="H21" s="18">
        <v>44</v>
      </c>
      <c r="I21" s="18">
        <v>44</v>
      </c>
    </row>
    <row r="22" spans="1:9" x14ac:dyDescent="0.2">
      <c r="A22" s="66">
        <v>43907</v>
      </c>
      <c r="B22" s="19">
        <v>0</v>
      </c>
      <c r="C22" s="18">
        <v>1</v>
      </c>
      <c r="D22" s="18">
        <v>2</v>
      </c>
      <c r="E22" s="67">
        <v>0</v>
      </c>
      <c r="F22" s="19">
        <v>0</v>
      </c>
      <c r="G22" s="18">
        <v>73</v>
      </c>
      <c r="H22" s="18">
        <v>43</v>
      </c>
      <c r="I22" s="18">
        <v>49</v>
      </c>
    </row>
    <row r="23" spans="1:9" x14ac:dyDescent="0.2">
      <c r="A23" s="66">
        <v>43908</v>
      </c>
      <c r="B23" s="19">
        <v>0</v>
      </c>
      <c r="C23" s="18">
        <v>3</v>
      </c>
      <c r="D23" s="18">
        <v>0</v>
      </c>
      <c r="E23" s="67">
        <v>1</v>
      </c>
      <c r="F23" s="19">
        <v>3</v>
      </c>
      <c r="G23" s="18">
        <v>74</v>
      </c>
      <c r="H23" s="18">
        <v>41</v>
      </c>
      <c r="I23" s="18">
        <v>67</v>
      </c>
    </row>
    <row r="24" spans="1:9" x14ac:dyDescent="0.2">
      <c r="A24" s="66">
        <v>43909</v>
      </c>
      <c r="B24" s="19">
        <v>0</v>
      </c>
      <c r="C24" s="18">
        <v>3</v>
      </c>
      <c r="D24" s="18">
        <v>0</v>
      </c>
      <c r="E24" s="67">
        <v>1</v>
      </c>
      <c r="F24" s="19">
        <v>1</v>
      </c>
      <c r="G24" s="18">
        <v>82</v>
      </c>
      <c r="H24" s="18">
        <v>33</v>
      </c>
      <c r="I24" s="18">
        <v>57</v>
      </c>
    </row>
    <row r="25" spans="1:9" x14ac:dyDescent="0.2">
      <c r="A25" s="66">
        <v>43910</v>
      </c>
      <c r="B25" s="19">
        <v>0</v>
      </c>
      <c r="C25" s="18">
        <v>5</v>
      </c>
      <c r="D25" s="18">
        <v>0</v>
      </c>
      <c r="E25" s="67">
        <v>0</v>
      </c>
      <c r="F25" s="19">
        <v>2</v>
      </c>
      <c r="G25" s="18">
        <v>83</v>
      </c>
      <c r="H25" s="18">
        <v>35</v>
      </c>
      <c r="I25" s="18">
        <v>46</v>
      </c>
    </row>
    <row r="26" spans="1:9" x14ac:dyDescent="0.2">
      <c r="A26" s="66">
        <v>43911</v>
      </c>
      <c r="B26" s="19">
        <v>0</v>
      </c>
      <c r="C26" s="18">
        <v>6</v>
      </c>
      <c r="D26" s="18">
        <v>0</v>
      </c>
      <c r="E26" s="67">
        <v>1</v>
      </c>
      <c r="F26" s="19">
        <v>0</v>
      </c>
      <c r="G26" s="18">
        <v>72</v>
      </c>
      <c r="H26" s="18">
        <v>39</v>
      </c>
      <c r="I26" s="18">
        <v>54</v>
      </c>
    </row>
    <row r="27" spans="1:9" x14ac:dyDescent="0.2">
      <c r="A27" s="66">
        <v>43912</v>
      </c>
      <c r="B27" s="19">
        <v>0</v>
      </c>
      <c r="C27" s="18">
        <v>4</v>
      </c>
      <c r="D27" s="18">
        <v>2</v>
      </c>
      <c r="E27" s="67">
        <v>0</v>
      </c>
      <c r="F27" s="19">
        <v>0</v>
      </c>
      <c r="G27" s="18">
        <v>77</v>
      </c>
      <c r="H27" s="18">
        <v>59</v>
      </c>
      <c r="I27" s="18">
        <v>58</v>
      </c>
    </row>
    <row r="28" spans="1:9" x14ac:dyDescent="0.2">
      <c r="A28" s="66">
        <v>43913</v>
      </c>
      <c r="B28" s="19">
        <v>0</v>
      </c>
      <c r="C28" s="18">
        <v>4</v>
      </c>
      <c r="D28" s="18">
        <v>1</v>
      </c>
      <c r="E28" s="67">
        <v>2</v>
      </c>
      <c r="F28" s="19">
        <v>1</v>
      </c>
      <c r="G28" s="18">
        <v>85</v>
      </c>
      <c r="H28" s="18">
        <v>47</v>
      </c>
      <c r="I28" s="18">
        <v>58</v>
      </c>
    </row>
    <row r="29" spans="1:9" x14ac:dyDescent="0.2">
      <c r="A29" s="66">
        <v>43914</v>
      </c>
      <c r="B29" s="19">
        <v>0</v>
      </c>
      <c r="C29" s="18">
        <v>5</v>
      </c>
      <c r="D29" s="18">
        <v>3</v>
      </c>
      <c r="E29" s="67">
        <v>4</v>
      </c>
      <c r="F29" s="19">
        <v>0</v>
      </c>
      <c r="G29" s="18">
        <v>68</v>
      </c>
      <c r="H29" s="18">
        <v>56</v>
      </c>
      <c r="I29" s="18">
        <v>72</v>
      </c>
    </row>
    <row r="30" spans="1:9" x14ac:dyDescent="0.2">
      <c r="A30" s="66">
        <v>43915</v>
      </c>
      <c r="B30" s="19">
        <v>0</v>
      </c>
      <c r="C30" s="18">
        <v>14</v>
      </c>
      <c r="D30" s="18">
        <v>2</v>
      </c>
      <c r="E30" s="67">
        <v>6</v>
      </c>
      <c r="F30" s="19">
        <v>1</v>
      </c>
      <c r="G30" s="18">
        <v>86</v>
      </c>
      <c r="H30" s="18">
        <v>39</v>
      </c>
      <c r="I30" s="18">
        <v>73</v>
      </c>
    </row>
    <row r="31" spans="1:9" x14ac:dyDescent="0.2">
      <c r="A31" s="66">
        <v>43916</v>
      </c>
      <c r="B31" s="19">
        <v>0</v>
      </c>
      <c r="C31" s="18">
        <v>17</v>
      </c>
      <c r="D31" s="18">
        <v>2</v>
      </c>
      <c r="E31" s="67">
        <v>4</v>
      </c>
      <c r="F31" s="19">
        <v>1</v>
      </c>
      <c r="G31" s="18">
        <v>83</v>
      </c>
      <c r="H31" s="18">
        <v>39</v>
      </c>
      <c r="I31" s="18">
        <v>61</v>
      </c>
    </row>
    <row r="32" spans="1:9" x14ac:dyDescent="0.2">
      <c r="A32" s="66">
        <v>43917</v>
      </c>
      <c r="B32" s="19">
        <v>0</v>
      </c>
      <c r="C32" s="18">
        <v>13</v>
      </c>
      <c r="D32" s="18">
        <v>7</v>
      </c>
      <c r="E32" s="67">
        <v>3</v>
      </c>
      <c r="F32" s="19">
        <v>0</v>
      </c>
      <c r="G32" s="18">
        <v>82</v>
      </c>
      <c r="H32" s="18">
        <v>46</v>
      </c>
      <c r="I32" s="18">
        <v>61</v>
      </c>
    </row>
    <row r="33" spans="1:9" x14ac:dyDescent="0.2">
      <c r="A33" s="66">
        <v>43918</v>
      </c>
      <c r="B33" s="19">
        <v>0</v>
      </c>
      <c r="C33" s="18">
        <v>30</v>
      </c>
      <c r="D33" s="18">
        <v>4</v>
      </c>
      <c r="E33" s="67">
        <v>3</v>
      </c>
      <c r="F33" s="19">
        <v>0</v>
      </c>
      <c r="G33" s="18">
        <v>86</v>
      </c>
      <c r="H33" s="18">
        <v>49</v>
      </c>
      <c r="I33" s="18">
        <v>68</v>
      </c>
    </row>
    <row r="34" spans="1:9" x14ac:dyDescent="0.2">
      <c r="A34" s="66">
        <v>43919</v>
      </c>
      <c r="B34" s="19">
        <v>0</v>
      </c>
      <c r="C34" s="18">
        <v>21</v>
      </c>
      <c r="D34" s="18">
        <v>3</v>
      </c>
      <c r="E34" s="67">
        <v>3</v>
      </c>
      <c r="F34" s="19">
        <v>0</v>
      </c>
      <c r="G34" s="18">
        <v>85</v>
      </c>
      <c r="H34" s="18">
        <v>47</v>
      </c>
      <c r="I34" s="18">
        <v>74</v>
      </c>
    </row>
    <row r="35" spans="1:9" x14ac:dyDescent="0.2">
      <c r="A35" s="66">
        <v>43920</v>
      </c>
      <c r="B35" s="19">
        <v>0</v>
      </c>
      <c r="C35" s="18">
        <v>34</v>
      </c>
      <c r="D35" s="18">
        <v>6</v>
      </c>
      <c r="E35" s="67">
        <v>11</v>
      </c>
      <c r="F35" s="19">
        <v>1</v>
      </c>
      <c r="G35" s="18">
        <v>110</v>
      </c>
      <c r="H35" s="18">
        <v>72</v>
      </c>
      <c r="I35" s="18">
        <v>80</v>
      </c>
    </row>
    <row r="36" spans="1:9" x14ac:dyDescent="0.2">
      <c r="A36" s="66">
        <v>43921</v>
      </c>
      <c r="B36" s="19">
        <v>0</v>
      </c>
      <c r="C36" s="18">
        <v>40</v>
      </c>
      <c r="D36" s="18">
        <v>8</v>
      </c>
      <c r="E36" s="67">
        <v>10</v>
      </c>
      <c r="F36" s="19">
        <v>0</v>
      </c>
      <c r="G36" s="18">
        <v>91</v>
      </c>
      <c r="H36" s="18">
        <v>51</v>
      </c>
      <c r="I36" s="18">
        <v>81</v>
      </c>
    </row>
    <row r="37" spans="1:9" x14ac:dyDescent="0.2">
      <c r="A37" s="66">
        <v>43922</v>
      </c>
      <c r="B37" s="19">
        <v>0</v>
      </c>
      <c r="C37" s="18">
        <v>43</v>
      </c>
      <c r="D37" s="18">
        <v>13</v>
      </c>
      <c r="E37" s="67">
        <v>9</v>
      </c>
      <c r="F37" s="19">
        <v>1</v>
      </c>
      <c r="G37" s="18">
        <v>108</v>
      </c>
      <c r="H37" s="18">
        <v>66</v>
      </c>
      <c r="I37" s="18">
        <v>82</v>
      </c>
    </row>
    <row r="38" spans="1:9" x14ac:dyDescent="0.2">
      <c r="A38" s="66">
        <v>43923</v>
      </c>
      <c r="B38" s="19">
        <v>0</v>
      </c>
      <c r="C38" s="18">
        <v>36</v>
      </c>
      <c r="D38" s="18">
        <v>16</v>
      </c>
      <c r="E38" s="67">
        <v>9</v>
      </c>
      <c r="F38" s="19">
        <v>1</v>
      </c>
      <c r="G38" s="18">
        <v>85</v>
      </c>
      <c r="H38" s="18">
        <v>86</v>
      </c>
      <c r="I38" s="18">
        <v>73</v>
      </c>
    </row>
    <row r="39" spans="1:9" x14ac:dyDescent="0.2">
      <c r="A39" s="66">
        <v>43924</v>
      </c>
      <c r="B39" s="19">
        <v>1</v>
      </c>
      <c r="C39" s="18">
        <v>53</v>
      </c>
      <c r="D39" s="18">
        <v>15</v>
      </c>
      <c r="E39" s="67">
        <v>6</v>
      </c>
      <c r="F39" s="19">
        <v>2</v>
      </c>
      <c r="G39" s="18">
        <v>103</v>
      </c>
      <c r="H39" s="18">
        <v>79</v>
      </c>
      <c r="I39" s="18">
        <v>65</v>
      </c>
    </row>
    <row r="40" spans="1:9" x14ac:dyDescent="0.2">
      <c r="A40" s="66">
        <v>43925</v>
      </c>
      <c r="B40" s="19">
        <v>0</v>
      </c>
      <c r="C40" s="18">
        <v>30</v>
      </c>
      <c r="D40" s="18">
        <v>18</v>
      </c>
      <c r="E40" s="67">
        <v>8</v>
      </c>
      <c r="F40" s="19">
        <v>3</v>
      </c>
      <c r="G40" s="18">
        <v>85</v>
      </c>
      <c r="H40" s="18">
        <v>76</v>
      </c>
      <c r="I40" s="18">
        <v>93</v>
      </c>
    </row>
    <row r="41" spans="1:9" x14ac:dyDescent="0.2">
      <c r="A41" s="66">
        <v>43926</v>
      </c>
      <c r="B41" s="19">
        <v>0</v>
      </c>
      <c r="C41" s="18">
        <v>47</v>
      </c>
      <c r="D41" s="18">
        <v>28</v>
      </c>
      <c r="E41" s="67">
        <v>11</v>
      </c>
      <c r="F41" s="19">
        <v>1</v>
      </c>
      <c r="G41" s="18">
        <v>107</v>
      </c>
      <c r="H41" s="18">
        <v>76</v>
      </c>
      <c r="I41" s="18">
        <v>82</v>
      </c>
    </row>
    <row r="42" spans="1:9" x14ac:dyDescent="0.2">
      <c r="A42" s="66">
        <v>43927</v>
      </c>
      <c r="B42" s="19">
        <v>0</v>
      </c>
      <c r="C42" s="18">
        <v>64</v>
      </c>
      <c r="D42" s="18">
        <v>23</v>
      </c>
      <c r="E42" s="67">
        <v>3</v>
      </c>
      <c r="F42" s="19">
        <v>1</v>
      </c>
      <c r="G42" s="18">
        <v>133</v>
      </c>
      <c r="H42" s="18">
        <v>97</v>
      </c>
      <c r="I42" s="18">
        <v>74</v>
      </c>
    </row>
    <row r="43" spans="1:9" x14ac:dyDescent="0.2">
      <c r="A43" s="66">
        <v>43928</v>
      </c>
      <c r="B43" s="19">
        <v>0</v>
      </c>
      <c r="C43" s="18">
        <v>54</v>
      </c>
      <c r="D43" s="18">
        <v>23</v>
      </c>
      <c r="E43" s="67">
        <v>7</v>
      </c>
      <c r="F43" s="19">
        <v>1</v>
      </c>
      <c r="G43" s="18">
        <v>108</v>
      </c>
      <c r="H43" s="18">
        <v>67</v>
      </c>
      <c r="I43" s="18">
        <v>78</v>
      </c>
    </row>
    <row r="44" spans="1:9" x14ac:dyDescent="0.2">
      <c r="A44" s="66">
        <v>43929</v>
      </c>
      <c r="B44" s="19">
        <v>0</v>
      </c>
      <c r="C44" s="18">
        <v>54</v>
      </c>
      <c r="D44" s="18">
        <v>34</v>
      </c>
      <c r="E44" s="67">
        <v>4</v>
      </c>
      <c r="F44" s="19">
        <v>1</v>
      </c>
      <c r="G44" s="18">
        <v>108</v>
      </c>
      <c r="H44" s="18">
        <v>87</v>
      </c>
      <c r="I44" s="18">
        <v>80</v>
      </c>
    </row>
    <row r="45" spans="1:9" x14ac:dyDescent="0.2">
      <c r="A45" s="66">
        <v>43930</v>
      </c>
      <c r="B45" s="19">
        <v>0</v>
      </c>
      <c r="C45" s="18">
        <v>56</v>
      </c>
      <c r="D45" s="18">
        <v>42</v>
      </c>
      <c r="E45" s="67">
        <v>10</v>
      </c>
      <c r="F45" s="19">
        <v>0</v>
      </c>
      <c r="G45" s="18">
        <v>106</v>
      </c>
      <c r="H45" s="18">
        <v>94</v>
      </c>
      <c r="I45" s="18">
        <v>82</v>
      </c>
    </row>
    <row r="46" spans="1:9" x14ac:dyDescent="0.2">
      <c r="A46" s="66">
        <v>43931</v>
      </c>
      <c r="B46" s="19">
        <v>0</v>
      </c>
      <c r="C46" s="18">
        <v>48</v>
      </c>
      <c r="D46" s="18">
        <v>41</v>
      </c>
      <c r="E46" s="67">
        <v>10</v>
      </c>
      <c r="F46" s="19">
        <v>1</v>
      </c>
      <c r="G46" s="18">
        <v>97</v>
      </c>
      <c r="H46" s="18">
        <v>92</v>
      </c>
      <c r="I46" s="18">
        <v>86</v>
      </c>
    </row>
    <row r="47" spans="1:9" x14ac:dyDescent="0.2">
      <c r="A47" s="66">
        <v>43932</v>
      </c>
      <c r="B47" s="19">
        <v>0</v>
      </c>
      <c r="C47" s="18">
        <v>43</v>
      </c>
      <c r="D47" s="18">
        <v>48</v>
      </c>
      <c r="E47" s="67">
        <v>4</v>
      </c>
      <c r="F47" s="19">
        <v>1</v>
      </c>
      <c r="G47" s="18">
        <v>90</v>
      </c>
      <c r="H47" s="18">
        <v>99</v>
      </c>
      <c r="I47" s="18">
        <v>70</v>
      </c>
    </row>
    <row r="48" spans="1:9" x14ac:dyDescent="0.2">
      <c r="A48" s="66">
        <v>43933</v>
      </c>
      <c r="B48" s="19">
        <v>0</v>
      </c>
      <c r="C48" s="18">
        <v>40</v>
      </c>
      <c r="D48" s="18">
        <v>31</v>
      </c>
      <c r="E48" s="67">
        <v>3</v>
      </c>
      <c r="F48" s="19">
        <v>1</v>
      </c>
      <c r="G48" s="18">
        <v>94</v>
      </c>
      <c r="H48" s="18">
        <v>89</v>
      </c>
      <c r="I48" s="18">
        <v>75</v>
      </c>
    </row>
    <row r="49" spans="1:9" x14ac:dyDescent="0.2">
      <c r="A49" s="66">
        <v>43934</v>
      </c>
      <c r="B49" s="19">
        <v>0</v>
      </c>
      <c r="C49" s="18">
        <v>35</v>
      </c>
      <c r="D49" s="18">
        <v>39</v>
      </c>
      <c r="E49" s="67">
        <v>5</v>
      </c>
      <c r="F49" s="19">
        <v>1</v>
      </c>
      <c r="G49" s="18">
        <v>86</v>
      </c>
      <c r="H49" s="18">
        <v>94</v>
      </c>
      <c r="I49" s="18">
        <v>76</v>
      </c>
    </row>
    <row r="50" spans="1:9" x14ac:dyDescent="0.2">
      <c r="A50" s="66">
        <v>43935</v>
      </c>
      <c r="B50" s="19">
        <v>0</v>
      </c>
      <c r="C50" s="18">
        <v>47</v>
      </c>
      <c r="D50" s="18">
        <v>45</v>
      </c>
      <c r="E50" s="67">
        <v>8</v>
      </c>
      <c r="F50" s="19">
        <v>0</v>
      </c>
      <c r="G50" s="18">
        <v>90</v>
      </c>
      <c r="H50" s="18">
        <v>90</v>
      </c>
      <c r="I50" s="18">
        <v>84</v>
      </c>
    </row>
    <row r="51" spans="1:9" x14ac:dyDescent="0.2">
      <c r="A51" s="66">
        <v>43936</v>
      </c>
      <c r="B51" s="19">
        <v>0</v>
      </c>
      <c r="C51" s="18">
        <v>37</v>
      </c>
      <c r="D51" s="18">
        <v>54</v>
      </c>
      <c r="E51" s="67">
        <v>3</v>
      </c>
      <c r="F51" s="19">
        <v>0</v>
      </c>
      <c r="G51" s="18">
        <v>101</v>
      </c>
      <c r="H51" s="18">
        <v>111</v>
      </c>
      <c r="I51" s="18">
        <v>62</v>
      </c>
    </row>
    <row r="52" spans="1:9" x14ac:dyDescent="0.2">
      <c r="A52" s="66">
        <v>43937</v>
      </c>
      <c r="B52" s="19">
        <v>0</v>
      </c>
      <c r="C52" s="18">
        <v>41</v>
      </c>
      <c r="D52" s="18">
        <v>50</v>
      </c>
      <c r="E52" s="67">
        <v>10</v>
      </c>
      <c r="F52" s="19">
        <v>0</v>
      </c>
      <c r="G52" s="18">
        <v>97</v>
      </c>
      <c r="H52" s="18">
        <v>103</v>
      </c>
      <c r="I52" s="18">
        <v>75</v>
      </c>
    </row>
    <row r="53" spans="1:9" x14ac:dyDescent="0.2">
      <c r="A53" s="66">
        <v>43938</v>
      </c>
      <c r="B53" s="19">
        <v>0</v>
      </c>
      <c r="C53" s="18">
        <v>31</v>
      </c>
      <c r="D53" s="18">
        <v>47</v>
      </c>
      <c r="E53" s="67">
        <v>7</v>
      </c>
      <c r="F53" s="19">
        <v>0</v>
      </c>
      <c r="G53" s="18">
        <v>83</v>
      </c>
      <c r="H53" s="18">
        <v>87</v>
      </c>
      <c r="I53" s="18">
        <v>76</v>
      </c>
    </row>
    <row r="54" spans="1:9" x14ac:dyDescent="0.2">
      <c r="A54" s="66">
        <v>43939</v>
      </c>
      <c r="B54" s="19">
        <v>0</v>
      </c>
      <c r="C54" s="18">
        <v>43</v>
      </c>
      <c r="D54" s="18">
        <v>47</v>
      </c>
      <c r="E54" s="67">
        <v>5</v>
      </c>
      <c r="F54" s="19">
        <v>1</v>
      </c>
      <c r="G54" s="18">
        <v>88</v>
      </c>
      <c r="H54" s="18">
        <v>96</v>
      </c>
      <c r="I54" s="18">
        <v>74</v>
      </c>
    </row>
    <row r="55" spans="1:9" x14ac:dyDescent="0.2">
      <c r="A55" s="66">
        <v>43940</v>
      </c>
      <c r="B55" s="19">
        <v>0</v>
      </c>
      <c r="C55" s="18">
        <v>33</v>
      </c>
      <c r="D55" s="18">
        <v>49</v>
      </c>
      <c r="E55" s="67">
        <v>8</v>
      </c>
      <c r="F55" s="19">
        <v>0</v>
      </c>
      <c r="G55" s="18">
        <v>85</v>
      </c>
      <c r="H55" s="18">
        <v>102</v>
      </c>
      <c r="I55" s="18">
        <v>71</v>
      </c>
    </row>
    <row r="56" spans="1:9" x14ac:dyDescent="0.2">
      <c r="A56" s="66">
        <v>43941</v>
      </c>
      <c r="B56" s="19">
        <v>0</v>
      </c>
      <c r="C56" s="18">
        <v>46</v>
      </c>
      <c r="D56" s="18">
        <v>55</v>
      </c>
      <c r="E56" s="67">
        <v>4</v>
      </c>
      <c r="F56" s="19">
        <v>0</v>
      </c>
      <c r="G56" s="18">
        <v>97</v>
      </c>
      <c r="H56" s="18">
        <v>116</v>
      </c>
      <c r="I56" s="18">
        <v>64</v>
      </c>
    </row>
    <row r="57" spans="1:9" x14ac:dyDescent="0.2">
      <c r="A57" s="66">
        <v>43942</v>
      </c>
      <c r="B57" s="19">
        <v>0</v>
      </c>
      <c r="C57" s="18">
        <v>39</v>
      </c>
      <c r="D57" s="18">
        <v>53</v>
      </c>
      <c r="E57" s="67">
        <v>4</v>
      </c>
      <c r="F57" s="19">
        <v>0</v>
      </c>
      <c r="G57" s="18">
        <v>87</v>
      </c>
      <c r="H57" s="18">
        <v>97</v>
      </c>
      <c r="I57" s="18">
        <v>72</v>
      </c>
    </row>
    <row r="58" spans="1:9" x14ac:dyDescent="0.2">
      <c r="A58" s="66">
        <v>43943</v>
      </c>
      <c r="B58" s="19">
        <v>0</v>
      </c>
      <c r="C58" s="18">
        <v>35</v>
      </c>
      <c r="D58" s="18">
        <v>47</v>
      </c>
      <c r="E58" s="67">
        <v>6</v>
      </c>
      <c r="F58" s="19">
        <v>2</v>
      </c>
      <c r="G58" s="18">
        <v>81</v>
      </c>
      <c r="H58" s="18">
        <v>92</v>
      </c>
      <c r="I58" s="18">
        <v>64</v>
      </c>
    </row>
    <row r="59" spans="1:9" x14ac:dyDescent="0.2">
      <c r="A59" s="66">
        <v>43944</v>
      </c>
      <c r="B59" s="19">
        <v>0</v>
      </c>
      <c r="C59" s="18">
        <v>35</v>
      </c>
      <c r="D59" s="18">
        <v>34</v>
      </c>
      <c r="E59" s="67">
        <v>3</v>
      </c>
      <c r="F59" s="19">
        <v>0</v>
      </c>
      <c r="G59" s="18">
        <v>98</v>
      </c>
      <c r="H59" s="18">
        <v>73</v>
      </c>
      <c r="I59" s="18">
        <v>61</v>
      </c>
    </row>
    <row r="60" spans="1:9" x14ac:dyDescent="0.2">
      <c r="A60" s="66">
        <v>43945</v>
      </c>
      <c r="B60" s="19">
        <v>0</v>
      </c>
      <c r="C60" s="18">
        <v>24</v>
      </c>
      <c r="D60" s="18">
        <v>49</v>
      </c>
      <c r="E60" s="67">
        <v>3</v>
      </c>
      <c r="F60" s="19">
        <v>1</v>
      </c>
      <c r="G60" s="18">
        <v>75</v>
      </c>
      <c r="H60" s="18">
        <v>94</v>
      </c>
      <c r="I60" s="18">
        <v>72</v>
      </c>
    </row>
    <row r="61" spans="1:9" x14ac:dyDescent="0.2">
      <c r="A61" s="66">
        <v>43946</v>
      </c>
      <c r="B61" s="19">
        <v>0</v>
      </c>
      <c r="C61" s="18">
        <v>32</v>
      </c>
      <c r="D61" s="18">
        <v>43</v>
      </c>
      <c r="E61" s="67">
        <v>4</v>
      </c>
      <c r="F61" s="19">
        <v>0</v>
      </c>
      <c r="G61" s="18">
        <v>87</v>
      </c>
      <c r="H61" s="18">
        <v>98</v>
      </c>
      <c r="I61" s="18">
        <v>83</v>
      </c>
    </row>
    <row r="62" spans="1:9" x14ac:dyDescent="0.2">
      <c r="A62" s="66">
        <v>43947</v>
      </c>
      <c r="B62" s="19">
        <v>0</v>
      </c>
      <c r="C62" s="18">
        <v>27</v>
      </c>
      <c r="D62" s="18">
        <v>49</v>
      </c>
      <c r="E62" s="67">
        <v>2</v>
      </c>
      <c r="F62" s="19">
        <v>0</v>
      </c>
      <c r="G62" s="18">
        <v>66</v>
      </c>
      <c r="H62" s="18">
        <v>100</v>
      </c>
      <c r="I62" s="18">
        <v>77</v>
      </c>
    </row>
    <row r="63" spans="1:9" x14ac:dyDescent="0.2">
      <c r="A63" s="66">
        <v>43948</v>
      </c>
      <c r="B63" s="19">
        <v>0</v>
      </c>
      <c r="C63" s="18">
        <v>37</v>
      </c>
      <c r="D63" s="18">
        <v>42</v>
      </c>
      <c r="E63" s="67">
        <v>6</v>
      </c>
      <c r="F63" s="19">
        <v>2</v>
      </c>
      <c r="G63" s="18">
        <v>80</v>
      </c>
      <c r="H63" s="18">
        <v>78</v>
      </c>
      <c r="I63" s="18">
        <v>66</v>
      </c>
    </row>
    <row r="64" spans="1:9" x14ac:dyDescent="0.2">
      <c r="A64" s="66">
        <v>43949</v>
      </c>
      <c r="B64" s="19">
        <v>0</v>
      </c>
      <c r="C64" s="18">
        <v>25</v>
      </c>
      <c r="D64" s="18">
        <v>34</v>
      </c>
      <c r="E64" s="67">
        <v>0</v>
      </c>
      <c r="F64" s="19">
        <v>0</v>
      </c>
      <c r="G64" s="18">
        <v>61</v>
      </c>
      <c r="H64" s="18">
        <v>73</v>
      </c>
      <c r="I64" s="18">
        <v>75</v>
      </c>
    </row>
    <row r="65" spans="1:9" x14ac:dyDescent="0.2">
      <c r="A65" s="66">
        <v>43950</v>
      </c>
      <c r="B65" s="19">
        <v>0</v>
      </c>
      <c r="C65" s="18">
        <v>21</v>
      </c>
      <c r="D65" s="18">
        <v>46</v>
      </c>
      <c r="E65" s="67">
        <v>2</v>
      </c>
      <c r="F65" s="19">
        <v>1</v>
      </c>
      <c r="G65" s="18">
        <v>79</v>
      </c>
      <c r="H65" s="18">
        <v>92</v>
      </c>
      <c r="I65" s="18">
        <v>81</v>
      </c>
    </row>
    <row r="66" spans="1:9" x14ac:dyDescent="0.2">
      <c r="A66" s="66">
        <v>43951</v>
      </c>
      <c r="B66" s="19">
        <v>0</v>
      </c>
      <c r="C66" s="18">
        <v>21</v>
      </c>
      <c r="D66" s="18">
        <v>46</v>
      </c>
      <c r="E66" s="67">
        <v>1</v>
      </c>
      <c r="F66" s="19">
        <v>2</v>
      </c>
      <c r="G66" s="18">
        <v>75</v>
      </c>
      <c r="H66" s="18">
        <v>92</v>
      </c>
      <c r="I66" s="18">
        <v>57</v>
      </c>
    </row>
    <row r="67" spans="1:9" x14ac:dyDescent="0.2">
      <c r="A67" s="170">
        <v>43952</v>
      </c>
      <c r="B67" s="17">
        <v>0</v>
      </c>
      <c r="C67" s="17">
        <v>37</v>
      </c>
      <c r="D67" s="17">
        <v>26</v>
      </c>
      <c r="E67" s="67">
        <v>4</v>
      </c>
      <c r="F67" s="17">
        <v>0</v>
      </c>
      <c r="G67" s="17">
        <v>79</v>
      </c>
      <c r="H67" s="17">
        <v>65</v>
      </c>
      <c r="I67" s="17">
        <v>76</v>
      </c>
    </row>
    <row r="68" spans="1:9" x14ac:dyDescent="0.2">
      <c r="A68" s="170">
        <v>43953</v>
      </c>
      <c r="B68" s="17">
        <v>0</v>
      </c>
      <c r="C68" s="17">
        <v>27</v>
      </c>
      <c r="D68" s="17">
        <v>30</v>
      </c>
      <c r="E68" s="67">
        <v>3</v>
      </c>
      <c r="F68" s="17">
        <v>0</v>
      </c>
      <c r="G68" s="17">
        <v>80</v>
      </c>
      <c r="H68" s="17">
        <v>69</v>
      </c>
      <c r="I68" s="17">
        <v>80</v>
      </c>
    </row>
    <row r="69" spans="1:9" x14ac:dyDescent="0.2">
      <c r="A69" s="170">
        <v>43954</v>
      </c>
      <c r="B69" s="17">
        <v>0</v>
      </c>
      <c r="C69" s="17">
        <v>22</v>
      </c>
      <c r="D69" s="17">
        <v>39</v>
      </c>
      <c r="E69" s="67">
        <v>0</v>
      </c>
      <c r="F69" s="17">
        <v>0</v>
      </c>
      <c r="G69" s="17">
        <v>71</v>
      </c>
      <c r="H69" s="17">
        <v>81</v>
      </c>
      <c r="I69" s="17">
        <v>67</v>
      </c>
    </row>
    <row r="70" spans="1:9" x14ac:dyDescent="0.2">
      <c r="A70" s="170">
        <v>43955</v>
      </c>
      <c r="B70" s="17">
        <v>0</v>
      </c>
      <c r="C70" s="17">
        <v>20</v>
      </c>
      <c r="D70" s="17">
        <v>38</v>
      </c>
      <c r="E70" s="67">
        <v>4</v>
      </c>
      <c r="F70" s="17">
        <v>0</v>
      </c>
      <c r="G70" s="17">
        <v>81</v>
      </c>
      <c r="H70" s="17">
        <v>85</v>
      </c>
      <c r="I70" s="17">
        <v>72</v>
      </c>
    </row>
    <row r="71" spans="1:9" x14ac:dyDescent="0.2">
      <c r="A71" s="170">
        <v>43956</v>
      </c>
      <c r="B71" s="17">
        <v>1</v>
      </c>
      <c r="C71" s="17">
        <v>24</v>
      </c>
      <c r="D71" s="17">
        <v>38</v>
      </c>
      <c r="E71" s="67">
        <v>4</v>
      </c>
      <c r="F71" s="17">
        <v>1</v>
      </c>
      <c r="G71" s="17">
        <v>74</v>
      </c>
      <c r="H71" s="17">
        <v>68</v>
      </c>
      <c r="I71" s="17">
        <v>54</v>
      </c>
    </row>
    <row r="72" spans="1:9" x14ac:dyDescent="0.2">
      <c r="A72" s="170">
        <v>43957</v>
      </c>
      <c r="B72" s="17">
        <v>0</v>
      </c>
      <c r="C72" s="17">
        <v>17</v>
      </c>
      <c r="D72" s="17">
        <v>39</v>
      </c>
      <c r="E72" s="67">
        <v>3</v>
      </c>
      <c r="F72" s="17">
        <v>0</v>
      </c>
      <c r="G72" s="17">
        <v>81</v>
      </c>
      <c r="H72" s="17">
        <v>79</v>
      </c>
      <c r="I72" s="17">
        <v>58</v>
      </c>
    </row>
    <row r="73" spans="1:9" x14ac:dyDescent="0.2">
      <c r="A73" s="170">
        <v>43958</v>
      </c>
      <c r="B73" s="17">
        <v>0</v>
      </c>
      <c r="C73" s="17">
        <v>22</v>
      </c>
      <c r="D73" s="17">
        <v>33</v>
      </c>
      <c r="E73" s="67">
        <v>6</v>
      </c>
      <c r="F73" s="17">
        <v>0</v>
      </c>
      <c r="G73" s="17">
        <v>71</v>
      </c>
      <c r="H73" s="17">
        <v>63</v>
      </c>
      <c r="I73" s="17">
        <v>75</v>
      </c>
    </row>
    <row r="74" spans="1:9" x14ac:dyDescent="0.2">
      <c r="A74" s="170">
        <v>43959</v>
      </c>
      <c r="B74" s="17">
        <v>3</v>
      </c>
      <c r="C74" s="17">
        <v>15</v>
      </c>
      <c r="D74" s="17">
        <v>36</v>
      </c>
      <c r="E74" s="67">
        <v>4</v>
      </c>
      <c r="F74" s="17">
        <v>3</v>
      </c>
      <c r="G74" s="17">
        <v>75</v>
      </c>
      <c r="H74" s="17">
        <v>74</v>
      </c>
      <c r="I74" s="17">
        <v>64</v>
      </c>
    </row>
    <row r="75" spans="1:9" x14ac:dyDescent="0.2">
      <c r="A75" s="170">
        <v>43960</v>
      </c>
      <c r="B75" s="17">
        <v>0</v>
      </c>
      <c r="C75" s="17">
        <v>17</v>
      </c>
      <c r="D75" s="17">
        <v>28</v>
      </c>
      <c r="E75" s="67">
        <v>5</v>
      </c>
      <c r="F75" s="17">
        <v>0</v>
      </c>
      <c r="G75" s="17">
        <v>59</v>
      </c>
      <c r="H75" s="17">
        <v>79</v>
      </c>
      <c r="I75" s="17">
        <v>70</v>
      </c>
    </row>
    <row r="76" spans="1:9" x14ac:dyDescent="0.2">
      <c r="A76" s="170">
        <v>43961</v>
      </c>
      <c r="B76" s="17">
        <v>0</v>
      </c>
      <c r="C76" s="17">
        <v>16</v>
      </c>
      <c r="D76" s="17">
        <v>20</v>
      </c>
      <c r="E76" s="67">
        <v>2</v>
      </c>
      <c r="F76" s="17">
        <v>0</v>
      </c>
      <c r="G76" s="17">
        <v>67</v>
      </c>
      <c r="H76" s="17">
        <v>53</v>
      </c>
      <c r="I76" s="17">
        <v>65</v>
      </c>
    </row>
    <row r="77" spans="1:9" x14ac:dyDescent="0.2">
      <c r="A77" s="170">
        <v>43962</v>
      </c>
      <c r="B77" s="17">
        <v>0</v>
      </c>
      <c r="C77" s="17">
        <v>13</v>
      </c>
      <c r="D77" s="17">
        <v>30</v>
      </c>
      <c r="E77" s="67">
        <v>2</v>
      </c>
      <c r="F77" s="17">
        <v>1</v>
      </c>
      <c r="G77" s="17">
        <v>59</v>
      </c>
      <c r="H77" s="17">
        <v>56</v>
      </c>
      <c r="I77" s="17">
        <v>59</v>
      </c>
    </row>
    <row r="78" spans="1:9" x14ac:dyDescent="0.2">
      <c r="A78" s="170">
        <v>43963</v>
      </c>
      <c r="B78" s="17">
        <v>0</v>
      </c>
      <c r="C78" s="17">
        <v>12</v>
      </c>
      <c r="D78" s="17">
        <v>21</v>
      </c>
      <c r="E78" s="67">
        <v>2</v>
      </c>
      <c r="F78" s="17">
        <v>1</v>
      </c>
      <c r="G78" s="17">
        <v>62</v>
      </c>
      <c r="H78" s="17">
        <v>49</v>
      </c>
      <c r="I78" s="17">
        <v>59</v>
      </c>
    </row>
    <row r="79" spans="1:9" x14ac:dyDescent="0.2">
      <c r="A79" s="170">
        <v>43964</v>
      </c>
      <c r="B79" s="17">
        <v>0</v>
      </c>
      <c r="C79" s="17">
        <v>21</v>
      </c>
      <c r="D79" s="17">
        <v>29</v>
      </c>
      <c r="E79" s="67">
        <v>3</v>
      </c>
      <c r="F79" s="17">
        <v>0</v>
      </c>
      <c r="G79" s="17">
        <v>81</v>
      </c>
      <c r="H79" s="17">
        <v>67</v>
      </c>
      <c r="I79" s="17">
        <v>61</v>
      </c>
    </row>
    <row r="80" spans="1:9" x14ac:dyDescent="0.2">
      <c r="A80" s="170">
        <v>43965</v>
      </c>
      <c r="B80" s="17">
        <v>0</v>
      </c>
      <c r="C80" s="17">
        <v>34</v>
      </c>
      <c r="D80" s="17">
        <v>16</v>
      </c>
      <c r="E80" s="67">
        <v>0</v>
      </c>
      <c r="F80" s="17">
        <v>0</v>
      </c>
      <c r="G80" s="17">
        <v>85</v>
      </c>
      <c r="H80" s="17">
        <v>48</v>
      </c>
      <c r="I80" s="17">
        <v>56</v>
      </c>
    </row>
    <row r="81" spans="1:9" x14ac:dyDescent="0.2">
      <c r="A81" s="170">
        <v>43966</v>
      </c>
      <c r="B81" s="17">
        <v>0</v>
      </c>
      <c r="C81" s="17">
        <v>14</v>
      </c>
      <c r="D81" s="17">
        <v>20</v>
      </c>
      <c r="E81" s="67">
        <v>0</v>
      </c>
      <c r="F81" s="17">
        <v>0</v>
      </c>
      <c r="G81" s="17">
        <v>66</v>
      </c>
      <c r="H81" s="17">
        <v>51</v>
      </c>
      <c r="I81" s="17">
        <v>53</v>
      </c>
    </row>
    <row r="82" spans="1:9" x14ac:dyDescent="0.2">
      <c r="A82" s="170">
        <v>43967</v>
      </c>
      <c r="B82" s="17">
        <v>0</v>
      </c>
      <c r="C82" s="17">
        <v>9</v>
      </c>
      <c r="D82" s="17">
        <v>27</v>
      </c>
      <c r="E82" s="67">
        <v>1</v>
      </c>
      <c r="F82" s="17">
        <v>0</v>
      </c>
      <c r="G82" s="17">
        <v>52</v>
      </c>
      <c r="H82" s="17">
        <v>61</v>
      </c>
      <c r="I82" s="17">
        <v>48</v>
      </c>
    </row>
    <row r="83" spans="1:9" x14ac:dyDescent="0.2">
      <c r="A83" s="170">
        <v>43968</v>
      </c>
      <c r="B83" s="17">
        <v>0</v>
      </c>
      <c r="C83" s="17">
        <v>15</v>
      </c>
      <c r="D83" s="17">
        <v>16</v>
      </c>
      <c r="E83" s="67">
        <v>3</v>
      </c>
      <c r="F83" s="17">
        <v>1</v>
      </c>
      <c r="G83" s="17">
        <v>58</v>
      </c>
      <c r="H83" s="17">
        <v>38</v>
      </c>
      <c r="I83" s="17">
        <v>72</v>
      </c>
    </row>
    <row r="84" spans="1:9" x14ac:dyDescent="0.2">
      <c r="A84" s="170">
        <v>43969</v>
      </c>
      <c r="B84" s="17">
        <v>0</v>
      </c>
      <c r="C84" s="17">
        <v>18</v>
      </c>
      <c r="D84" s="17">
        <v>16</v>
      </c>
      <c r="E84" s="67">
        <v>0</v>
      </c>
      <c r="F84" s="17">
        <v>1</v>
      </c>
      <c r="G84" s="17">
        <v>74</v>
      </c>
      <c r="H84" s="17">
        <v>49</v>
      </c>
      <c r="I84" s="17">
        <v>59</v>
      </c>
    </row>
    <row r="85" spans="1:9" x14ac:dyDescent="0.2">
      <c r="A85" s="170">
        <v>43970</v>
      </c>
      <c r="B85" s="17">
        <v>1</v>
      </c>
      <c r="C85" s="17">
        <v>14</v>
      </c>
      <c r="D85" s="17">
        <v>15</v>
      </c>
      <c r="E85" s="67">
        <v>1</v>
      </c>
      <c r="F85" s="17">
        <v>1</v>
      </c>
      <c r="G85" s="17">
        <v>60</v>
      </c>
      <c r="H85" s="17">
        <v>55</v>
      </c>
      <c r="I85" s="17">
        <v>78</v>
      </c>
    </row>
    <row r="86" spans="1:9" x14ac:dyDescent="0.2">
      <c r="A86" s="170">
        <v>43971</v>
      </c>
      <c r="B86" s="17">
        <v>0</v>
      </c>
      <c r="C86" s="17">
        <v>9</v>
      </c>
      <c r="D86" s="17">
        <v>18</v>
      </c>
      <c r="E86" s="67">
        <v>1</v>
      </c>
      <c r="F86" s="17">
        <v>0</v>
      </c>
      <c r="G86" s="17">
        <v>64</v>
      </c>
      <c r="H86" s="17">
        <v>45</v>
      </c>
      <c r="I86" s="17">
        <v>55</v>
      </c>
    </row>
    <row r="87" spans="1:9" x14ac:dyDescent="0.2">
      <c r="A87" s="170">
        <v>43972</v>
      </c>
      <c r="B87" s="17">
        <v>0</v>
      </c>
      <c r="C87" s="17">
        <v>12</v>
      </c>
      <c r="D87" s="17">
        <v>21</v>
      </c>
      <c r="E87" s="67">
        <v>1</v>
      </c>
      <c r="F87" s="17">
        <v>0</v>
      </c>
      <c r="G87" s="17">
        <v>60</v>
      </c>
      <c r="H87" s="17">
        <v>61</v>
      </c>
      <c r="I87" s="17">
        <v>70</v>
      </c>
    </row>
    <row r="88" spans="1:9" x14ac:dyDescent="0.2">
      <c r="A88" s="170">
        <v>43973</v>
      </c>
      <c r="B88" s="17">
        <v>0</v>
      </c>
      <c r="C88" s="17">
        <v>8</v>
      </c>
      <c r="D88" s="17">
        <v>11</v>
      </c>
      <c r="E88" s="67">
        <v>0</v>
      </c>
      <c r="F88" s="17">
        <v>0</v>
      </c>
      <c r="G88" s="17">
        <v>62</v>
      </c>
      <c r="H88" s="17">
        <v>43</v>
      </c>
      <c r="I88" s="17">
        <v>59</v>
      </c>
    </row>
    <row r="89" spans="1:9" x14ac:dyDescent="0.2">
      <c r="A89" s="170">
        <v>43974</v>
      </c>
      <c r="B89" s="17">
        <v>0</v>
      </c>
      <c r="C89" s="17">
        <v>5</v>
      </c>
      <c r="D89" s="17">
        <v>9</v>
      </c>
      <c r="E89" s="67">
        <v>1</v>
      </c>
      <c r="F89" s="17">
        <v>0</v>
      </c>
      <c r="G89" s="17">
        <v>58</v>
      </c>
      <c r="H89" s="17">
        <v>37</v>
      </c>
      <c r="I89" s="17">
        <v>64</v>
      </c>
    </row>
    <row r="90" spans="1:9" x14ac:dyDescent="0.2">
      <c r="A90" s="170">
        <v>43975</v>
      </c>
      <c r="B90" s="17">
        <v>0</v>
      </c>
      <c r="C90" s="17">
        <v>5</v>
      </c>
      <c r="D90" s="17">
        <v>5</v>
      </c>
      <c r="E90" s="67">
        <v>3</v>
      </c>
      <c r="F90" s="17">
        <v>0</v>
      </c>
      <c r="G90" s="17">
        <v>50</v>
      </c>
      <c r="H90" s="17">
        <v>41</v>
      </c>
      <c r="I90" s="17">
        <v>68</v>
      </c>
    </row>
    <row r="91" spans="1:9" x14ac:dyDescent="0.2">
      <c r="A91" s="170">
        <v>43976</v>
      </c>
      <c r="B91" s="17">
        <v>0</v>
      </c>
      <c r="C91" s="17">
        <v>10</v>
      </c>
      <c r="D91" s="17">
        <v>11</v>
      </c>
      <c r="E91" s="67">
        <v>1</v>
      </c>
      <c r="F91" s="17">
        <v>0</v>
      </c>
      <c r="G91" s="17">
        <v>68</v>
      </c>
      <c r="H91" s="17">
        <v>50</v>
      </c>
      <c r="I91" s="17">
        <v>57</v>
      </c>
    </row>
    <row r="92" spans="1:9" x14ac:dyDescent="0.2">
      <c r="A92" s="170">
        <v>43977</v>
      </c>
      <c r="B92" s="17">
        <v>0</v>
      </c>
      <c r="C92" s="17">
        <v>5</v>
      </c>
      <c r="D92" s="17">
        <v>15</v>
      </c>
      <c r="E92" s="67">
        <v>1</v>
      </c>
      <c r="F92" s="17">
        <v>0</v>
      </c>
      <c r="G92" s="17">
        <v>64</v>
      </c>
      <c r="H92" s="17">
        <v>46</v>
      </c>
      <c r="I92" s="17">
        <v>62</v>
      </c>
    </row>
    <row r="93" spans="1:9" x14ac:dyDescent="0.2">
      <c r="A93" s="170">
        <v>43978</v>
      </c>
      <c r="B93" s="17">
        <v>0</v>
      </c>
      <c r="C93" s="17">
        <v>9</v>
      </c>
      <c r="D93" s="17">
        <v>12</v>
      </c>
      <c r="E93" s="67">
        <v>1</v>
      </c>
      <c r="F93" s="17">
        <v>0</v>
      </c>
      <c r="G93" s="17">
        <v>70</v>
      </c>
      <c r="H93" s="17">
        <v>49</v>
      </c>
      <c r="I93" s="17">
        <v>62</v>
      </c>
    </row>
    <row r="94" spans="1:9" x14ac:dyDescent="0.2">
      <c r="A94" s="170">
        <v>43979</v>
      </c>
      <c r="B94" s="17">
        <v>0</v>
      </c>
      <c r="C94" s="17">
        <v>8</v>
      </c>
      <c r="D94" s="17">
        <v>13</v>
      </c>
      <c r="E94" s="67">
        <v>1</v>
      </c>
      <c r="F94" s="17">
        <v>0</v>
      </c>
      <c r="G94" s="17">
        <v>74</v>
      </c>
      <c r="H94" s="17">
        <v>35</v>
      </c>
      <c r="I94" s="17">
        <v>63</v>
      </c>
    </row>
    <row r="95" spans="1:9" x14ac:dyDescent="0.2">
      <c r="A95" s="170">
        <v>43980</v>
      </c>
      <c r="B95" s="17">
        <v>0</v>
      </c>
      <c r="C95" s="17">
        <v>9</v>
      </c>
      <c r="D95" s="17">
        <v>9</v>
      </c>
      <c r="E95" s="67">
        <v>1</v>
      </c>
      <c r="F95" s="17">
        <v>0</v>
      </c>
      <c r="G95" s="17">
        <v>59</v>
      </c>
      <c r="H95" s="17">
        <v>50</v>
      </c>
      <c r="I95" s="17">
        <v>61</v>
      </c>
    </row>
    <row r="96" spans="1:9" x14ac:dyDescent="0.2">
      <c r="A96" s="170">
        <v>43981</v>
      </c>
      <c r="B96" s="17">
        <v>0</v>
      </c>
      <c r="C96" s="17">
        <v>4</v>
      </c>
      <c r="D96" s="17">
        <v>8</v>
      </c>
      <c r="E96" s="67">
        <v>1</v>
      </c>
      <c r="F96" s="17">
        <v>0</v>
      </c>
      <c r="G96" s="17">
        <v>54</v>
      </c>
      <c r="H96" s="17">
        <v>42</v>
      </c>
      <c r="I96" s="17">
        <v>61</v>
      </c>
    </row>
    <row r="97" spans="1:9" x14ac:dyDescent="0.2">
      <c r="A97" s="170">
        <v>43982</v>
      </c>
      <c r="B97" s="17">
        <v>0</v>
      </c>
      <c r="C97" s="17">
        <v>3</v>
      </c>
      <c r="D97" s="17">
        <v>6</v>
      </c>
      <c r="E97" s="67">
        <v>2</v>
      </c>
      <c r="F97" s="17">
        <v>0</v>
      </c>
      <c r="G97" s="17">
        <v>56</v>
      </c>
      <c r="H97" s="17">
        <v>34</v>
      </c>
      <c r="I97" s="17">
        <v>64</v>
      </c>
    </row>
    <row r="98" spans="1:9" x14ac:dyDescent="0.2">
      <c r="A98" s="170">
        <v>43983</v>
      </c>
      <c r="B98" s="17">
        <v>0</v>
      </c>
      <c r="C98" s="17">
        <v>5</v>
      </c>
      <c r="D98" s="17">
        <v>1</v>
      </c>
      <c r="E98" s="67">
        <v>0</v>
      </c>
      <c r="F98" s="17">
        <v>0</v>
      </c>
      <c r="G98" s="17">
        <v>61</v>
      </c>
      <c r="H98" s="17">
        <v>30</v>
      </c>
      <c r="I98" s="17">
        <v>50</v>
      </c>
    </row>
    <row r="99" spans="1:9" x14ac:dyDescent="0.2">
      <c r="A99" s="170">
        <v>43984</v>
      </c>
      <c r="B99" s="17">
        <v>0</v>
      </c>
      <c r="C99" s="17">
        <v>5</v>
      </c>
      <c r="D99" s="17">
        <v>8</v>
      </c>
      <c r="E99" s="67">
        <v>1</v>
      </c>
      <c r="F99" s="17">
        <v>0</v>
      </c>
      <c r="G99" s="17">
        <v>64</v>
      </c>
      <c r="H99" s="17">
        <v>43</v>
      </c>
      <c r="I99" s="17">
        <v>49</v>
      </c>
    </row>
    <row r="100" spans="1:9" x14ac:dyDescent="0.2">
      <c r="A100" s="170">
        <v>43985</v>
      </c>
      <c r="B100" s="17">
        <v>1</v>
      </c>
      <c r="C100" s="17">
        <v>6</v>
      </c>
      <c r="D100" s="17">
        <v>5</v>
      </c>
      <c r="E100" s="67">
        <v>0</v>
      </c>
      <c r="F100" s="17">
        <v>1</v>
      </c>
      <c r="G100" s="17">
        <v>65</v>
      </c>
      <c r="H100" s="17">
        <v>33</v>
      </c>
      <c r="I100" s="17">
        <v>45</v>
      </c>
    </row>
    <row r="101" spans="1:9" x14ac:dyDescent="0.2">
      <c r="A101" s="170">
        <v>43986</v>
      </c>
      <c r="B101" s="17">
        <v>0</v>
      </c>
      <c r="C101" s="17">
        <v>1</v>
      </c>
      <c r="D101" s="17">
        <v>2</v>
      </c>
      <c r="E101" s="67">
        <v>1</v>
      </c>
      <c r="F101" s="17">
        <v>0</v>
      </c>
      <c r="G101" s="17">
        <v>58</v>
      </c>
      <c r="H101" s="17">
        <v>29</v>
      </c>
      <c r="I101" s="17">
        <v>61</v>
      </c>
    </row>
    <row r="102" spans="1:9" x14ac:dyDescent="0.2">
      <c r="A102" s="170">
        <v>43987</v>
      </c>
      <c r="B102" s="17">
        <v>0</v>
      </c>
      <c r="C102" s="17">
        <v>5</v>
      </c>
      <c r="D102" s="17">
        <v>10</v>
      </c>
      <c r="E102" s="67">
        <v>1</v>
      </c>
      <c r="F102" s="17">
        <v>1</v>
      </c>
      <c r="G102" s="17">
        <v>50</v>
      </c>
      <c r="H102" s="17">
        <v>36</v>
      </c>
      <c r="I102" s="17">
        <v>61</v>
      </c>
    </row>
    <row r="103" spans="1:9" x14ac:dyDescent="0.2">
      <c r="A103" s="170">
        <v>43988</v>
      </c>
      <c r="B103" s="17">
        <v>0</v>
      </c>
      <c r="C103" s="17">
        <v>4</v>
      </c>
      <c r="D103" s="17">
        <v>3</v>
      </c>
      <c r="E103" s="67">
        <v>1</v>
      </c>
      <c r="F103" s="17">
        <v>0</v>
      </c>
      <c r="G103" s="17">
        <v>57</v>
      </c>
      <c r="H103" s="17">
        <v>39</v>
      </c>
      <c r="I103" s="17">
        <v>68</v>
      </c>
    </row>
    <row r="104" spans="1:9" x14ac:dyDescent="0.2">
      <c r="A104" s="170">
        <v>43989</v>
      </c>
      <c r="B104" s="17">
        <v>0</v>
      </c>
      <c r="C104" s="17">
        <v>5</v>
      </c>
      <c r="D104" s="17">
        <v>4</v>
      </c>
      <c r="E104" s="67">
        <v>1</v>
      </c>
      <c r="F104" s="17">
        <v>0</v>
      </c>
      <c r="G104" s="17">
        <v>63</v>
      </c>
      <c r="H104" s="17">
        <v>34</v>
      </c>
      <c r="I104" s="17">
        <v>56</v>
      </c>
    </row>
    <row r="105" spans="1:9" x14ac:dyDescent="0.2">
      <c r="A105" s="170">
        <v>43990</v>
      </c>
      <c r="B105" s="17">
        <v>0</v>
      </c>
      <c r="C105" s="17">
        <v>4</v>
      </c>
      <c r="D105" s="17">
        <v>4</v>
      </c>
      <c r="E105" s="67">
        <v>1</v>
      </c>
      <c r="F105" s="17">
        <v>1</v>
      </c>
      <c r="G105" s="17">
        <v>62</v>
      </c>
      <c r="H105" s="17">
        <v>26</v>
      </c>
      <c r="I105" s="17">
        <v>45</v>
      </c>
    </row>
    <row r="106" spans="1:9" x14ac:dyDescent="0.2">
      <c r="A106" s="170">
        <v>43991</v>
      </c>
      <c r="B106" s="17">
        <v>0</v>
      </c>
      <c r="C106" s="17">
        <v>2</v>
      </c>
      <c r="D106" s="17">
        <v>2</v>
      </c>
      <c r="E106" s="67">
        <v>1</v>
      </c>
      <c r="F106" s="17">
        <v>0</v>
      </c>
      <c r="G106" s="17">
        <v>56</v>
      </c>
      <c r="H106" s="17">
        <v>36</v>
      </c>
      <c r="I106" s="17">
        <v>62</v>
      </c>
    </row>
    <row r="107" spans="1:9" x14ac:dyDescent="0.2">
      <c r="A107" s="170">
        <v>43992</v>
      </c>
      <c r="B107" s="17">
        <v>0</v>
      </c>
      <c r="C107" s="17">
        <v>4</v>
      </c>
      <c r="D107" s="17">
        <v>8</v>
      </c>
      <c r="E107" s="67">
        <v>0</v>
      </c>
      <c r="F107" s="17">
        <v>0</v>
      </c>
      <c r="G107" s="17">
        <v>68</v>
      </c>
      <c r="H107" s="17">
        <v>37</v>
      </c>
      <c r="I107" s="17">
        <v>38</v>
      </c>
    </row>
    <row r="108" spans="1:9" x14ac:dyDescent="0.2">
      <c r="A108" s="170">
        <v>43993</v>
      </c>
      <c r="B108" s="17">
        <v>0</v>
      </c>
      <c r="C108" s="17">
        <v>2</v>
      </c>
      <c r="D108" s="17">
        <v>2</v>
      </c>
      <c r="E108" s="67">
        <v>0</v>
      </c>
      <c r="F108" s="17">
        <v>0</v>
      </c>
      <c r="G108" s="17">
        <v>48</v>
      </c>
      <c r="H108" s="17">
        <v>27</v>
      </c>
      <c r="I108" s="17">
        <v>50</v>
      </c>
    </row>
    <row r="109" spans="1:9" x14ac:dyDescent="0.2">
      <c r="A109" s="170">
        <v>43994</v>
      </c>
      <c r="B109" s="17">
        <v>0</v>
      </c>
      <c r="C109" s="17">
        <v>3</v>
      </c>
      <c r="D109" s="17">
        <v>0</v>
      </c>
      <c r="E109" s="67">
        <v>1</v>
      </c>
      <c r="F109" s="17">
        <v>0</v>
      </c>
      <c r="G109" s="17">
        <v>48</v>
      </c>
      <c r="H109" s="17">
        <v>32</v>
      </c>
      <c r="I109" s="17">
        <v>67</v>
      </c>
    </row>
    <row r="110" spans="1:9" x14ac:dyDescent="0.2">
      <c r="A110" s="170">
        <v>43995</v>
      </c>
      <c r="B110" s="17">
        <v>0</v>
      </c>
      <c r="C110" s="17">
        <v>3</v>
      </c>
      <c r="D110" s="17">
        <v>3</v>
      </c>
      <c r="E110" s="67">
        <v>0</v>
      </c>
      <c r="F110" s="17">
        <v>1</v>
      </c>
      <c r="G110" s="17">
        <v>61</v>
      </c>
      <c r="H110" s="17">
        <v>33</v>
      </c>
      <c r="I110" s="17">
        <v>57</v>
      </c>
    </row>
    <row r="111" spans="1:9" x14ac:dyDescent="0.2">
      <c r="A111" s="170">
        <v>43996</v>
      </c>
      <c r="B111" s="17">
        <v>0</v>
      </c>
      <c r="C111" s="17">
        <v>3</v>
      </c>
      <c r="D111" s="17">
        <v>4</v>
      </c>
      <c r="E111" s="67">
        <v>0</v>
      </c>
      <c r="F111" s="17">
        <v>1</v>
      </c>
      <c r="G111" s="17">
        <v>55</v>
      </c>
      <c r="H111" s="17">
        <v>33</v>
      </c>
      <c r="I111" s="17">
        <v>70</v>
      </c>
    </row>
    <row r="112" spans="1:9" x14ac:dyDescent="0.2">
      <c r="A112" s="170">
        <v>43997</v>
      </c>
      <c r="B112" s="17">
        <v>0</v>
      </c>
      <c r="C112" s="17">
        <v>6</v>
      </c>
      <c r="D112" s="17">
        <v>3</v>
      </c>
      <c r="E112" s="67">
        <v>0</v>
      </c>
      <c r="F112" s="17">
        <v>0</v>
      </c>
      <c r="G112" s="17">
        <v>67</v>
      </c>
      <c r="H112" s="17">
        <v>37</v>
      </c>
      <c r="I112" s="17">
        <v>53</v>
      </c>
    </row>
    <row r="113" spans="1:9" x14ac:dyDescent="0.2">
      <c r="A113" s="170">
        <v>43998</v>
      </c>
      <c r="B113" s="17">
        <v>0</v>
      </c>
      <c r="C113" s="17">
        <v>5</v>
      </c>
      <c r="D113" s="17">
        <v>3</v>
      </c>
      <c r="E113" s="67">
        <v>0</v>
      </c>
      <c r="F113" s="17">
        <v>0</v>
      </c>
      <c r="G113" s="17">
        <v>68</v>
      </c>
      <c r="H113" s="17">
        <v>31</v>
      </c>
      <c r="I113" s="17">
        <v>51</v>
      </c>
    </row>
    <row r="114" spans="1:9" x14ac:dyDescent="0.2">
      <c r="A114" s="170">
        <v>43999</v>
      </c>
      <c r="B114" s="17">
        <v>0</v>
      </c>
      <c r="C114" s="17">
        <v>7</v>
      </c>
      <c r="D114" s="17">
        <v>3</v>
      </c>
      <c r="E114" s="67">
        <v>0</v>
      </c>
      <c r="F114" s="17">
        <v>0</v>
      </c>
      <c r="G114" s="17">
        <v>68</v>
      </c>
      <c r="H114" s="17">
        <v>34</v>
      </c>
      <c r="I114" s="17">
        <v>40</v>
      </c>
    </row>
    <row r="115" spans="1:9" x14ac:dyDescent="0.2">
      <c r="A115" s="170">
        <v>44000</v>
      </c>
      <c r="B115" s="17">
        <v>0</v>
      </c>
      <c r="C115" s="17">
        <v>5</v>
      </c>
      <c r="D115" s="17">
        <v>2</v>
      </c>
      <c r="E115" s="67">
        <v>2</v>
      </c>
      <c r="F115" s="17">
        <v>0</v>
      </c>
      <c r="G115" s="17">
        <v>63</v>
      </c>
      <c r="H115" s="17">
        <v>36</v>
      </c>
      <c r="I115" s="17">
        <v>39</v>
      </c>
    </row>
    <row r="116" spans="1:9" x14ac:dyDescent="0.2">
      <c r="A116" s="170">
        <v>44001</v>
      </c>
      <c r="B116" s="17">
        <v>0</v>
      </c>
      <c r="C116" s="17">
        <v>0</v>
      </c>
      <c r="D116" s="17">
        <v>1</v>
      </c>
      <c r="E116" s="67">
        <v>1</v>
      </c>
      <c r="F116" s="17">
        <v>1</v>
      </c>
      <c r="G116" s="17">
        <v>63</v>
      </c>
      <c r="H116" s="17">
        <v>29</v>
      </c>
      <c r="I116" s="17">
        <v>66</v>
      </c>
    </row>
    <row r="117" spans="1:9" x14ac:dyDescent="0.2">
      <c r="A117" s="170">
        <v>44002</v>
      </c>
      <c r="B117" s="17">
        <v>0</v>
      </c>
      <c r="C117" s="17">
        <v>4</v>
      </c>
      <c r="D117" s="17">
        <v>3</v>
      </c>
      <c r="E117" s="67">
        <v>0</v>
      </c>
      <c r="F117" s="17">
        <v>3</v>
      </c>
      <c r="G117" s="17">
        <v>63</v>
      </c>
      <c r="H117" s="17">
        <v>35</v>
      </c>
      <c r="I117" s="17">
        <v>56</v>
      </c>
    </row>
    <row r="118" spans="1:9" x14ac:dyDescent="0.2">
      <c r="A118" s="170">
        <v>44003</v>
      </c>
      <c r="B118" s="17">
        <v>0</v>
      </c>
      <c r="C118" s="17">
        <v>5</v>
      </c>
      <c r="D118" s="17">
        <v>3</v>
      </c>
      <c r="E118" s="67">
        <v>0</v>
      </c>
      <c r="F118" s="17">
        <v>1</v>
      </c>
      <c r="G118" s="17">
        <v>58</v>
      </c>
      <c r="H118" s="17">
        <v>31</v>
      </c>
      <c r="I118" s="17">
        <v>50</v>
      </c>
    </row>
    <row r="119" spans="1:9" x14ac:dyDescent="0.2">
      <c r="A119" s="170">
        <v>44004</v>
      </c>
      <c r="B119" s="17">
        <v>0</v>
      </c>
      <c r="C119" s="17">
        <v>1</v>
      </c>
      <c r="D119" s="17">
        <v>4</v>
      </c>
      <c r="E119" s="67">
        <v>1</v>
      </c>
      <c r="F119" s="17">
        <v>0</v>
      </c>
      <c r="G119" s="17">
        <v>42</v>
      </c>
      <c r="H119" s="17">
        <v>33</v>
      </c>
      <c r="I119" s="17">
        <v>59</v>
      </c>
    </row>
    <row r="120" spans="1:9" x14ac:dyDescent="0.2">
      <c r="A120" s="170">
        <v>44005</v>
      </c>
      <c r="B120" s="17">
        <v>0</v>
      </c>
      <c r="C120" s="17">
        <v>1</v>
      </c>
      <c r="D120" s="17">
        <v>2</v>
      </c>
      <c r="E120" s="67">
        <v>0</v>
      </c>
      <c r="F120" s="17">
        <v>0</v>
      </c>
      <c r="G120" s="17">
        <v>62</v>
      </c>
      <c r="H120" s="17">
        <v>30</v>
      </c>
      <c r="I120" s="17">
        <v>45</v>
      </c>
    </row>
    <row r="121" spans="1:9" x14ac:dyDescent="0.2">
      <c r="A121" s="170">
        <v>44006</v>
      </c>
      <c r="B121" s="17">
        <v>0</v>
      </c>
      <c r="C121" s="17">
        <v>2</v>
      </c>
      <c r="D121" s="17">
        <v>1</v>
      </c>
      <c r="E121" s="67">
        <v>0</v>
      </c>
      <c r="F121" s="17">
        <v>0</v>
      </c>
      <c r="G121" s="17">
        <v>53</v>
      </c>
      <c r="H121" s="17">
        <v>29</v>
      </c>
      <c r="I121" s="17">
        <v>52</v>
      </c>
    </row>
    <row r="122" spans="1:9" x14ac:dyDescent="0.2">
      <c r="A122" s="170">
        <v>44007</v>
      </c>
      <c r="B122" s="17">
        <v>0</v>
      </c>
      <c r="C122" s="17">
        <v>2</v>
      </c>
      <c r="D122" s="17">
        <v>0</v>
      </c>
      <c r="E122" s="67">
        <v>0</v>
      </c>
      <c r="F122" s="17">
        <v>4</v>
      </c>
      <c r="G122" s="17">
        <v>69</v>
      </c>
      <c r="H122" s="17">
        <v>32</v>
      </c>
      <c r="I122" s="17">
        <v>66</v>
      </c>
    </row>
    <row r="123" spans="1:9" x14ac:dyDescent="0.2">
      <c r="A123" s="170">
        <v>44008</v>
      </c>
      <c r="B123" s="17">
        <v>0</v>
      </c>
      <c r="C123" s="17">
        <v>2</v>
      </c>
      <c r="D123" s="17">
        <v>1</v>
      </c>
      <c r="E123" s="67">
        <v>0</v>
      </c>
      <c r="F123" s="17">
        <v>2</v>
      </c>
      <c r="G123" s="17">
        <v>68</v>
      </c>
      <c r="H123" s="17">
        <v>35</v>
      </c>
      <c r="I123" s="17">
        <v>60</v>
      </c>
    </row>
    <row r="124" spans="1:9" x14ac:dyDescent="0.2">
      <c r="A124" s="170">
        <v>44009</v>
      </c>
      <c r="B124" s="17">
        <v>0</v>
      </c>
      <c r="C124" s="17">
        <v>4</v>
      </c>
      <c r="D124" s="17">
        <v>0</v>
      </c>
      <c r="E124" s="67">
        <v>1</v>
      </c>
      <c r="F124" s="17">
        <v>0</v>
      </c>
      <c r="G124" s="17">
        <v>51</v>
      </c>
      <c r="H124" s="17">
        <v>27</v>
      </c>
      <c r="I124" s="17">
        <v>48</v>
      </c>
    </row>
    <row r="125" spans="1:9" x14ac:dyDescent="0.2">
      <c r="A125" s="170">
        <v>44010</v>
      </c>
      <c r="B125" s="17">
        <v>0</v>
      </c>
      <c r="C125" s="17">
        <v>0</v>
      </c>
      <c r="D125" s="17">
        <v>1</v>
      </c>
      <c r="E125" s="67">
        <v>0</v>
      </c>
      <c r="F125" s="17">
        <v>1</v>
      </c>
      <c r="G125" s="17">
        <v>53</v>
      </c>
      <c r="H125" s="17">
        <v>16</v>
      </c>
      <c r="I125" s="17">
        <v>46</v>
      </c>
    </row>
    <row r="126" spans="1:9" x14ac:dyDescent="0.2">
      <c r="A126" s="170">
        <v>44011</v>
      </c>
      <c r="B126" s="17">
        <v>0</v>
      </c>
      <c r="C126" s="17">
        <v>1</v>
      </c>
      <c r="D126" s="17">
        <v>1</v>
      </c>
      <c r="E126" s="67">
        <v>0</v>
      </c>
      <c r="F126" s="17">
        <v>0</v>
      </c>
      <c r="G126" s="17">
        <v>53</v>
      </c>
      <c r="H126" s="17">
        <v>33</v>
      </c>
      <c r="I126" s="17">
        <v>44</v>
      </c>
    </row>
    <row r="127" spans="1:9" x14ac:dyDescent="0.2">
      <c r="A127" s="170">
        <v>44012</v>
      </c>
      <c r="B127" s="17">
        <v>0</v>
      </c>
      <c r="C127" s="17">
        <v>1</v>
      </c>
      <c r="D127" s="17">
        <v>1</v>
      </c>
      <c r="E127" s="67">
        <v>0</v>
      </c>
      <c r="F127" s="17">
        <v>2</v>
      </c>
      <c r="G127" s="17">
        <v>48</v>
      </c>
      <c r="H127" s="17">
        <v>23</v>
      </c>
      <c r="I127" s="17">
        <v>47</v>
      </c>
    </row>
    <row r="129" spans="1:1" x14ac:dyDescent="0.2">
      <c r="A129" s="197" t="s">
        <v>2775</v>
      </c>
    </row>
  </sheetData>
  <mergeCells count="8">
    <mergeCell ref="J1:K1"/>
    <mergeCell ref="B3:E3"/>
    <mergeCell ref="F3:I3"/>
    <mergeCell ref="B4:B5"/>
    <mergeCell ref="E4:E5"/>
    <mergeCell ref="F4:F5"/>
    <mergeCell ref="I4:I5"/>
    <mergeCell ref="A1:H1"/>
  </mergeCells>
  <hyperlinks>
    <hyperlink ref="J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sqref="A1:O1"/>
    </sheetView>
  </sheetViews>
  <sheetFormatPr defaultColWidth="9.140625" defaultRowHeight="14.25" x14ac:dyDescent="0.2"/>
  <cols>
    <col min="1" max="1" width="25.42578125" style="16" customWidth="1"/>
    <col min="2" max="2" width="9.140625" style="16"/>
    <col min="3" max="3" width="12.42578125" style="16" customWidth="1"/>
    <col min="4" max="4" width="13.85546875" style="16" customWidth="1"/>
    <col min="5" max="5" width="2" style="59" customWidth="1"/>
    <col min="6" max="16384" width="9.140625" style="16"/>
  </cols>
  <sheetData>
    <row r="1" spans="1:18" ht="18" customHeight="1" x14ac:dyDescent="0.25">
      <c r="A1" s="269" t="s">
        <v>2806</v>
      </c>
      <c r="B1" s="269"/>
      <c r="C1" s="269"/>
      <c r="D1" s="269"/>
      <c r="E1" s="269"/>
      <c r="F1" s="269"/>
      <c r="G1" s="269"/>
      <c r="H1" s="269"/>
      <c r="I1" s="269"/>
      <c r="J1" s="269"/>
      <c r="K1" s="269"/>
      <c r="L1" s="269"/>
      <c r="M1" s="269"/>
      <c r="N1" s="269"/>
      <c r="O1" s="269"/>
      <c r="P1" s="211"/>
      <c r="Q1" s="253" t="s">
        <v>78</v>
      </c>
      <c r="R1" s="253"/>
    </row>
    <row r="2" spans="1:18" ht="15" customHeight="1" x14ac:dyDescent="0.25">
      <c r="A2" s="196"/>
    </row>
    <row r="3" spans="1:18" ht="13.5" customHeight="1" x14ac:dyDescent="0.2">
      <c r="A3" s="335" t="s">
        <v>168</v>
      </c>
      <c r="B3" s="331" t="s">
        <v>23</v>
      </c>
      <c r="C3" s="331" t="s">
        <v>28</v>
      </c>
      <c r="D3" s="331" t="s">
        <v>30</v>
      </c>
    </row>
    <row r="4" spans="1:18" ht="13.5" customHeight="1" x14ac:dyDescent="0.2">
      <c r="A4" s="335"/>
      <c r="B4" s="331"/>
      <c r="C4" s="331"/>
      <c r="D4" s="331"/>
    </row>
    <row r="5" spans="1:18" ht="13.5" customHeight="1" x14ac:dyDescent="0.2">
      <c r="A5" s="336"/>
      <c r="B5" s="332"/>
      <c r="C5" s="332"/>
      <c r="D5" s="332"/>
    </row>
    <row r="6" spans="1:18" ht="13.5" customHeight="1" x14ac:dyDescent="0.2">
      <c r="A6" s="17" t="s">
        <v>169</v>
      </c>
      <c r="B6" s="163">
        <f>'Table S5'!B7</f>
        <v>215.3</v>
      </c>
      <c r="C6" s="124">
        <f>'Table S5'!C7</f>
        <v>190.8</v>
      </c>
      <c r="D6" s="124">
        <f>'Table S5'!D7</f>
        <v>239.9</v>
      </c>
      <c r="E6" s="22">
        <f>B6-C6</f>
        <v>24.5</v>
      </c>
    </row>
    <row r="7" spans="1:18" ht="13.5" customHeight="1" x14ac:dyDescent="0.2">
      <c r="A7" s="17" t="s">
        <v>120</v>
      </c>
      <c r="B7" s="163">
        <f>'Table S5'!B8</f>
        <v>158.6</v>
      </c>
      <c r="C7" s="124">
        <f>'Table S5'!C8</f>
        <v>122</v>
      </c>
      <c r="D7" s="124">
        <f>'Table S5'!D8</f>
        <v>195.1</v>
      </c>
      <c r="E7" s="22">
        <f t="shared" ref="E7:E16" si="0">B7-C7</f>
        <v>36.599999999999994</v>
      </c>
    </row>
    <row r="8" spans="1:18" ht="13.5" customHeight="1" x14ac:dyDescent="0.2">
      <c r="A8" s="17" t="s">
        <v>170</v>
      </c>
      <c r="B8" s="163">
        <f>'Table S5'!B9</f>
        <v>73.7</v>
      </c>
      <c r="C8" s="124">
        <f>'Table S5'!C9</f>
        <v>52.5</v>
      </c>
      <c r="D8" s="124">
        <f>'Table S5'!D9</f>
        <v>94.8</v>
      </c>
      <c r="E8" s="22">
        <f t="shared" si="0"/>
        <v>21.200000000000003</v>
      </c>
    </row>
    <row r="9" spans="1:18" ht="13.5" customHeight="1" x14ac:dyDescent="0.2">
      <c r="A9" s="17" t="s">
        <v>129</v>
      </c>
      <c r="B9" s="163">
        <f>'Table S5'!B10</f>
        <v>158.6</v>
      </c>
      <c r="C9" s="124">
        <f>'Table S5'!C10</f>
        <v>136.69999999999999</v>
      </c>
      <c r="D9" s="124">
        <f>'Table S5'!D10</f>
        <v>180.4</v>
      </c>
      <c r="E9" s="22">
        <f t="shared" si="0"/>
        <v>21.900000000000006</v>
      </c>
    </row>
    <row r="10" spans="1:18" ht="13.5" customHeight="1" x14ac:dyDescent="0.2">
      <c r="A10" s="17" t="s">
        <v>121</v>
      </c>
      <c r="B10" s="163">
        <f>'Table S5'!B11</f>
        <v>248.7</v>
      </c>
      <c r="C10" s="124">
        <f>'Table S5'!C11</f>
        <v>217.3</v>
      </c>
      <c r="D10" s="124">
        <f>'Table S5'!D11</f>
        <v>280.10000000000002</v>
      </c>
      <c r="E10" s="22">
        <f t="shared" si="0"/>
        <v>31.399999999999977</v>
      </c>
    </row>
    <row r="11" spans="1:18" ht="13.5" customHeight="1" x14ac:dyDescent="0.2">
      <c r="A11" s="17" t="s">
        <v>122</v>
      </c>
      <c r="B11" s="163">
        <f>'Table S5'!B12</f>
        <v>144.30000000000001</v>
      </c>
      <c r="C11" s="124">
        <f>'Table S5'!C12</f>
        <v>126.8</v>
      </c>
      <c r="D11" s="124">
        <f>'Table S5'!D12</f>
        <v>161.9</v>
      </c>
      <c r="E11" s="22">
        <f t="shared" si="0"/>
        <v>17.500000000000014</v>
      </c>
    </row>
    <row r="12" spans="1:18" ht="13.5" customHeight="1" x14ac:dyDescent="0.2">
      <c r="A12" s="17" t="s">
        <v>171</v>
      </c>
      <c r="B12" s="163">
        <f>'Table S5'!B13</f>
        <v>391.9</v>
      </c>
      <c r="C12" s="124">
        <f>'Table S5'!C13</f>
        <v>371.1</v>
      </c>
      <c r="D12" s="124">
        <f>'Table S5'!D13</f>
        <v>412.6</v>
      </c>
      <c r="E12" s="22">
        <f t="shared" si="0"/>
        <v>20.799999999999955</v>
      </c>
    </row>
    <row r="13" spans="1:18" ht="13.5" customHeight="1" x14ac:dyDescent="0.2">
      <c r="A13" s="17" t="s">
        <v>132</v>
      </c>
      <c r="B13" s="163">
        <f>'Table S5'!B14</f>
        <v>90.4</v>
      </c>
      <c r="C13" s="124">
        <f>'Table S5'!C14</f>
        <v>73.7</v>
      </c>
      <c r="D13" s="124">
        <f>'Table S5'!D14</f>
        <v>107</v>
      </c>
      <c r="E13" s="22">
        <f t="shared" si="0"/>
        <v>16.700000000000003</v>
      </c>
    </row>
    <row r="14" spans="1:18" ht="13.5" customHeight="1" x14ac:dyDescent="0.2">
      <c r="A14" s="17" t="s">
        <v>123</v>
      </c>
      <c r="B14" s="163">
        <f>'Table S5'!B15</f>
        <v>301.2</v>
      </c>
      <c r="C14" s="124">
        <f>'Table S5'!C15</f>
        <v>276.7</v>
      </c>
      <c r="D14" s="124">
        <f>'Table S5'!D15</f>
        <v>325.7</v>
      </c>
      <c r="E14" s="22">
        <f t="shared" si="0"/>
        <v>24.5</v>
      </c>
    </row>
    <row r="15" spans="1:18" ht="13.5" customHeight="1" x14ac:dyDescent="0.2">
      <c r="A15" s="17" t="s">
        <v>124</v>
      </c>
      <c r="B15" s="163">
        <f>'Table S5'!B16</f>
        <v>283.10000000000002</v>
      </c>
      <c r="C15" s="124">
        <f>'Table S5'!C16</f>
        <v>262.7</v>
      </c>
      <c r="D15" s="124">
        <f>'Table S5'!D16</f>
        <v>303.39999999999998</v>
      </c>
      <c r="E15" s="22">
        <f t="shared" si="0"/>
        <v>20.400000000000034</v>
      </c>
    </row>
    <row r="16" spans="1:18" ht="13.5" customHeight="1" x14ac:dyDescent="0.2">
      <c r="A16" s="17" t="s">
        <v>125</v>
      </c>
      <c r="B16" s="163">
        <f>'Table S5'!B19</f>
        <v>199.7</v>
      </c>
      <c r="C16" s="124">
        <f>'Table S5'!C19</f>
        <v>177.7</v>
      </c>
      <c r="D16" s="124">
        <f>'Table S5'!D19</f>
        <v>221.6</v>
      </c>
      <c r="E16" s="22">
        <f t="shared" si="0"/>
        <v>22</v>
      </c>
    </row>
    <row r="17" spans="1:14" ht="13.5" customHeight="1" x14ac:dyDescent="0.2">
      <c r="A17" s="18"/>
      <c r="B17" s="124"/>
      <c r="C17" s="124"/>
      <c r="D17" s="124"/>
    </row>
    <row r="18" spans="1:14" ht="13.5" customHeight="1" x14ac:dyDescent="0.2">
      <c r="A18" s="12" t="s">
        <v>26</v>
      </c>
      <c r="E18" s="16"/>
    </row>
    <row r="19" spans="1:14" ht="13.5" customHeight="1" x14ac:dyDescent="0.2">
      <c r="A19" s="278" t="s">
        <v>109</v>
      </c>
      <c r="B19" s="278"/>
      <c r="C19" s="278"/>
      <c r="D19" s="278"/>
      <c r="E19" s="278"/>
      <c r="F19" s="278"/>
      <c r="G19" s="278"/>
      <c r="H19" s="278"/>
      <c r="I19" s="278"/>
      <c r="J19" s="278"/>
      <c r="K19" s="278"/>
      <c r="L19" s="278"/>
      <c r="M19" s="278"/>
      <c r="N19" s="278"/>
    </row>
    <row r="20" spans="1:14" ht="13.5" customHeight="1" x14ac:dyDescent="0.2">
      <c r="A20" s="278"/>
      <c r="B20" s="278"/>
      <c r="C20" s="278"/>
      <c r="D20" s="278"/>
      <c r="E20" s="278"/>
      <c r="F20" s="278"/>
      <c r="G20" s="278"/>
      <c r="H20" s="278"/>
      <c r="I20" s="278"/>
      <c r="J20" s="278"/>
      <c r="K20" s="278"/>
      <c r="L20" s="278"/>
      <c r="M20" s="278"/>
      <c r="N20" s="278"/>
    </row>
    <row r="21" spans="1:14" ht="13.5" customHeight="1" x14ac:dyDescent="0.2">
      <c r="A21" s="278" t="s">
        <v>110</v>
      </c>
      <c r="B21" s="278"/>
      <c r="C21" s="278"/>
      <c r="D21" s="278"/>
      <c r="E21" s="278"/>
      <c r="F21" s="278"/>
      <c r="G21" s="278"/>
      <c r="H21" s="278"/>
      <c r="I21" s="278"/>
      <c r="J21" s="278"/>
      <c r="K21" s="278"/>
      <c r="L21" s="278"/>
      <c r="M21" s="278"/>
      <c r="N21" s="278"/>
    </row>
    <row r="22" spans="1:14" ht="13.5" customHeight="1" x14ac:dyDescent="0.2">
      <c r="A22" s="278"/>
      <c r="B22" s="278"/>
      <c r="C22" s="278"/>
      <c r="D22" s="278"/>
      <c r="E22" s="278"/>
      <c r="F22" s="278"/>
      <c r="G22" s="278"/>
      <c r="H22" s="278"/>
      <c r="I22" s="278"/>
      <c r="J22" s="278"/>
      <c r="K22" s="278"/>
      <c r="L22" s="278"/>
      <c r="M22" s="278"/>
      <c r="N22" s="278"/>
    </row>
    <row r="23" spans="1:14" ht="13.5" customHeight="1" x14ac:dyDescent="0.2">
      <c r="A23" s="278"/>
      <c r="B23" s="278"/>
      <c r="C23" s="278"/>
      <c r="D23" s="278"/>
      <c r="E23" s="278"/>
      <c r="F23" s="278"/>
      <c r="G23" s="278"/>
      <c r="H23" s="278"/>
      <c r="I23" s="278"/>
      <c r="J23" s="278"/>
      <c r="K23" s="278"/>
      <c r="L23" s="278"/>
      <c r="M23" s="278"/>
      <c r="N23" s="278"/>
    </row>
    <row r="24" spans="1:14" ht="13.5" customHeight="1" x14ac:dyDescent="0.2">
      <c r="A24" s="238" t="s">
        <v>76</v>
      </c>
      <c r="B24" s="238"/>
      <c r="C24" s="238"/>
      <c r="D24" s="238"/>
      <c r="E24" s="238"/>
      <c r="F24" s="238"/>
      <c r="G24" s="238"/>
      <c r="H24" s="238"/>
      <c r="I24" s="238"/>
      <c r="J24" s="238"/>
      <c r="K24" s="238"/>
      <c r="L24" s="238"/>
      <c r="M24" s="238"/>
      <c r="N24" s="238"/>
    </row>
    <row r="25" spans="1:14" ht="13.5" customHeight="1" x14ac:dyDescent="0.2">
      <c r="A25" s="278" t="s">
        <v>112</v>
      </c>
      <c r="B25" s="278"/>
      <c r="C25" s="278"/>
      <c r="D25" s="278"/>
      <c r="E25" s="278"/>
      <c r="F25" s="278"/>
      <c r="G25" s="278"/>
      <c r="H25" s="278"/>
      <c r="I25" s="278"/>
      <c r="J25" s="278"/>
      <c r="K25" s="278"/>
      <c r="L25" s="278"/>
      <c r="M25" s="278"/>
      <c r="N25" s="278"/>
    </row>
    <row r="26" spans="1:14" ht="13.5" customHeight="1" x14ac:dyDescent="0.2">
      <c r="A26" s="278"/>
      <c r="B26" s="278"/>
      <c r="C26" s="278"/>
      <c r="D26" s="278"/>
      <c r="E26" s="278"/>
      <c r="F26" s="278"/>
      <c r="G26" s="278"/>
      <c r="H26" s="278"/>
      <c r="I26" s="278"/>
      <c r="J26" s="278"/>
      <c r="K26" s="278"/>
      <c r="L26" s="278"/>
      <c r="M26" s="278"/>
      <c r="N26" s="278"/>
    </row>
    <row r="27" spans="1:14" ht="13.5" customHeight="1" x14ac:dyDescent="0.2">
      <c r="A27" s="283" t="s">
        <v>2808</v>
      </c>
      <c r="B27" s="283"/>
      <c r="C27" s="283"/>
      <c r="D27" s="283"/>
      <c r="E27" s="283"/>
      <c r="F27" s="283"/>
      <c r="G27" s="283"/>
      <c r="H27" s="283"/>
      <c r="I27" s="283"/>
      <c r="J27" s="283"/>
      <c r="K27" s="283"/>
      <c r="L27" s="283"/>
      <c r="M27" s="283"/>
      <c r="N27" s="283"/>
    </row>
    <row r="28" spans="1:14" ht="13.5" customHeight="1" x14ac:dyDescent="0.2">
      <c r="A28" s="283"/>
      <c r="B28" s="283"/>
      <c r="C28" s="283"/>
      <c r="D28" s="283"/>
      <c r="E28" s="283"/>
      <c r="F28" s="283"/>
      <c r="G28" s="283"/>
      <c r="H28" s="283"/>
      <c r="I28" s="283"/>
      <c r="J28" s="283"/>
      <c r="K28" s="283"/>
      <c r="L28" s="283"/>
      <c r="M28" s="283"/>
      <c r="N28" s="283"/>
    </row>
    <row r="29" spans="1:14" ht="13.5" customHeight="1" x14ac:dyDescent="0.2">
      <c r="A29" s="277" t="s">
        <v>2767</v>
      </c>
      <c r="B29" s="277"/>
      <c r="C29" s="277"/>
      <c r="D29" s="277"/>
      <c r="E29" s="277"/>
      <c r="F29" s="277"/>
      <c r="G29" s="277"/>
      <c r="H29" s="277"/>
      <c r="I29" s="277"/>
      <c r="J29" s="277"/>
      <c r="K29" s="277"/>
      <c r="L29" s="277"/>
      <c r="M29" s="277"/>
      <c r="N29" s="277"/>
    </row>
    <row r="30" spans="1:14" ht="13.5" customHeight="1" x14ac:dyDescent="0.2">
      <c r="A30" s="197"/>
      <c r="B30" s="197"/>
      <c r="C30" s="197"/>
      <c r="E30" s="16"/>
    </row>
    <row r="31" spans="1:14" ht="13.5" customHeight="1" x14ac:dyDescent="0.2">
      <c r="A31" s="227" t="s">
        <v>2775</v>
      </c>
      <c r="B31" s="227"/>
      <c r="E31" s="16"/>
    </row>
    <row r="32" spans="1:14" ht="13.5" customHeight="1" x14ac:dyDescent="0.2"/>
    <row r="33" ht="13.5" customHeight="1" x14ac:dyDescent="0.2"/>
    <row r="34" ht="13.5" customHeight="1" x14ac:dyDescent="0.2"/>
    <row r="35" ht="13.5" customHeight="1" x14ac:dyDescent="0.2"/>
  </sheetData>
  <mergeCells count="13">
    <mergeCell ref="A27:N28"/>
    <mergeCell ref="A3:A5"/>
    <mergeCell ref="B3:B5"/>
    <mergeCell ref="C3:C5"/>
    <mergeCell ref="D3:D5"/>
    <mergeCell ref="A1:O1"/>
    <mergeCell ref="Q1:R1"/>
    <mergeCell ref="A31:B31"/>
    <mergeCell ref="A19:N20"/>
    <mergeCell ref="A21:N23"/>
    <mergeCell ref="A25:N26"/>
    <mergeCell ref="A29:N29"/>
    <mergeCell ref="A24:N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sqref="A1:O1"/>
    </sheetView>
  </sheetViews>
  <sheetFormatPr defaultColWidth="9.140625" defaultRowHeight="12.75" x14ac:dyDescent="0.2"/>
  <cols>
    <col min="1" max="1" width="23.7109375" style="17" customWidth="1"/>
    <col min="2" max="2" width="9.140625" style="17"/>
    <col min="3" max="3" width="11.7109375" style="17" customWidth="1"/>
    <col min="4" max="4" width="11.28515625" style="17" customWidth="1"/>
    <col min="5" max="5" width="1.5703125" style="17" customWidth="1"/>
    <col min="6" max="16384" width="9.140625" style="17"/>
  </cols>
  <sheetData>
    <row r="1" spans="1:20" ht="18" customHeight="1" x14ac:dyDescent="0.25">
      <c r="A1" s="269" t="s">
        <v>2807</v>
      </c>
      <c r="B1" s="269"/>
      <c r="C1" s="269"/>
      <c r="D1" s="269"/>
      <c r="E1" s="269"/>
      <c r="F1" s="269"/>
      <c r="G1" s="269"/>
      <c r="H1" s="269"/>
      <c r="I1" s="269"/>
      <c r="J1" s="269"/>
      <c r="K1" s="269"/>
      <c r="L1" s="269"/>
      <c r="M1" s="269"/>
      <c r="N1" s="269"/>
      <c r="O1" s="269"/>
      <c r="P1" s="211"/>
      <c r="Q1" s="253" t="s">
        <v>78</v>
      </c>
      <c r="R1" s="253"/>
      <c r="T1" s="202"/>
    </row>
    <row r="2" spans="1:20" ht="15" customHeight="1" x14ac:dyDescent="0.2"/>
    <row r="3" spans="1:20" ht="13.5" customHeight="1" x14ac:dyDescent="0.2">
      <c r="A3" s="335" t="s">
        <v>136</v>
      </c>
      <c r="B3" s="331" t="s">
        <v>23</v>
      </c>
      <c r="C3" s="331" t="s">
        <v>28</v>
      </c>
      <c r="D3" s="331" t="s">
        <v>30</v>
      </c>
    </row>
    <row r="4" spans="1:20" ht="13.5" customHeight="1" x14ac:dyDescent="0.2">
      <c r="A4" s="335"/>
      <c r="B4" s="331"/>
      <c r="C4" s="331"/>
      <c r="D4" s="331"/>
    </row>
    <row r="5" spans="1:20" ht="13.5" customHeight="1" x14ac:dyDescent="0.2">
      <c r="A5" s="336"/>
      <c r="B5" s="332"/>
      <c r="C5" s="332"/>
      <c r="D5" s="332"/>
      <c r="E5" s="162"/>
    </row>
    <row r="6" spans="1:20" ht="13.5" customHeight="1" x14ac:dyDescent="0.2">
      <c r="A6" s="17" t="s">
        <v>137</v>
      </c>
      <c r="B6" s="163">
        <f>VLOOKUP($A6,'Table S6'!$A$7:$E$38,2,)</f>
        <v>197.3</v>
      </c>
      <c r="C6" s="124">
        <f>VLOOKUP($A6,'Table S6'!$A$7:$E$38,3,)</f>
        <v>162.5</v>
      </c>
      <c r="D6" s="124">
        <f>VLOOKUP($A6,'Table S6'!$A$7:$E$38,4,)</f>
        <v>232.1</v>
      </c>
      <c r="E6" s="164">
        <f>B6-C6</f>
        <v>34.800000000000011</v>
      </c>
    </row>
    <row r="7" spans="1:20" ht="13.5" customHeight="1" x14ac:dyDescent="0.2">
      <c r="A7" s="17" t="s">
        <v>138</v>
      </c>
      <c r="B7" s="163">
        <f>VLOOKUP($A7,'Table S6'!$A$7:$E$38,2,)</f>
        <v>141.30000000000001</v>
      </c>
      <c r="C7" s="124">
        <f>VLOOKUP($A7,'Table S6'!$A$7:$E$38,3,)</f>
        <v>115.7</v>
      </c>
      <c r="D7" s="124">
        <f>VLOOKUP($A7,'Table S6'!$A$7:$E$38,4,)</f>
        <v>166.9</v>
      </c>
      <c r="E7" s="164">
        <f t="shared" ref="E7:E34" si="0">B7-C7</f>
        <v>25.600000000000009</v>
      </c>
    </row>
    <row r="8" spans="1:20" ht="13.5" customHeight="1" x14ac:dyDescent="0.2">
      <c r="A8" s="17" t="s">
        <v>139</v>
      </c>
      <c r="B8" s="163">
        <f>VLOOKUP($A8,'Table S6'!$A$7:$E$38,2,)</f>
        <v>162.6</v>
      </c>
      <c r="C8" s="124">
        <f>VLOOKUP($A8,'Table S6'!$A$7:$E$38,3,)</f>
        <v>126.5</v>
      </c>
      <c r="D8" s="124">
        <f>VLOOKUP($A8,'Table S6'!$A$7:$E$38,4,)</f>
        <v>198.8</v>
      </c>
      <c r="E8" s="164">
        <f t="shared" si="0"/>
        <v>36.099999999999994</v>
      </c>
    </row>
    <row r="9" spans="1:20" ht="13.5" customHeight="1" x14ac:dyDescent="0.2">
      <c r="A9" s="17" t="s">
        <v>165</v>
      </c>
      <c r="B9" s="163">
        <f>VLOOKUP($A9,'Table S6'!$A$7:$E$38,2,)</f>
        <v>174.6</v>
      </c>
      <c r="C9" s="124">
        <f>VLOOKUP($A9,'Table S6'!$A$7:$E$38,3,)</f>
        <v>131.69999999999999</v>
      </c>
      <c r="D9" s="124">
        <f>VLOOKUP($A9,'Table S6'!$A$7:$E$38,4,)</f>
        <v>217.6</v>
      </c>
      <c r="E9" s="164">
        <f t="shared" si="0"/>
        <v>42.900000000000006</v>
      </c>
    </row>
    <row r="10" spans="1:20" ht="13.5" customHeight="1" x14ac:dyDescent="0.2">
      <c r="A10" s="17" t="s">
        <v>140</v>
      </c>
      <c r="B10" s="163">
        <f>VLOOKUP($A10,'Table S6'!$A$7:$E$38,2,)</f>
        <v>294.3</v>
      </c>
      <c r="C10" s="124">
        <f>VLOOKUP($A10,'Table S6'!$A$7:$E$38,3,)</f>
        <v>266.7</v>
      </c>
      <c r="D10" s="124">
        <f>VLOOKUP($A10,'Table S6'!$A$7:$E$38,4,)</f>
        <v>321.89999999999998</v>
      </c>
      <c r="E10" s="164">
        <f t="shared" si="0"/>
        <v>27.600000000000023</v>
      </c>
    </row>
    <row r="11" spans="1:20" ht="13.5" customHeight="1" x14ac:dyDescent="0.2">
      <c r="A11" s="17" t="s">
        <v>141</v>
      </c>
      <c r="B11" s="163">
        <f>VLOOKUP($A11,'Table S6'!$A$7:$E$38,2,)</f>
        <v>311.60000000000002</v>
      </c>
      <c r="C11" s="124">
        <f>VLOOKUP($A11,'Table S6'!$A$7:$E$38,3,)</f>
        <v>224.4</v>
      </c>
      <c r="D11" s="124">
        <f>VLOOKUP($A11,'Table S6'!$A$7:$E$38,4,)</f>
        <v>398.9</v>
      </c>
      <c r="E11" s="164">
        <f t="shared" si="0"/>
        <v>87.200000000000017</v>
      </c>
    </row>
    <row r="12" spans="1:20" ht="13.5" customHeight="1" x14ac:dyDescent="0.2">
      <c r="A12" s="17" t="s">
        <v>166</v>
      </c>
      <c r="B12" s="163">
        <f>VLOOKUP($A12,'Table S6'!$A$7:$E$38,2,)</f>
        <v>73.7</v>
      </c>
      <c r="C12" s="124">
        <f>VLOOKUP($A12,'Table S6'!$A$7:$E$38,3,)</f>
        <v>52.5</v>
      </c>
      <c r="D12" s="124">
        <f>VLOOKUP($A12,'Table S6'!$A$7:$E$38,4,)</f>
        <v>94.8</v>
      </c>
      <c r="E12" s="164">
        <f t="shared" si="0"/>
        <v>21.200000000000003</v>
      </c>
    </row>
    <row r="13" spans="1:20" ht="13.5" customHeight="1" x14ac:dyDescent="0.2">
      <c r="A13" s="17" t="s">
        <v>142</v>
      </c>
      <c r="B13" s="163">
        <f>VLOOKUP($A13,'Table S6'!$A$7:$E$38,2,)</f>
        <v>364.7</v>
      </c>
      <c r="C13" s="124">
        <f>VLOOKUP($A13,'Table S6'!$A$7:$E$38,3,)</f>
        <v>310.3</v>
      </c>
      <c r="D13" s="124">
        <f>VLOOKUP($A13,'Table S6'!$A$7:$E$38,4,)</f>
        <v>419.1</v>
      </c>
      <c r="E13" s="164">
        <f t="shared" si="0"/>
        <v>54.399999999999977</v>
      </c>
    </row>
    <row r="14" spans="1:20" ht="13.5" customHeight="1" x14ac:dyDescent="0.2">
      <c r="A14" s="17" t="s">
        <v>143</v>
      </c>
      <c r="B14" s="163">
        <f>VLOOKUP($A14,'Table S6'!$A$7:$E$38,2,)</f>
        <v>184.2</v>
      </c>
      <c r="C14" s="124">
        <f>VLOOKUP($A14,'Table S6'!$A$7:$E$38,3,)</f>
        <v>142.4</v>
      </c>
      <c r="D14" s="124">
        <f>VLOOKUP($A14,'Table S6'!$A$7:$E$38,4,)</f>
        <v>226.1</v>
      </c>
      <c r="E14" s="164">
        <f t="shared" si="0"/>
        <v>41.799999999999983</v>
      </c>
    </row>
    <row r="15" spans="1:20" ht="13.5" customHeight="1" x14ac:dyDescent="0.2">
      <c r="A15" s="17" t="s">
        <v>144</v>
      </c>
      <c r="B15" s="163">
        <f>VLOOKUP($A15,'Table S6'!$A$7:$E$38,2,)</f>
        <v>309.3</v>
      </c>
      <c r="C15" s="124">
        <f>VLOOKUP($A15,'Table S6'!$A$7:$E$38,3,)</f>
        <v>259.39999999999998</v>
      </c>
      <c r="D15" s="124">
        <f>VLOOKUP($A15,'Table S6'!$A$7:$E$38,4,)</f>
        <v>359.3</v>
      </c>
      <c r="E15" s="164">
        <f t="shared" si="0"/>
        <v>49.900000000000034</v>
      </c>
    </row>
    <row r="16" spans="1:20" ht="13.5" customHeight="1" x14ac:dyDescent="0.2">
      <c r="A16" s="17" t="s">
        <v>145</v>
      </c>
      <c r="B16" s="163">
        <f>VLOOKUP($A16,'Table S6'!$A$7:$E$38,2,)</f>
        <v>226.6</v>
      </c>
      <c r="C16" s="124">
        <f>VLOOKUP($A16,'Table S6'!$A$7:$E$38,3,)</f>
        <v>177.7</v>
      </c>
      <c r="D16" s="124">
        <f>VLOOKUP($A16,'Table S6'!$A$7:$E$38,4,)</f>
        <v>275.60000000000002</v>
      </c>
      <c r="E16" s="164">
        <f t="shared" si="0"/>
        <v>48.900000000000006</v>
      </c>
    </row>
    <row r="17" spans="1:5" ht="13.5" customHeight="1" x14ac:dyDescent="0.2">
      <c r="A17" s="17" t="s">
        <v>146</v>
      </c>
      <c r="B17" s="163">
        <f>VLOOKUP($A17,'Table S6'!$A$7:$E$38,2,)</f>
        <v>281.60000000000002</v>
      </c>
      <c r="C17" s="124">
        <f>VLOOKUP($A17,'Table S6'!$A$7:$E$38,3,)</f>
        <v>227.2</v>
      </c>
      <c r="D17" s="124">
        <f>VLOOKUP($A17,'Table S6'!$A$7:$E$38,4,)</f>
        <v>336</v>
      </c>
      <c r="E17" s="164">
        <f t="shared" si="0"/>
        <v>54.400000000000034</v>
      </c>
    </row>
    <row r="18" spans="1:5" ht="13.5" customHeight="1" x14ac:dyDescent="0.2">
      <c r="A18" s="17" t="s">
        <v>147</v>
      </c>
      <c r="B18" s="163">
        <f>VLOOKUP($A18,'Table S6'!$A$7:$E$38,2,)</f>
        <v>276.8</v>
      </c>
      <c r="C18" s="124">
        <f>VLOOKUP($A18,'Table S6'!$A$7:$E$38,3,)</f>
        <v>230.4</v>
      </c>
      <c r="D18" s="124">
        <f>VLOOKUP($A18,'Table S6'!$A$7:$E$38,4,)</f>
        <v>323.2</v>
      </c>
      <c r="E18" s="164">
        <f t="shared" si="0"/>
        <v>46.400000000000006</v>
      </c>
    </row>
    <row r="19" spans="1:5" ht="13.5" customHeight="1" x14ac:dyDescent="0.2">
      <c r="A19" s="17" t="s">
        <v>148</v>
      </c>
      <c r="B19" s="163">
        <f>VLOOKUP($A19,'Table S6'!$A$7:$E$38,2,)</f>
        <v>158.6</v>
      </c>
      <c r="C19" s="124">
        <f>VLOOKUP($A19,'Table S6'!$A$7:$E$38,3,)</f>
        <v>136.69999999999999</v>
      </c>
      <c r="D19" s="124">
        <f>VLOOKUP($A19,'Table S6'!$A$7:$E$38,4,)</f>
        <v>180.4</v>
      </c>
      <c r="E19" s="164">
        <f t="shared" si="0"/>
        <v>21.900000000000006</v>
      </c>
    </row>
    <row r="20" spans="1:5" ht="13.5" customHeight="1" x14ac:dyDescent="0.2">
      <c r="A20" s="17" t="s">
        <v>149</v>
      </c>
      <c r="B20" s="163">
        <f>VLOOKUP($A20,'Table S6'!$A$7:$E$38,2,)</f>
        <v>434.7</v>
      </c>
      <c r="C20" s="124">
        <f>VLOOKUP($A20,'Table S6'!$A$7:$E$38,3,)</f>
        <v>401.6</v>
      </c>
      <c r="D20" s="124">
        <f>VLOOKUP($A20,'Table S6'!$A$7:$E$38,4,)</f>
        <v>467.8</v>
      </c>
      <c r="E20" s="164">
        <f t="shared" si="0"/>
        <v>33.099999999999966</v>
      </c>
    </row>
    <row r="21" spans="1:5" ht="13.5" customHeight="1" x14ac:dyDescent="0.2">
      <c r="A21" s="17" t="s">
        <v>132</v>
      </c>
      <c r="B21" s="163">
        <f>VLOOKUP($A21,'Table S6'!$A$7:$E$38,2,)</f>
        <v>55.7</v>
      </c>
      <c r="C21" s="124">
        <f>VLOOKUP($A21,'Table S6'!$A$7:$E$38,3,)</f>
        <v>40.200000000000003</v>
      </c>
      <c r="D21" s="124">
        <f>VLOOKUP($A21,'Table S6'!$A$7:$E$38,4,)</f>
        <v>71.099999999999994</v>
      </c>
      <c r="E21" s="164">
        <f t="shared" si="0"/>
        <v>15.5</v>
      </c>
    </row>
    <row r="22" spans="1:5" ht="13.5" customHeight="1" x14ac:dyDescent="0.2">
      <c r="A22" s="17" t="s">
        <v>150</v>
      </c>
      <c r="B22" s="163">
        <f>VLOOKUP($A22,'Table S6'!$A$7:$E$38,2,)</f>
        <v>406.1</v>
      </c>
      <c r="C22" s="124">
        <f>VLOOKUP($A22,'Table S6'!$A$7:$E$38,3,)</f>
        <v>333.3</v>
      </c>
      <c r="D22" s="124">
        <f>VLOOKUP($A22,'Table S6'!$A$7:$E$38,4,)</f>
        <v>478.9</v>
      </c>
      <c r="E22" s="164">
        <f t="shared" si="0"/>
        <v>72.800000000000011</v>
      </c>
    </row>
    <row r="23" spans="1:5" ht="13.5" customHeight="1" x14ac:dyDescent="0.2">
      <c r="A23" s="17" t="s">
        <v>151</v>
      </c>
      <c r="B23" s="163">
        <f>VLOOKUP($A23,'Table S6'!$A$7:$E$38,2,)</f>
        <v>433.6</v>
      </c>
      <c r="C23" s="124">
        <f>VLOOKUP($A23,'Table S6'!$A$7:$E$38,3,)</f>
        <v>356.7</v>
      </c>
      <c r="D23" s="124">
        <f>VLOOKUP($A23,'Table S6'!$A$7:$E$38,4,)</f>
        <v>510.5</v>
      </c>
      <c r="E23" s="164">
        <f t="shared" si="0"/>
        <v>76.900000000000034</v>
      </c>
    </row>
    <row r="24" spans="1:5" ht="13.5" customHeight="1" x14ac:dyDescent="0.2">
      <c r="A24" s="17" t="s">
        <v>152</v>
      </c>
      <c r="B24" s="163">
        <f>VLOOKUP($A24,'Table S6'!$A$7:$E$38,2,)</f>
        <v>57.8</v>
      </c>
      <c r="C24" s="124">
        <f>VLOOKUP($A24,'Table S6'!$A$7:$E$38,3,)</f>
        <v>32.4</v>
      </c>
      <c r="D24" s="124">
        <f>VLOOKUP($A24,'Table S6'!$A$7:$E$38,4,)</f>
        <v>83.3</v>
      </c>
      <c r="E24" s="164">
        <f t="shared" si="0"/>
        <v>25.4</v>
      </c>
    </row>
    <row r="25" spans="1:5" ht="13.5" customHeight="1" x14ac:dyDescent="0.2">
      <c r="A25" s="17" t="s">
        <v>153</v>
      </c>
      <c r="B25" s="163">
        <f>VLOOKUP($A25,'Table S6'!$A$7:$E$38,2,)</f>
        <v>217.7</v>
      </c>
      <c r="C25" s="124">
        <f>VLOOKUP($A25,'Table S6'!$A$7:$E$38,3,)</f>
        <v>176.3</v>
      </c>
      <c r="D25" s="124">
        <f>VLOOKUP($A25,'Table S6'!$A$7:$E$38,4,)</f>
        <v>259.2</v>
      </c>
      <c r="E25" s="164">
        <f t="shared" si="0"/>
        <v>41.399999999999977</v>
      </c>
    </row>
    <row r="26" spans="1:5" ht="13.5" customHeight="1" x14ac:dyDescent="0.2">
      <c r="A26" s="17" t="s">
        <v>154</v>
      </c>
      <c r="B26" s="163">
        <f>VLOOKUP($A26,'Table S6'!$A$7:$E$38,2,)</f>
        <v>285.8</v>
      </c>
      <c r="C26" s="124">
        <f>VLOOKUP($A26,'Table S6'!$A$7:$E$38,3,)</f>
        <v>250.9</v>
      </c>
      <c r="D26" s="124">
        <f>VLOOKUP($A26,'Table S6'!$A$7:$E$38,4,)</f>
        <v>320.7</v>
      </c>
      <c r="E26" s="164">
        <f t="shared" si="0"/>
        <v>34.900000000000006</v>
      </c>
    </row>
    <row r="27" spans="1:5" ht="13.5" customHeight="1" x14ac:dyDescent="0.2">
      <c r="A27" s="17" t="s">
        <v>167</v>
      </c>
      <c r="B27" s="163">
        <f>VLOOKUP($A27,'Table S6'!$A$7:$E$38,2,)</f>
        <v>108.9</v>
      </c>
      <c r="C27" s="124">
        <f>VLOOKUP($A27,'Table S6'!$A$7:$E$38,3,)</f>
        <v>83.2</v>
      </c>
      <c r="D27" s="124">
        <f>VLOOKUP($A27,'Table S6'!$A$7:$E$38,4,)</f>
        <v>134.6</v>
      </c>
      <c r="E27" s="164">
        <f t="shared" si="0"/>
        <v>25.700000000000003</v>
      </c>
    </row>
    <row r="28" spans="1:5" ht="13.5" customHeight="1" x14ac:dyDescent="0.2">
      <c r="A28" s="17" t="s">
        <v>156</v>
      </c>
      <c r="B28" s="163">
        <f>VLOOKUP($A28,'Table S6'!$A$7:$E$38,2,)</f>
        <v>360.1</v>
      </c>
      <c r="C28" s="124">
        <f>VLOOKUP($A28,'Table S6'!$A$7:$E$38,3,)</f>
        <v>311.5</v>
      </c>
      <c r="D28" s="124">
        <f>VLOOKUP($A28,'Table S6'!$A$7:$E$38,4,)</f>
        <v>408.7</v>
      </c>
      <c r="E28" s="164">
        <f t="shared" si="0"/>
        <v>48.600000000000023</v>
      </c>
    </row>
    <row r="29" spans="1:5" ht="13.5" customHeight="1" x14ac:dyDescent="0.2">
      <c r="A29" s="17" t="s">
        <v>157</v>
      </c>
      <c r="B29" s="163">
        <f>VLOOKUP($A29,'Table S6'!$A$7:$E$38,2,)</f>
        <v>158.6</v>
      </c>
      <c r="C29" s="124">
        <f>VLOOKUP($A29,'Table S6'!$A$7:$E$38,3,)</f>
        <v>122</v>
      </c>
      <c r="D29" s="124">
        <f>VLOOKUP($A29,'Table S6'!$A$7:$E$38,4,)</f>
        <v>195.1</v>
      </c>
      <c r="E29" s="164">
        <f t="shared" si="0"/>
        <v>36.599999999999994</v>
      </c>
    </row>
    <row r="30" spans="1:5" ht="13.5" customHeight="1" x14ac:dyDescent="0.2">
      <c r="A30" s="17" t="s">
        <v>159</v>
      </c>
      <c r="B30" s="163">
        <f>VLOOKUP($A30,'Table S6'!$A$7:$E$38,2,)</f>
        <v>231.9</v>
      </c>
      <c r="C30" s="124">
        <f>VLOOKUP($A30,'Table S6'!$A$7:$E$38,3,)</f>
        <v>189.5</v>
      </c>
      <c r="D30" s="124">
        <f>VLOOKUP($A30,'Table S6'!$A$7:$E$38,4,)</f>
        <v>274.3</v>
      </c>
      <c r="E30" s="164">
        <f t="shared" si="0"/>
        <v>42.400000000000006</v>
      </c>
    </row>
    <row r="31" spans="1:5" ht="13.5" customHeight="1" x14ac:dyDescent="0.2">
      <c r="A31" s="17" t="s">
        <v>160</v>
      </c>
      <c r="B31" s="163">
        <f>VLOOKUP($A31,'Table S6'!$A$7:$E$38,2,)</f>
        <v>311.2</v>
      </c>
      <c r="C31" s="124">
        <f>VLOOKUP($A31,'Table S6'!$A$7:$E$38,3,)</f>
        <v>277.10000000000002</v>
      </c>
      <c r="D31" s="124">
        <f>VLOOKUP($A31,'Table S6'!$A$7:$E$38,4,)</f>
        <v>345.2</v>
      </c>
      <c r="E31" s="164">
        <f t="shared" si="0"/>
        <v>34.099999999999966</v>
      </c>
    </row>
    <row r="32" spans="1:5" ht="13.5" customHeight="1" x14ac:dyDescent="0.2">
      <c r="A32" s="17" t="s">
        <v>161</v>
      </c>
      <c r="B32" s="163">
        <f>VLOOKUP($A32,'Table S6'!$A$7:$E$38,2,)</f>
        <v>175.4</v>
      </c>
      <c r="C32" s="124">
        <f>VLOOKUP($A32,'Table S6'!$A$7:$E$38,3,)</f>
        <v>129.30000000000001</v>
      </c>
      <c r="D32" s="124">
        <f>VLOOKUP($A32,'Table S6'!$A$7:$E$38,4,)</f>
        <v>221.6</v>
      </c>
      <c r="E32" s="164">
        <f t="shared" si="0"/>
        <v>46.099999999999994</v>
      </c>
    </row>
    <row r="33" spans="1:14" ht="13.5" customHeight="1" x14ac:dyDescent="0.2">
      <c r="A33" s="17" t="s">
        <v>162</v>
      </c>
      <c r="B33" s="163">
        <f>VLOOKUP($A33,'Table S6'!$A$7:$E$38,2,)</f>
        <v>469.7</v>
      </c>
      <c r="C33" s="124">
        <f>VLOOKUP($A33,'Table S6'!$A$7:$E$38,3,)</f>
        <v>387.9</v>
      </c>
      <c r="D33" s="124">
        <f>VLOOKUP($A33,'Table S6'!$A$7:$E$38,4,)</f>
        <v>551.6</v>
      </c>
      <c r="E33" s="164">
        <f t="shared" si="0"/>
        <v>81.800000000000011</v>
      </c>
    </row>
    <row r="34" spans="1:14" ht="13.5" customHeight="1" x14ac:dyDescent="0.2">
      <c r="A34" s="17" t="s">
        <v>163</v>
      </c>
      <c r="B34" s="163">
        <f>VLOOKUP($A34,'Table S6'!$A$7:$E$38,2,)</f>
        <v>240.9</v>
      </c>
      <c r="C34" s="124">
        <f>VLOOKUP($A34,'Table S6'!$A$7:$E$38,3,)</f>
        <v>189.9</v>
      </c>
      <c r="D34" s="124">
        <f>VLOOKUP($A34,'Table S6'!$A$7:$E$38,4,)</f>
        <v>292</v>
      </c>
      <c r="E34" s="164">
        <f t="shared" si="0"/>
        <v>51</v>
      </c>
    </row>
    <row r="35" spans="1:14" ht="13.5" customHeight="1" x14ac:dyDescent="0.2"/>
    <row r="36" spans="1:14" ht="13.5" customHeight="1" x14ac:dyDescent="0.2">
      <c r="A36" s="12" t="s">
        <v>26</v>
      </c>
      <c r="B36" s="16"/>
      <c r="C36" s="16"/>
      <c r="D36" s="16"/>
      <c r="E36" s="16"/>
      <c r="F36" s="16"/>
      <c r="G36" s="16"/>
      <c r="H36" s="16"/>
      <c r="I36" s="16"/>
      <c r="J36" s="16"/>
      <c r="K36" s="16"/>
      <c r="L36" s="16"/>
      <c r="M36" s="16"/>
      <c r="N36" s="16"/>
    </row>
    <row r="37" spans="1:14" ht="13.5" customHeight="1" x14ac:dyDescent="0.2">
      <c r="A37" s="278" t="s">
        <v>109</v>
      </c>
      <c r="B37" s="278"/>
      <c r="C37" s="278"/>
      <c r="D37" s="278"/>
      <c r="E37" s="278"/>
      <c r="F37" s="278"/>
      <c r="G37" s="278"/>
      <c r="H37" s="278"/>
      <c r="I37" s="278"/>
      <c r="J37" s="278"/>
      <c r="K37" s="278"/>
      <c r="L37" s="278"/>
      <c r="M37" s="278"/>
      <c r="N37" s="278"/>
    </row>
    <row r="38" spans="1:14" ht="13.5" customHeight="1" x14ac:dyDescent="0.2">
      <c r="A38" s="278"/>
      <c r="B38" s="278"/>
      <c r="C38" s="278"/>
      <c r="D38" s="278"/>
      <c r="E38" s="278"/>
      <c r="F38" s="278"/>
      <c r="G38" s="278"/>
      <c r="H38" s="278"/>
      <c r="I38" s="278"/>
      <c r="J38" s="278"/>
      <c r="K38" s="278"/>
      <c r="L38" s="278"/>
      <c r="M38" s="278"/>
      <c r="N38" s="278"/>
    </row>
    <row r="39" spans="1:14" ht="13.5" customHeight="1" x14ac:dyDescent="0.2">
      <c r="A39" s="278" t="s">
        <v>110</v>
      </c>
      <c r="B39" s="278"/>
      <c r="C39" s="278"/>
      <c r="D39" s="278"/>
      <c r="E39" s="278"/>
      <c r="F39" s="278"/>
      <c r="G39" s="278"/>
      <c r="H39" s="278"/>
      <c r="I39" s="278"/>
      <c r="J39" s="278"/>
      <c r="K39" s="278"/>
      <c r="L39" s="278"/>
      <c r="M39" s="278"/>
      <c r="N39" s="278"/>
    </row>
    <row r="40" spans="1:14" ht="13.5" customHeight="1" x14ac:dyDescent="0.2">
      <c r="A40" s="278"/>
      <c r="B40" s="278"/>
      <c r="C40" s="278"/>
      <c r="D40" s="278"/>
      <c r="E40" s="278"/>
      <c r="F40" s="278"/>
      <c r="G40" s="278"/>
      <c r="H40" s="278"/>
      <c r="I40" s="278"/>
      <c r="J40" s="278"/>
      <c r="K40" s="278"/>
      <c r="L40" s="278"/>
      <c r="M40" s="278"/>
      <c r="N40" s="278"/>
    </row>
    <row r="41" spans="1:14" ht="13.5" customHeight="1" x14ac:dyDescent="0.2">
      <c r="A41" s="278"/>
      <c r="B41" s="278"/>
      <c r="C41" s="278"/>
      <c r="D41" s="278"/>
      <c r="E41" s="278"/>
      <c r="F41" s="278"/>
      <c r="G41" s="278"/>
      <c r="H41" s="278"/>
      <c r="I41" s="278"/>
      <c r="J41" s="278"/>
      <c r="K41" s="278"/>
      <c r="L41" s="278"/>
      <c r="M41" s="278"/>
      <c r="N41" s="278"/>
    </row>
    <row r="42" spans="1:14" ht="13.5" customHeight="1" x14ac:dyDescent="0.2">
      <c r="A42" s="238" t="s">
        <v>76</v>
      </c>
      <c r="B42" s="238"/>
      <c r="C42" s="238"/>
      <c r="D42" s="238"/>
      <c r="E42" s="238"/>
      <c r="F42" s="238"/>
      <c r="G42" s="238"/>
      <c r="H42" s="238"/>
      <c r="I42" s="238"/>
      <c r="J42" s="238"/>
      <c r="K42" s="238"/>
      <c r="L42" s="238"/>
      <c r="M42" s="238"/>
      <c r="N42" s="238"/>
    </row>
    <row r="43" spans="1:14" ht="13.5" customHeight="1" x14ac:dyDescent="0.2">
      <c r="A43" s="278" t="s">
        <v>112</v>
      </c>
      <c r="B43" s="278"/>
      <c r="C43" s="278"/>
      <c r="D43" s="278"/>
      <c r="E43" s="278"/>
      <c r="F43" s="278"/>
      <c r="G43" s="278"/>
      <c r="H43" s="278"/>
      <c r="I43" s="278"/>
      <c r="J43" s="278"/>
      <c r="K43" s="278"/>
      <c r="L43" s="278"/>
      <c r="M43" s="278"/>
      <c r="N43" s="278"/>
    </row>
    <row r="44" spans="1:14" ht="13.5" customHeight="1" x14ac:dyDescent="0.2">
      <c r="A44" s="278"/>
      <c r="B44" s="278"/>
      <c r="C44" s="278"/>
      <c r="D44" s="278"/>
      <c r="E44" s="278"/>
      <c r="F44" s="278"/>
      <c r="G44" s="278"/>
      <c r="H44" s="278"/>
      <c r="I44" s="278"/>
      <c r="J44" s="278"/>
      <c r="K44" s="278"/>
      <c r="L44" s="278"/>
      <c r="M44" s="278"/>
      <c r="N44" s="278"/>
    </row>
    <row r="45" spans="1:14" s="214" customFormat="1" ht="13.5" customHeight="1" x14ac:dyDescent="0.2">
      <c r="A45" s="270" t="s">
        <v>2809</v>
      </c>
      <c r="B45" s="351"/>
      <c r="C45" s="351"/>
      <c r="D45" s="351"/>
      <c r="E45" s="351"/>
      <c r="F45" s="351"/>
      <c r="G45" s="351"/>
      <c r="H45" s="351"/>
      <c r="I45" s="351"/>
      <c r="J45" s="351"/>
      <c r="K45" s="351"/>
      <c r="L45" s="351"/>
      <c r="M45" s="351"/>
      <c r="N45" s="351"/>
    </row>
    <row r="46" spans="1:14" s="214" customFormat="1" ht="13.5" customHeight="1" x14ac:dyDescent="0.2">
      <c r="A46" s="351"/>
      <c r="B46" s="351"/>
      <c r="C46" s="351"/>
      <c r="D46" s="351"/>
      <c r="E46" s="351"/>
      <c r="F46" s="351"/>
      <c r="G46" s="351"/>
      <c r="H46" s="351"/>
      <c r="I46" s="351"/>
      <c r="J46" s="351"/>
      <c r="K46" s="351"/>
      <c r="L46" s="351"/>
      <c r="M46" s="351"/>
      <c r="N46" s="351"/>
    </row>
    <row r="47" spans="1:14" ht="13.5" customHeight="1" x14ac:dyDescent="0.2">
      <c r="A47" s="277" t="s">
        <v>2768</v>
      </c>
      <c r="B47" s="277"/>
      <c r="C47" s="277"/>
      <c r="D47" s="277"/>
      <c r="E47" s="277"/>
      <c r="F47" s="277"/>
      <c r="G47" s="277"/>
      <c r="H47" s="277"/>
      <c r="I47" s="277"/>
      <c r="J47" s="277"/>
      <c r="K47" s="277"/>
      <c r="L47" s="277"/>
      <c r="M47" s="277"/>
      <c r="N47" s="277"/>
    </row>
    <row r="48" spans="1:14" ht="13.5" customHeight="1" x14ac:dyDescent="0.2">
      <c r="A48" s="197"/>
      <c r="B48" s="197"/>
      <c r="C48" s="197"/>
      <c r="D48" s="16"/>
      <c r="E48" s="16"/>
      <c r="F48" s="16"/>
      <c r="G48" s="16"/>
      <c r="H48" s="16"/>
      <c r="I48" s="16"/>
      <c r="J48" s="16"/>
      <c r="K48" s="16"/>
      <c r="L48" s="16"/>
      <c r="M48" s="16"/>
      <c r="N48" s="16"/>
    </row>
    <row r="49" spans="1:14" ht="13.5" customHeight="1" x14ac:dyDescent="0.2">
      <c r="A49" s="227" t="s">
        <v>2775</v>
      </c>
      <c r="B49" s="227"/>
      <c r="C49" s="16"/>
      <c r="D49" s="16"/>
      <c r="E49" s="16"/>
      <c r="F49" s="16"/>
      <c r="G49" s="16"/>
      <c r="H49" s="16"/>
      <c r="I49" s="16"/>
      <c r="J49" s="16"/>
      <c r="K49" s="16"/>
      <c r="L49" s="16"/>
      <c r="M49" s="16"/>
      <c r="N49" s="16"/>
    </row>
    <row r="50" spans="1:14" ht="13.5" customHeight="1" x14ac:dyDescent="0.2"/>
    <row r="51" spans="1:14" ht="13.5" customHeight="1" x14ac:dyDescent="0.2"/>
  </sheetData>
  <mergeCells count="13">
    <mergeCell ref="A42:N42"/>
    <mergeCell ref="A45:N46"/>
    <mergeCell ref="A3:A5"/>
    <mergeCell ref="B3:B5"/>
    <mergeCell ref="C3:C5"/>
    <mergeCell ref="D3:D5"/>
    <mergeCell ref="A1:O1"/>
    <mergeCell ref="Q1:R1"/>
    <mergeCell ref="A49:B49"/>
    <mergeCell ref="A37:N38"/>
    <mergeCell ref="A39:N41"/>
    <mergeCell ref="A43:N44"/>
    <mergeCell ref="A47:N47"/>
  </mergeCells>
  <hyperlink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workbookViewId="0">
      <selection sqref="A1:F1"/>
    </sheetView>
  </sheetViews>
  <sheetFormatPr defaultColWidth="9.140625" defaultRowHeight="12.75" x14ac:dyDescent="0.2"/>
  <cols>
    <col min="1" max="1" width="19.85546875" style="46" customWidth="1"/>
    <col min="2" max="4" width="12.140625" style="46" customWidth="1"/>
    <col min="5" max="5" width="12.7109375" style="46" customWidth="1"/>
    <col min="6" max="6" width="14" style="46" customWidth="1"/>
    <col min="7" max="7" width="12.5703125" style="46" customWidth="1"/>
    <col min="8" max="11" width="12.140625" style="46" customWidth="1"/>
    <col min="12" max="12" width="11" style="46" customWidth="1"/>
    <col min="13" max="13" width="10" style="46" customWidth="1"/>
    <col min="14" max="14" width="11.7109375" style="46" customWidth="1"/>
    <col min="15" max="15" width="12.5703125" style="46" customWidth="1"/>
    <col min="16" max="18" width="12.140625" style="46" customWidth="1"/>
    <col min="19" max="19" width="13.42578125" style="46" customWidth="1"/>
    <col min="20" max="20" width="11.5703125" style="46" customWidth="1"/>
    <col min="21" max="21" width="10" style="46" customWidth="1"/>
    <col min="22" max="16384" width="9.140625" style="46"/>
  </cols>
  <sheetData>
    <row r="1" spans="1:22" ht="18" customHeight="1" x14ac:dyDescent="0.25">
      <c r="A1" s="236" t="s">
        <v>2825</v>
      </c>
      <c r="B1" s="236"/>
      <c r="C1" s="236"/>
      <c r="D1" s="236"/>
      <c r="E1" s="236"/>
      <c r="F1" s="236"/>
      <c r="G1" s="201"/>
      <c r="H1" s="235" t="s">
        <v>78</v>
      </c>
      <c r="I1" s="235"/>
      <c r="J1" s="201"/>
      <c r="K1" s="201"/>
      <c r="L1" s="201"/>
      <c r="M1" s="201"/>
      <c r="O1" s="200"/>
      <c r="P1" s="200"/>
      <c r="Q1" s="200"/>
      <c r="R1" s="200"/>
      <c r="S1" s="200"/>
    </row>
    <row r="2" spans="1:22" ht="15" customHeight="1" x14ac:dyDescent="0.2"/>
    <row r="3" spans="1:22" ht="13.5" customHeight="1" x14ac:dyDescent="0.2">
      <c r="C3" s="237" t="s">
        <v>24</v>
      </c>
      <c r="D3" s="237"/>
      <c r="E3" s="237"/>
      <c r="F3" s="237"/>
      <c r="G3" s="237" t="s">
        <v>25</v>
      </c>
      <c r="H3" s="237"/>
      <c r="I3" s="237"/>
      <c r="J3" s="237"/>
      <c r="K3" s="237" t="s">
        <v>118</v>
      </c>
      <c r="L3" s="237"/>
      <c r="M3" s="237"/>
      <c r="N3" s="237"/>
      <c r="O3" s="237" t="s">
        <v>2829</v>
      </c>
      <c r="P3" s="237"/>
      <c r="Q3" s="237"/>
      <c r="R3" s="237"/>
      <c r="S3" s="237" t="s">
        <v>2830</v>
      </c>
      <c r="T3" s="237"/>
      <c r="U3" s="237"/>
      <c r="V3" s="237"/>
    </row>
    <row r="4" spans="1:22" ht="13.5" customHeight="1" x14ac:dyDescent="0.2">
      <c r="B4" s="54"/>
      <c r="C4" s="237"/>
      <c r="D4" s="237"/>
      <c r="E4" s="237"/>
      <c r="F4" s="237"/>
      <c r="G4" s="237"/>
      <c r="H4" s="237"/>
      <c r="I4" s="237"/>
      <c r="J4" s="237"/>
      <c r="K4" s="237"/>
      <c r="L4" s="237"/>
      <c r="M4" s="237"/>
      <c r="N4" s="237"/>
      <c r="O4" s="237"/>
      <c r="P4" s="237"/>
      <c r="Q4" s="237"/>
      <c r="R4" s="237"/>
      <c r="S4" s="237"/>
      <c r="T4" s="237"/>
      <c r="U4" s="237"/>
      <c r="V4" s="237"/>
    </row>
    <row r="5" spans="1:22" ht="13.5" customHeight="1" x14ac:dyDescent="0.2">
      <c r="C5" s="229" t="s">
        <v>29</v>
      </c>
      <c r="D5" s="231" t="s">
        <v>28</v>
      </c>
      <c r="E5" s="231" t="s">
        <v>30</v>
      </c>
      <c r="F5" s="233" t="s">
        <v>31</v>
      </c>
      <c r="G5" s="229" t="s">
        <v>29</v>
      </c>
      <c r="H5" s="231" t="s">
        <v>28</v>
      </c>
      <c r="I5" s="231" t="s">
        <v>30</v>
      </c>
      <c r="J5" s="233" t="s">
        <v>31</v>
      </c>
      <c r="K5" s="229" t="s">
        <v>29</v>
      </c>
      <c r="L5" s="231" t="s">
        <v>28</v>
      </c>
      <c r="M5" s="231" t="s">
        <v>30</v>
      </c>
      <c r="N5" s="233" t="s">
        <v>31</v>
      </c>
      <c r="O5" s="229" t="s">
        <v>29</v>
      </c>
      <c r="P5" s="231" t="s">
        <v>28</v>
      </c>
      <c r="Q5" s="231" t="s">
        <v>30</v>
      </c>
      <c r="R5" s="233" t="s">
        <v>31</v>
      </c>
      <c r="S5" s="229" t="s">
        <v>29</v>
      </c>
      <c r="T5" s="231" t="s">
        <v>28</v>
      </c>
      <c r="U5" s="231" t="s">
        <v>30</v>
      </c>
      <c r="V5" s="233" t="s">
        <v>31</v>
      </c>
    </row>
    <row r="6" spans="1:22" ht="13.5" customHeight="1" x14ac:dyDescent="0.2">
      <c r="C6" s="229"/>
      <c r="D6" s="231"/>
      <c r="E6" s="231"/>
      <c r="F6" s="233"/>
      <c r="G6" s="229"/>
      <c r="H6" s="231"/>
      <c r="I6" s="231"/>
      <c r="J6" s="233"/>
      <c r="K6" s="229"/>
      <c r="L6" s="231"/>
      <c r="M6" s="231"/>
      <c r="N6" s="233"/>
      <c r="O6" s="229"/>
      <c r="P6" s="231"/>
      <c r="Q6" s="231"/>
      <c r="R6" s="233"/>
      <c r="S6" s="229"/>
      <c r="T6" s="231"/>
      <c r="U6" s="231"/>
      <c r="V6" s="233"/>
    </row>
    <row r="7" spans="1:22" ht="13.5" customHeight="1" x14ac:dyDescent="0.2">
      <c r="C7" s="230"/>
      <c r="D7" s="232"/>
      <c r="E7" s="232"/>
      <c r="F7" s="234"/>
      <c r="G7" s="230"/>
      <c r="H7" s="232"/>
      <c r="I7" s="232"/>
      <c r="J7" s="234"/>
      <c r="K7" s="230"/>
      <c r="L7" s="232"/>
      <c r="M7" s="232"/>
      <c r="N7" s="234"/>
      <c r="O7" s="230"/>
      <c r="P7" s="232"/>
      <c r="Q7" s="232"/>
      <c r="R7" s="234"/>
      <c r="S7" s="230"/>
      <c r="T7" s="232"/>
      <c r="U7" s="232"/>
      <c r="V7" s="234"/>
    </row>
    <row r="8" spans="1:22" ht="13.5" customHeight="1" x14ac:dyDescent="0.2">
      <c r="A8" s="228" t="s">
        <v>2821</v>
      </c>
      <c r="B8" s="86" t="s">
        <v>27</v>
      </c>
      <c r="C8" s="68">
        <v>65.2</v>
      </c>
      <c r="D8" s="69">
        <v>57.8</v>
      </c>
      <c r="E8" s="69">
        <v>72.599999999999994</v>
      </c>
      <c r="F8" s="83">
        <v>297</v>
      </c>
      <c r="G8" s="71">
        <v>583.1</v>
      </c>
      <c r="H8" s="70">
        <v>560.9</v>
      </c>
      <c r="I8" s="70">
        <v>605.20000000000005</v>
      </c>
      <c r="J8" s="83">
        <v>2504</v>
      </c>
      <c r="K8" s="71">
        <v>267.60000000000002</v>
      </c>
      <c r="L8" s="70">
        <v>252.5</v>
      </c>
      <c r="M8" s="70">
        <v>282.7</v>
      </c>
      <c r="N8" s="83">
        <v>1175</v>
      </c>
      <c r="O8" s="71">
        <v>46.5</v>
      </c>
      <c r="P8" s="70">
        <v>40</v>
      </c>
      <c r="Q8" s="70">
        <v>53.1</v>
      </c>
      <c r="R8" s="83">
        <v>197</v>
      </c>
      <c r="S8" s="71">
        <v>239.3</v>
      </c>
      <c r="T8" s="70">
        <v>232.1</v>
      </c>
      <c r="U8" s="70">
        <v>246.5</v>
      </c>
      <c r="V8" s="83">
        <v>4173</v>
      </c>
    </row>
    <row r="9" spans="1:22" ht="13.5" customHeight="1" x14ac:dyDescent="0.2">
      <c r="A9" s="228"/>
      <c r="B9" s="85" t="s">
        <v>2</v>
      </c>
      <c r="C9" s="71">
        <v>47.2</v>
      </c>
      <c r="D9" s="70">
        <v>38.9</v>
      </c>
      <c r="E9" s="70">
        <v>55.5</v>
      </c>
      <c r="F9" s="83">
        <v>124</v>
      </c>
      <c r="G9" s="71">
        <v>479.2</v>
      </c>
      <c r="H9" s="70">
        <v>453.1</v>
      </c>
      <c r="I9" s="70">
        <v>505.2</v>
      </c>
      <c r="J9" s="83">
        <v>1226</v>
      </c>
      <c r="K9" s="71">
        <v>239</v>
      </c>
      <c r="L9" s="70">
        <v>220.7</v>
      </c>
      <c r="M9" s="70">
        <v>257.3</v>
      </c>
      <c r="N9" s="83">
        <v>633</v>
      </c>
      <c r="O9" s="71">
        <v>44.3</v>
      </c>
      <c r="P9" s="70">
        <v>36.1</v>
      </c>
      <c r="Q9" s="70">
        <v>52.5</v>
      </c>
      <c r="R9" s="83">
        <v>113</v>
      </c>
      <c r="S9" s="71">
        <v>201.4</v>
      </c>
      <c r="T9" s="70">
        <v>192.9</v>
      </c>
      <c r="U9" s="70">
        <v>210</v>
      </c>
      <c r="V9" s="83">
        <v>2096</v>
      </c>
    </row>
    <row r="10" spans="1:22" ht="13.5" customHeight="1" x14ac:dyDescent="0.2">
      <c r="A10" s="228"/>
      <c r="B10" s="87" t="s">
        <v>3</v>
      </c>
      <c r="C10" s="71">
        <v>87.7</v>
      </c>
      <c r="D10" s="70">
        <v>74.400000000000006</v>
      </c>
      <c r="E10" s="70">
        <v>101.1</v>
      </c>
      <c r="F10" s="83">
        <v>173</v>
      </c>
      <c r="G10" s="71">
        <v>719.4</v>
      </c>
      <c r="H10" s="70">
        <v>680.4</v>
      </c>
      <c r="I10" s="70">
        <v>758.3</v>
      </c>
      <c r="J10" s="83">
        <v>1278</v>
      </c>
      <c r="K10" s="71">
        <v>305.8</v>
      </c>
      <c r="L10" s="70">
        <v>279.8</v>
      </c>
      <c r="M10" s="70">
        <v>331.8</v>
      </c>
      <c r="N10" s="83">
        <v>542</v>
      </c>
      <c r="O10" s="71">
        <v>49.6</v>
      </c>
      <c r="P10" s="70">
        <v>38.6</v>
      </c>
      <c r="Q10" s="70">
        <v>60.5</v>
      </c>
      <c r="R10" s="83">
        <v>84</v>
      </c>
      <c r="S10" s="71">
        <v>289</v>
      </c>
      <c r="T10" s="70">
        <v>276.39999999999998</v>
      </c>
      <c r="U10" s="70">
        <v>301.60000000000002</v>
      </c>
      <c r="V10" s="83">
        <v>2077</v>
      </c>
    </row>
    <row r="11" spans="1:22" ht="13.5" customHeight="1" x14ac:dyDescent="0.2">
      <c r="A11" s="228" t="s">
        <v>74</v>
      </c>
      <c r="B11" s="86" t="s">
        <v>27</v>
      </c>
      <c r="C11" s="142">
        <v>58.4</v>
      </c>
      <c r="D11" s="99">
        <v>51.4</v>
      </c>
      <c r="E11" s="99">
        <v>65.5</v>
      </c>
      <c r="F11" s="156">
        <v>265</v>
      </c>
      <c r="G11" s="98">
        <v>561.4</v>
      </c>
      <c r="H11" s="100">
        <v>539.6</v>
      </c>
      <c r="I11" s="100">
        <v>583.20000000000005</v>
      </c>
      <c r="J11" s="157">
        <v>2410</v>
      </c>
      <c r="K11" s="98">
        <v>242.7</v>
      </c>
      <c r="L11" s="100">
        <v>228.3</v>
      </c>
      <c r="M11" s="100">
        <v>257</v>
      </c>
      <c r="N11" s="157">
        <v>1063</v>
      </c>
      <c r="O11" s="98">
        <v>35.799999999999997</v>
      </c>
      <c r="P11" s="100">
        <v>30.1</v>
      </c>
      <c r="Q11" s="100">
        <v>41.5</v>
      </c>
      <c r="R11" s="157">
        <v>151</v>
      </c>
      <c r="S11" s="98">
        <v>223.3</v>
      </c>
      <c r="T11" s="100">
        <v>216.4</v>
      </c>
      <c r="U11" s="100">
        <v>230.3</v>
      </c>
      <c r="V11" s="157">
        <v>3889</v>
      </c>
    </row>
    <row r="12" spans="1:22" ht="13.5" customHeight="1" x14ac:dyDescent="0.2">
      <c r="A12" s="228"/>
      <c r="B12" s="85" t="s">
        <v>2</v>
      </c>
      <c r="C12" s="71">
        <v>42.2</v>
      </c>
      <c r="D12" s="70">
        <v>34.299999999999997</v>
      </c>
      <c r="E12" s="70">
        <v>50.1</v>
      </c>
      <c r="F12" s="83">
        <v>111</v>
      </c>
      <c r="G12" s="71">
        <v>460.7</v>
      </c>
      <c r="H12" s="70">
        <v>435.1</v>
      </c>
      <c r="I12" s="70">
        <v>486.2</v>
      </c>
      <c r="J12" s="83">
        <v>1179</v>
      </c>
      <c r="K12" s="71">
        <v>215.8</v>
      </c>
      <c r="L12" s="70">
        <v>198.4</v>
      </c>
      <c r="M12" s="70">
        <v>233.2</v>
      </c>
      <c r="N12" s="83">
        <v>572</v>
      </c>
      <c r="O12" s="71">
        <v>35.200000000000003</v>
      </c>
      <c r="P12" s="70">
        <v>27.9</v>
      </c>
      <c r="Q12" s="70">
        <v>42.5</v>
      </c>
      <c r="R12" s="83">
        <v>90</v>
      </c>
      <c r="S12" s="71">
        <v>187.5</v>
      </c>
      <c r="T12" s="70">
        <v>179.2</v>
      </c>
      <c r="U12" s="70">
        <v>195.7</v>
      </c>
      <c r="V12" s="83">
        <v>1952</v>
      </c>
    </row>
    <row r="13" spans="1:22" ht="13.5" customHeight="1" x14ac:dyDescent="0.2">
      <c r="A13" s="228"/>
      <c r="B13" s="87" t="s">
        <v>3</v>
      </c>
      <c r="C13" s="153">
        <v>79</v>
      </c>
      <c r="D13" s="154">
        <v>66.2</v>
      </c>
      <c r="E13" s="154">
        <v>91.7</v>
      </c>
      <c r="F13" s="155">
        <v>154</v>
      </c>
      <c r="G13" s="153">
        <v>694.5</v>
      </c>
      <c r="H13" s="154">
        <v>656.2</v>
      </c>
      <c r="I13" s="154">
        <v>732.8</v>
      </c>
      <c r="J13" s="155">
        <v>1231</v>
      </c>
      <c r="K13" s="153">
        <v>277.7</v>
      </c>
      <c r="L13" s="154">
        <v>252.9</v>
      </c>
      <c r="M13" s="154">
        <v>302.60000000000002</v>
      </c>
      <c r="N13" s="155">
        <v>491</v>
      </c>
      <c r="O13" s="153">
        <v>36.6</v>
      </c>
      <c r="P13" s="154">
        <v>27.1</v>
      </c>
      <c r="Q13" s="154">
        <v>46.1</v>
      </c>
      <c r="R13" s="155">
        <v>61</v>
      </c>
      <c r="S13" s="153">
        <v>270.3</v>
      </c>
      <c r="T13" s="154">
        <v>258.10000000000002</v>
      </c>
      <c r="U13" s="154">
        <v>282.5</v>
      </c>
      <c r="V13" s="155">
        <v>1937</v>
      </c>
    </row>
    <row r="14" spans="1:22" ht="13.5" customHeight="1" x14ac:dyDescent="0.2">
      <c r="A14" s="241" t="s">
        <v>75</v>
      </c>
      <c r="B14" s="86" t="s">
        <v>27</v>
      </c>
      <c r="C14" s="72">
        <v>1257.0999999999999</v>
      </c>
      <c r="D14" s="73">
        <v>1225.8</v>
      </c>
      <c r="E14" s="73">
        <v>1288.4000000000001</v>
      </c>
      <c r="F14" s="84">
        <v>5647</v>
      </c>
      <c r="G14" s="71">
        <v>1782.1</v>
      </c>
      <c r="H14" s="70">
        <v>1745.7</v>
      </c>
      <c r="I14" s="70">
        <v>1818.5</v>
      </c>
      <c r="J14" s="83">
        <v>7690</v>
      </c>
      <c r="K14" s="71">
        <v>1293.7</v>
      </c>
      <c r="L14" s="70">
        <v>1262.0999999999999</v>
      </c>
      <c r="M14" s="70">
        <v>1325.3</v>
      </c>
      <c r="N14" s="83">
        <v>5778</v>
      </c>
      <c r="O14" s="71">
        <v>1001.5</v>
      </c>
      <c r="P14" s="70">
        <v>972.8</v>
      </c>
      <c r="Q14" s="70">
        <v>1030.3</v>
      </c>
      <c r="R14" s="83">
        <v>4344</v>
      </c>
      <c r="S14" s="71">
        <v>1332.5</v>
      </c>
      <c r="T14" s="70">
        <v>1316.4</v>
      </c>
      <c r="U14" s="70">
        <v>1348.6</v>
      </c>
      <c r="V14" s="83">
        <v>23459</v>
      </c>
    </row>
    <row r="15" spans="1:22" ht="13.5" customHeight="1" x14ac:dyDescent="0.2">
      <c r="A15" s="241"/>
      <c r="B15" s="85" t="s">
        <v>2</v>
      </c>
      <c r="C15" s="71">
        <v>1072.5</v>
      </c>
      <c r="D15" s="70">
        <v>1034.3</v>
      </c>
      <c r="E15" s="70">
        <v>1110.5999999999999</v>
      </c>
      <c r="F15" s="83">
        <v>2791</v>
      </c>
      <c r="G15" s="71">
        <v>1515.1</v>
      </c>
      <c r="H15" s="70">
        <v>1471</v>
      </c>
      <c r="I15" s="70">
        <v>1559.2</v>
      </c>
      <c r="J15" s="83">
        <v>3837</v>
      </c>
      <c r="K15" s="71">
        <v>1109.7</v>
      </c>
      <c r="L15" s="70">
        <v>1071.3</v>
      </c>
      <c r="M15" s="70">
        <v>1148.0999999999999</v>
      </c>
      <c r="N15" s="83">
        <v>2891</v>
      </c>
      <c r="O15" s="71">
        <v>876.4</v>
      </c>
      <c r="P15" s="70">
        <v>841.1</v>
      </c>
      <c r="Q15" s="70">
        <v>911.7</v>
      </c>
      <c r="R15" s="83">
        <v>2203</v>
      </c>
      <c r="S15" s="71">
        <v>1142.5</v>
      </c>
      <c r="T15" s="70">
        <v>1122.9000000000001</v>
      </c>
      <c r="U15" s="70">
        <v>1162.0999999999999</v>
      </c>
      <c r="V15" s="83">
        <v>11722</v>
      </c>
    </row>
    <row r="16" spans="1:22" ht="13.5" customHeight="1" x14ac:dyDescent="0.2">
      <c r="A16" s="241"/>
      <c r="B16" s="87" t="s">
        <v>3</v>
      </c>
      <c r="C16" s="153">
        <v>1492.8</v>
      </c>
      <c r="D16" s="154">
        <v>1440.1</v>
      </c>
      <c r="E16" s="154">
        <v>1545.5</v>
      </c>
      <c r="F16" s="155">
        <v>2856</v>
      </c>
      <c r="G16" s="153">
        <v>2116.3000000000002</v>
      </c>
      <c r="H16" s="154">
        <v>2055</v>
      </c>
      <c r="I16" s="154">
        <v>2177.6999999999998</v>
      </c>
      <c r="J16" s="155">
        <v>3853</v>
      </c>
      <c r="K16" s="153">
        <v>1516.2</v>
      </c>
      <c r="L16" s="154">
        <v>1463.2</v>
      </c>
      <c r="M16" s="154">
        <v>1569.3</v>
      </c>
      <c r="N16" s="155">
        <v>2887</v>
      </c>
      <c r="O16" s="153">
        <v>1143.2</v>
      </c>
      <c r="P16" s="154">
        <v>1095.5</v>
      </c>
      <c r="Q16" s="154">
        <v>1190.8</v>
      </c>
      <c r="R16" s="155">
        <v>2141</v>
      </c>
      <c r="S16" s="153">
        <v>1565.8</v>
      </c>
      <c r="T16" s="154">
        <v>1538.7</v>
      </c>
      <c r="U16" s="154">
        <v>1592.9</v>
      </c>
      <c r="V16" s="155">
        <v>11737</v>
      </c>
    </row>
    <row r="17" spans="1:20" ht="13.5" customHeight="1" x14ac:dyDescent="0.2"/>
    <row r="18" spans="1:20" ht="13.5" customHeight="1" x14ac:dyDescent="0.2">
      <c r="A18" s="55" t="s">
        <v>26</v>
      </c>
    </row>
    <row r="19" spans="1:20" ht="13.5" customHeight="1" x14ac:dyDescent="0.2">
      <c r="A19" s="239" t="s">
        <v>96</v>
      </c>
      <c r="B19" s="239"/>
      <c r="C19" s="239"/>
      <c r="D19" s="239"/>
      <c r="E19" s="239"/>
      <c r="F19" s="239"/>
      <c r="G19" s="239"/>
      <c r="H19" s="239"/>
      <c r="I19" s="239"/>
      <c r="J19" s="239"/>
      <c r="K19" s="239"/>
      <c r="L19" s="52"/>
      <c r="M19" s="52"/>
      <c r="N19" s="52"/>
      <c r="O19" s="52"/>
      <c r="P19" s="52"/>
      <c r="Q19" s="52"/>
      <c r="R19" s="52"/>
      <c r="S19" s="52"/>
      <c r="T19" s="52"/>
    </row>
    <row r="20" spans="1:20" ht="13.5" customHeight="1" x14ac:dyDescent="0.2">
      <c r="A20" s="239"/>
      <c r="B20" s="239"/>
      <c r="C20" s="239"/>
      <c r="D20" s="239"/>
      <c r="E20" s="239"/>
      <c r="F20" s="239"/>
      <c r="G20" s="239"/>
      <c r="H20" s="239"/>
      <c r="I20" s="239"/>
      <c r="J20" s="239"/>
      <c r="K20" s="239"/>
      <c r="L20" s="52"/>
      <c r="M20" s="52"/>
      <c r="N20" s="52"/>
      <c r="O20" s="52"/>
      <c r="P20" s="52"/>
      <c r="Q20" s="52"/>
      <c r="R20" s="52"/>
      <c r="S20" s="195">
        <f>S10/S9-1</f>
        <v>0.43495531281032762</v>
      </c>
      <c r="T20" s="52"/>
    </row>
    <row r="21" spans="1:20" ht="13.5" customHeight="1" x14ac:dyDescent="0.2">
      <c r="A21" s="239" t="s">
        <v>97</v>
      </c>
      <c r="B21" s="239"/>
      <c r="C21" s="239"/>
      <c r="D21" s="239"/>
      <c r="E21" s="239"/>
      <c r="F21" s="239"/>
      <c r="G21" s="239"/>
      <c r="H21" s="239"/>
      <c r="I21" s="239"/>
      <c r="J21" s="239"/>
      <c r="K21" s="239"/>
      <c r="L21" s="52"/>
      <c r="M21" s="52"/>
      <c r="N21" s="52"/>
      <c r="O21" s="52"/>
      <c r="P21" s="52"/>
      <c r="Q21" s="52"/>
      <c r="R21" s="52"/>
      <c r="S21" s="52"/>
      <c r="T21" s="52"/>
    </row>
    <row r="22" spans="1:20" ht="13.5" customHeight="1" x14ac:dyDescent="0.2">
      <c r="A22" s="239"/>
      <c r="B22" s="239"/>
      <c r="C22" s="239"/>
      <c r="D22" s="239"/>
      <c r="E22" s="239"/>
      <c r="F22" s="239"/>
      <c r="G22" s="239"/>
      <c r="H22" s="239"/>
      <c r="I22" s="239"/>
      <c r="J22" s="239"/>
      <c r="K22" s="239"/>
      <c r="L22" s="52"/>
      <c r="M22" s="52"/>
      <c r="N22" s="52"/>
      <c r="O22" s="52"/>
      <c r="P22" s="52"/>
      <c r="Q22" s="52"/>
      <c r="R22" s="52"/>
      <c r="S22" s="52"/>
      <c r="T22" s="52"/>
    </row>
    <row r="23" spans="1:20" ht="13.5" customHeight="1" x14ac:dyDescent="0.2">
      <c r="A23" s="239"/>
      <c r="B23" s="239"/>
      <c r="C23" s="239"/>
      <c r="D23" s="239"/>
      <c r="E23" s="239"/>
      <c r="F23" s="239"/>
      <c r="G23" s="239"/>
      <c r="H23" s="239"/>
      <c r="I23" s="239"/>
      <c r="J23" s="239"/>
      <c r="K23" s="239"/>
      <c r="L23" s="52"/>
      <c r="M23" s="52"/>
      <c r="N23" s="52"/>
      <c r="O23" s="52"/>
      <c r="P23" s="52"/>
      <c r="Q23" s="52"/>
      <c r="R23" s="52"/>
      <c r="S23" s="52"/>
      <c r="T23" s="52"/>
    </row>
    <row r="24" spans="1:20" ht="13.5" customHeight="1" x14ac:dyDescent="0.2">
      <c r="A24" s="238" t="s">
        <v>76</v>
      </c>
      <c r="B24" s="238"/>
      <c r="C24" s="238"/>
      <c r="D24" s="238"/>
      <c r="E24" s="238"/>
      <c r="F24" s="238"/>
      <c r="G24" s="238"/>
      <c r="H24" s="238"/>
      <c r="I24" s="238"/>
      <c r="J24" s="238"/>
      <c r="K24" s="238"/>
      <c r="L24" s="52"/>
      <c r="M24" s="52"/>
      <c r="N24" s="52"/>
      <c r="O24" s="52"/>
      <c r="P24" s="52"/>
      <c r="Q24" s="52"/>
      <c r="R24" s="52"/>
      <c r="S24" s="52"/>
      <c r="T24" s="52"/>
    </row>
    <row r="25" spans="1:20" ht="13.5" customHeight="1" x14ac:dyDescent="0.2">
      <c r="A25" s="238" t="s">
        <v>99</v>
      </c>
      <c r="B25" s="238"/>
      <c r="C25" s="238"/>
      <c r="D25" s="238"/>
      <c r="E25" s="238"/>
      <c r="F25" s="238"/>
      <c r="G25" s="238"/>
      <c r="H25" s="238"/>
      <c r="I25" s="238"/>
      <c r="J25" s="238"/>
      <c r="K25" s="238"/>
    </row>
    <row r="26" spans="1:20" ht="13.5" customHeight="1" x14ac:dyDescent="0.2">
      <c r="A26" s="240" t="s">
        <v>2824</v>
      </c>
      <c r="B26" s="240"/>
      <c r="C26" s="240"/>
      <c r="D26" s="240"/>
      <c r="E26" s="240"/>
      <c r="F26" s="240"/>
      <c r="G26" s="240"/>
      <c r="H26" s="240"/>
      <c r="I26" s="240"/>
      <c r="J26" s="240"/>
      <c r="K26" s="240"/>
      <c r="L26" s="152"/>
      <c r="M26" s="152"/>
      <c r="N26" s="152"/>
      <c r="O26" s="152"/>
      <c r="P26" s="152"/>
      <c r="Q26" s="152"/>
      <c r="R26" s="152"/>
    </row>
    <row r="27" spans="1:20" ht="13.5" customHeight="1" x14ac:dyDescent="0.2">
      <c r="A27" s="240"/>
      <c r="B27" s="240"/>
      <c r="C27" s="240"/>
      <c r="D27" s="240"/>
      <c r="E27" s="240"/>
      <c r="F27" s="240"/>
      <c r="G27" s="240"/>
      <c r="H27" s="240"/>
      <c r="I27" s="240"/>
      <c r="J27" s="240"/>
      <c r="K27" s="240"/>
      <c r="L27" s="152"/>
      <c r="M27" s="152"/>
      <c r="N27" s="152"/>
      <c r="O27" s="152"/>
      <c r="P27" s="152"/>
      <c r="Q27" s="152"/>
      <c r="R27" s="152"/>
    </row>
    <row r="28" spans="1:20" ht="13.5" customHeight="1" x14ac:dyDescent="0.2">
      <c r="A28" s="238" t="s">
        <v>2823</v>
      </c>
      <c r="B28" s="238"/>
      <c r="C28" s="238"/>
      <c r="D28" s="238"/>
      <c r="E28" s="238"/>
      <c r="F28" s="238"/>
      <c r="G28" s="238"/>
      <c r="H28" s="238"/>
      <c r="I28" s="238"/>
      <c r="J28" s="238"/>
      <c r="K28" s="238"/>
    </row>
    <row r="29" spans="1:20" ht="13.5" customHeight="1" x14ac:dyDescent="0.2">
      <c r="A29" s="198"/>
    </row>
    <row r="30" spans="1:20" ht="13.5" customHeight="1" x14ac:dyDescent="0.2">
      <c r="A30" s="204" t="s">
        <v>2775</v>
      </c>
    </row>
    <row r="31" spans="1:20" ht="15" customHeight="1" x14ac:dyDescent="0.2"/>
  </sheetData>
  <mergeCells count="36">
    <mergeCell ref="A11:A13"/>
    <mergeCell ref="A14:A16"/>
    <mergeCell ref="S3:V4"/>
    <mergeCell ref="S5:S7"/>
    <mergeCell ref="T5:T7"/>
    <mergeCell ref="U5:U7"/>
    <mergeCell ref="V5:V7"/>
    <mergeCell ref="K3:N4"/>
    <mergeCell ref="K5:K7"/>
    <mergeCell ref="L5:L7"/>
    <mergeCell ref="M5:M7"/>
    <mergeCell ref="N5:N7"/>
    <mergeCell ref="C3:F4"/>
    <mergeCell ref="G3:J4"/>
    <mergeCell ref="G5:G7"/>
    <mergeCell ref="H5:H7"/>
    <mergeCell ref="A28:K28"/>
    <mergeCell ref="A25:K25"/>
    <mergeCell ref="A24:K24"/>
    <mergeCell ref="A19:K20"/>
    <mergeCell ref="A21:K23"/>
    <mergeCell ref="A26:K27"/>
    <mergeCell ref="O3:R4"/>
    <mergeCell ref="O5:O7"/>
    <mergeCell ref="P5:P7"/>
    <mergeCell ref="Q5:Q7"/>
    <mergeCell ref="R5:R7"/>
    <mergeCell ref="I5:I7"/>
    <mergeCell ref="J5:J7"/>
    <mergeCell ref="A1:F1"/>
    <mergeCell ref="H1:I1"/>
    <mergeCell ref="A8:A10"/>
    <mergeCell ref="C5:C7"/>
    <mergeCell ref="D5:D7"/>
    <mergeCell ref="E5:E7"/>
    <mergeCell ref="F5:F7"/>
  </mergeCells>
  <hyperlinks>
    <hyperlink ref="H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6"/>
  <sheetViews>
    <sheetView workbookViewId="0">
      <selection sqref="A1:L1"/>
    </sheetView>
  </sheetViews>
  <sheetFormatPr defaultColWidth="9.140625" defaultRowHeight="14.25" x14ac:dyDescent="0.2"/>
  <cols>
    <col min="1" max="1" width="25.42578125" style="48" customWidth="1"/>
    <col min="2" max="2" width="9.140625" style="48"/>
    <col min="3" max="4" width="9.140625" style="49"/>
    <col min="5" max="5" width="9.140625" style="48"/>
    <col min="6" max="7" width="9.140625" style="49"/>
    <col min="8" max="16384" width="9.140625" style="48"/>
  </cols>
  <sheetData>
    <row r="1" spans="1:31" ht="18" customHeight="1" x14ac:dyDescent="0.25">
      <c r="A1" s="236" t="s">
        <v>2822</v>
      </c>
      <c r="B1" s="236"/>
      <c r="C1" s="236"/>
      <c r="D1" s="236"/>
      <c r="E1" s="236"/>
      <c r="F1" s="236"/>
      <c r="G1" s="236"/>
      <c r="H1" s="236"/>
      <c r="I1" s="236"/>
      <c r="J1" s="236"/>
      <c r="K1" s="236"/>
      <c r="L1" s="236"/>
      <c r="M1" s="201"/>
      <c r="N1" s="253" t="s">
        <v>78</v>
      </c>
      <c r="O1" s="253"/>
      <c r="P1" s="201"/>
      <c r="Q1" s="201"/>
      <c r="R1" s="201"/>
      <c r="S1" s="201"/>
      <c r="T1" s="201"/>
    </row>
    <row r="2" spans="1:31" ht="15" customHeight="1" x14ac:dyDescent="0.2"/>
    <row r="3" spans="1:31" s="51" customFormat="1" ht="13.5" customHeight="1" x14ac:dyDescent="0.25">
      <c r="A3" s="50"/>
      <c r="B3" s="248" t="s">
        <v>119</v>
      </c>
      <c r="C3" s="249"/>
      <c r="D3" s="249"/>
      <c r="E3" s="249"/>
      <c r="F3" s="249"/>
      <c r="G3" s="249"/>
      <c r="H3" s="249"/>
      <c r="I3" s="249"/>
      <c r="J3" s="249"/>
      <c r="K3" s="249"/>
      <c r="L3" s="249"/>
      <c r="M3" s="249"/>
      <c r="N3" s="249"/>
      <c r="O3" s="249"/>
      <c r="P3" s="255"/>
      <c r="Q3" s="248" t="s">
        <v>31</v>
      </c>
      <c r="R3" s="249"/>
      <c r="S3" s="249"/>
      <c r="T3" s="249"/>
      <c r="U3" s="249"/>
      <c r="V3" s="249"/>
      <c r="W3" s="249"/>
      <c r="X3" s="249"/>
      <c r="Y3" s="249"/>
      <c r="Z3" s="249"/>
      <c r="AA3" s="249"/>
      <c r="AB3" s="249"/>
      <c r="AC3" s="249"/>
      <c r="AD3" s="249"/>
      <c r="AE3" s="249"/>
    </row>
    <row r="4" spans="1:31" s="46" customFormat="1" ht="13.5" customHeight="1" x14ac:dyDescent="0.2">
      <c r="A4" s="243" t="s">
        <v>2821</v>
      </c>
      <c r="B4" s="243"/>
      <c r="C4" s="203"/>
      <c r="D4" s="203"/>
      <c r="E4" s="243"/>
      <c r="F4" s="243"/>
      <c r="G4" s="243"/>
      <c r="H4" s="203"/>
      <c r="I4" s="203"/>
      <c r="J4" s="203"/>
      <c r="K4" s="203"/>
      <c r="L4" s="203"/>
      <c r="M4" s="203"/>
      <c r="N4" s="243"/>
      <c r="O4" s="243"/>
      <c r="P4" s="250"/>
      <c r="Q4" s="104"/>
      <c r="R4" s="203"/>
      <c r="S4" s="203"/>
      <c r="T4" s="243"/>
      <c r="U4" s="243"/>
      <c r="V4" s="243"/>
      <c r="W4" s="203"/>
      <c r="X4" s="203"/>
      <c r="Y4" s="203"/>
      <c r="Z4" s="203"/>
      <c r="AA4" s="203"/>
      <c r="AB4" s="203"/>
      <c r="AC4" s="243"/>
      <c r="AD4" s="243"/>
      <c r="AE4" s="243"/>
    </row>
    <row r="5" spans="1:31" s="46" customFormat="1" ht="13.5" customHeight="1" x14ac:dyDescent="0.2">
      <c r="A5" s="88"/>
      <c r="B5" s="246" t="s">
        <v>24</v>
      </c>
      <c r="C5" s="242"/>
      <c r="D5" s="242"/>
      <c r="E5" s="242" t="s">
        <v>25</v>
      </c>
      <c r="F5" s="242"/>
      <c r="G5" s="242"/>
      <c r="H5" s="242" t="s">
        <v>118</v>
      </c>
      <c r="I5" s="242"/>
      <c r="J5" s="242"/>
      <c r="K5" s="242" t="s">
        <v>2829</v>
      </c>
      <c r="L5" s="242"/>
      <c r="M5" s="242"/>
      <c r="N5" s="242" t="s">
        <v>2830</v>
      </c>
      <c r="O5" s="242"/>
      <c r="P5" s="247"/>
      <c r="Q5" s="246" t="s">
        <v>24</v>
      </c>
      <c r="R5" s="242"/>
      <c r="S5" s="242"/>
      <c r="T5" s="242" t="s">
        <v>25</v>
      </c>
      <c r="U5" s="242"/>
      <c r="V5" s="242"/>
      <c r="W5" s="242" t="s">
        <v>118</v>
      </c>
      <c r="X5" s="242"/>
      <c r="Y5" s="242"/>
      <c r="Z5" s="242" t="s">
        <v>2829</v>
      </c>
      <c r="AA5" s="242"/>
      <c r="AB5" s="242"/>
      <c r="AC5" s="242" t="s">
        <v>2830</v>
      </c>
      <c r="AD5" s="242"/>
      <c r="AE5" s="242"/>
    </row>
    <row r="6" spans="1:31" ht="13.5" customHeight="1" x14ac:dyDescent="0.2">
      <c r="A6" s="79"/>
      <c r="B6" s="80" t="s">
        <v>0</v>
      </c>
      <c r="C6" s="81" t="s">
        <v>2</v>
      </c>
      <c r="D6" s="82" t="s">
        <v>3</v>
      </c>
      <c r="E6" s="80" t="s">
        <v>0</v>
      </c>
      <c r="F6" s="81" t="s">
        <v>2</v>
      </c>
      <c r="G6" s="82" t="s">
        <v>3</v>
      </c>
      <c r="H6" s="80" t="s">
        <v>0</v>
      </c>
      <c r="I6" s="81" t="s">
        <v>2</v>
      </c>
      <c r="J6" s="82" t="s">
        <v>3</v>
      </c>
      <c r="K6" s="80" t="s">
        <v>0</v>
      </c>
      <c r="L6" s="81" t="s">
        <v>2</v>
      </c>
      <c r="M6" s="82" t="s">
        <v>3</v>
      </c>
      <c r="N6" s="89" t="s">
        <v>0</v>
      </c>
      <c r="O6" s="90" t="s">
        <v>2</v>
      </c>
      <c r="P6" s="91" t="s">
        <v>3</v>
      </c>
      <c r="Q6" s="89" t="s">
        <v>0</v>
      </c>
      <c r="R6" s="90" t="s">
        <v>2</v>
      </c>
      <c r="S6" s="105" t="s">
        <v>3</v>
      </c>
      <c r="T6" s="89" t="s">
        <v>0</v>
      </c>
      <c r="U6" s="90" t="s">
        <v>2</v>
      </c>
      <c r="V6" s="105" t="s">
        <v>3</v>
      </c>
      <c r="W6" s="89" t="s">
        <v>0</v>
      </c>
      <c r="X6" s="90" t="s">
        <v>2</v>
      </c>
      <c r="Y6" s="105" t="s">
        <v>3</v>
      </c>
      <c r="Z6" s="89" t="s">
        <v>0</v>
      </c>
      <c r="AA6" s="90" t="s">
        <v>2</v>
      </c>
      <c r="AB6" s="105" t="s">
        <v>3</v>
      </c>
      <c r="AC6" s="89" t="s">
        <v>0</v>
      </c>
      <c r="AD6" s="90" t="s">
        <v>2</v>
      </c>
      <c r="AE6" s="105" t="s">
        <v>3</v>
      </c>
    </row>
    <row r="7" spans="1:31" ht="13.5" customHeight="1" x14ac:dyDescent="0.2">
      <c r="A7" s="1" t="s">
        <v>1</v>
      </c>
      <c r="B7" s="92">
        <v>0</v>
      </c>
      <c r="C7" s="93">
        <v>0</v>
      </c>
      <c r="D7" s="94">
        <v>0</v>
      </c>
      <c r="E7" s="92">
        <v>0</v>
      </c>
      <c r="F7" s="93">
        <v>0</v>
      </c>
      <c r="G7" s="94">
        <v>0</v>
      </c>
      <c r="H7" s="92">
        <v>0</v>
      </c>
      <c r="I7" s="93">
        <v>0</v>
      </c>
      <c r="J7" s="94">
        <v>0</v>
      </c>
      <c r="K7" s="92">
        <v>0</v>
      </c>
      <c r="L7" s="93">
        <v>0</v>
      </c>
      <c r="M7" s="94">
        <v>0</v>
      </c>
      <c r="N7" s="92">
        <v>0</v>
      </c>
      <c r="O7" s="93">
        <v>0</v>
      </c>
      <c r="P7" s="94">
        <v>0</v>
      </c>
      <c r="Q7" s="98">
        <v>0</v>
      </c>
      <c r="R7" s="99">
        <v>0</v>
      </c>
      <c r="S7" s="100">
        <v>0</v>
      </c>
      <c r="T7" s="98">
        <v>0</v>
      </c>
      <c r="U7" s="99">
        <v>0</v>
      </c>
      <c r="V7" s="100">
        <v>0</v>
      </c>
      <c r="W7" s="98">
        <v>0</v>
      </c>
      <c r="X7" s="99">
        <v>0</v>
      </c>
      <c r="Y7" s="100">
        <v>0</v>
      </c>
      <c r="Z7" s="98">
        <v>0</v>
      </c>
      <c r="AA7" s="99">
        <v>0</v>
      </c>
      <c r="AB7" s="100">
        <v>0</v>
      </c>
      <c r="AC7" s="98">
        <v>0</v>
      </c>
      <c r="AD7" s="99">
        <v>0</v>
      </c>
      <c r="AE7" s="100">
        <v>0</v>
      </c>
    </row>
    <row r="8" spans="1:31" ht="13.5" customHeight="1" x14ac:dyDescent="0.2">
      <c r="A8" s="2" t="s">
        <v>5</v>
      </c>
      <c r="B8" s="75">
        <v>0</v>
      </c>
      <c r="C8" s="76">
        <v>0</v>
      </c>
      <c r="D8" s="74">
        <v>0</v>
      </c>
      <c r="E8" s="75">
        <v>0</v>
      </c>
      <c r="F8" s="76">
        <v>0</v>
      </c>
      <c r="G8" s="74">
        <v>0</v>
      </c>
      <c r="H8" s="75">
        <v>0</v>
      </c>
      <c r="I8" s="76">
        <v>0</v>
      </c>
      <c r="J8" s="74">
        <v>0</v>
      </c>
      <c r="K8" s="75">
        <v>0</v>
      </c>
      <c r="L8" s="76">
        <v>0</v>
      </c>
      <c r="M8" s="74">
        <v>0</v>
      </c>
      <c r="N8" s="75">
        <v>0</v>
      </c>
      <c r="O8" s="76">
        <v>0</v>
      </c>
      <c r="P8" s="74">
        <v>0</v>
      </c>
      <c r="Q8" s="71">
        <v>0</v>
      </c>
      <c r="R8" s="73">
        <v>0</v>
      </c>
      <c r="S8" s="70">
        <v>0</v>
      </c>
      <c r="T8" s="71">
        <v>0</v>
      </c>
      <c r="U8" s="73">
        <v>0</v>
      </c>
      <c r="V8" s="70">
        <v>0</v>
      </c>
      <c r="W8" s="71">
        <v>0</v>
      </c>
      <c r="X8" s="73">
        <v>0</v>
      </c>
      <c r="Y8" s="70">
        <v>0</v>
      </c>
      <c r="Z8" s="71">
        <v>0</v>
      </c>
      <c r="AA8" s="73">
        <v>0</v>
      </c>
      <c r="AB8" s="70">
        <v>0</v>
      </c>
      <c r="AC8" s="71">
        <v>0</v>
      </c>
      <c r="AD8" s="73">
        <v>0</v>
      </c>
      <c r="AE8" s="70">
        <v>0</v>
      </c>
    </row>
    <row r="9" spans="1:31" ht="13.5" customHeight="1" x14ac:dyDescent="0.2">
      <c r="A9" s="2" t="s">
        <v>4</v>
      </c>
      <c r="B9" s="75">
        <v>0</v>
      </c>
      <c r="C9" s="76">
        <v>0</v>
      </c>
      <c r="D9" s="74">
        <v>0</v>
      </c>
      <c r="E9" s="75">
        <v>0</v>
      </c>
      <c r="F9" s="76">
        <v>0</v>
      </c>
      <c r="G9" s="74">
        <v>0</v>
      </c>
      <c r="H9" s="75">
        <v>0</v>
      </c>
      <c r="I9" s="76">
        <v>0</v>
      </c>
      <c r="J9" s="74">
        <v>0</v>
      </c>
      <c r="K9" s="75">
        <v>0</v>
      </c>
      <c r="L9" s="76">
        <v>0</v>
      </c>
      <c r="M9" s="74">
        <v>0</v>
      </c>
      <c r="N9" s="75">
        <v>0</v>
      </c>
      <c r="O9" s="76">
        <v>0</v>
      </c>
      <c r="P9" s="74">
        <v>0</v>
      </c>
      <c r="Q9" s="71">
        <v>0</v>
      </c>
      <c r="R9" s="73">
        <v>0</v>
      </c>
      <c r="S9" s="70">
        <v>0</v>
      </c>
      <c r="T9" s="71">
        <v>0</v>
      </c>
      <c r="U9" s="73">
        <v>0</v>
      </c>
      <c r="V9" s="70">
        <v>0</v>
      </c>
      <c r="W9" s="71">
        <v>0</v>
      </c>
      <c r="X9" s="73">
        <v>0</v>
      </c>
      <c r="Y9" s="70">
        <v>0</v>
      </c>
      <c r="Z9" s="71">
        <v>0</v>
      </c>
      <c r="AA9" s="73">
        <v>0</v>
      </c>
      <c r="AB9" s="70">
        <v>0</v>
      </c>
      <c r="AC9" s="71">
        <v>0</v>
      </c>
      <c r="AD9" s="73">
        <v>0</v>
      </c>
      <c r="AE9" s="70">
        <v>0</v>
      </c>
    </row>
    <row r="10" spans="1:31" ht="13.5" customHeight="1" x14ac:dyDescent="0.2">
      <c r="A10" s="2" t="s">
        <v>6</v>
      </c>
      <c r="B10" s="75">
        <v>0</v>
      </c>
      <c r="C10" s="76">
        <v>0</v>
      </c>
      <c r="D10" s="74">
        <v>0</v>
      </c>
      <c r="E10" s="75">
        <v>0</v>
      </c>
      <c r="F10" s="76">
        <v>0</v>
      </c>
      <c r="G10" s="74">
        <v>0</v>
      </c>
      <c r="H10" s="75">
        <v>0</v>
      </c>
      <c r="I10" s="76">
        <v>0</v>
      </c>
      <c r="J10" s="74">
        <v>0</v>
      </c>
      <c r="K10" s="75">
        <v>0</v>
      </c>
      <c r="L10" s="76">
        <v>0</v>
      </c>
      <c r="M10" s="74">
        <v>0</v>
      </c>
      <c r="N10" s="75">
        <v>0</v>
      </c>
      <c r="O10" s="76">
        <v>0</v>
      </c>
      <c r="P10" s="74">
        <v>0</v>
      </c>
      <c r="Q10" s="71">
        <v>0</v>
      </c>
      <c r="R10" s="73">
        <v>0</v>
      </c>
      <c r="S10" s="70">
        <v>0</v>
      </c>
      <c r="T10" s="71">
        <v>0</v>
      </c>
      <c r="U10" s="73">
        <v>0</v>
      </c>
      <c r="V10" s="70">
        <v>0</v>
      </c>
      <c r="W10" s="71">
        <v>0</v>
      </c>
      <c r="X10" s="73">
        <v>0</v>
      </c>
      <c r="Y10" s="70">
        <v>0</v>
      </c>
      <c r="Z10" s="71">
        <v>0</v>
      </c>
      <c r="AA10" s="73">
        <v>0</v>
      </c>
      <c r="AB10" s="70">
        <v>0</v>
      </c>
      <c r="AC10" s="71">
        <v>0</v>
      </c>
      <c r="AD10" s="73">
        <v>0</v>
      </c>
      <c r="AE10" s="70">
        <v>0</v>
      </c>
    </row>
    <row r="11" spans="1:31" ht="13.5" customHeight="1" x14ac:dyDescent="0.2">
      <c r="A11" s="3" t="s">
        <v>7</v>
      </c>
      <c r="B11" s="75">
        <v>0</v>
      </c>
      <c r="C11" s="76">
        <v>0</v>
      </c>
      <c r="D11" s="74">
        <v>0</v>
      </c>
      <c r="E11" s="75">
        <v>0</v>
      </c>
      <c r="F11" s="76">
        <v>0</v>
      </c>
      <c r="G11" s="74">
        <v>0</v>
      </c>
      <c r="H11" s="75">
        <v>0</v>
      </c>
      <c r="I11" s="76">
        <v>0</v>
      </c>
      <c r="J11" s="74">
        <v>0</v>
      </c>
      <c r="K11" s="75">
        <v>0</v>
      </c>
      <c r="L11" s="76">
        <v>0</v>
      </c>
      <c r="M11" s="74">
        <v>0</v>
      </c>
      <c r="N11" s="75">
        <v>0</v>
      </c>
      <c r="O11" s="76">
        <v>0</v>
      </c>
      <c r="P11" s="74">
        <v>0</v>
      </c>
      <c r="Q11" s="71">
        <v>0</v>
      </c>
      <c r="R11" s="73">
        <v>0</v>
      </c>
      <c r="S11" s="70">
        <v>0</v>
      </c>
      <c r="T11" s="71">
        <v>0</v>
      </c>
      <c r="U11" s="73">
        <v>0</v>
      </c>
      <c r="V11" s="70">
        <v>0</v>
      </c>
      <c r="W11" s="71">
        <v>0</v>
      </c>
      <c r="X11" s="73">
        <v>0</v>
      </c>
      <c r="Y11" s="70">
        <v>0</v>
      </c>
      <c r="Z11" s="71">
        <v>0</v>
      </c>
      <c r="AA11" s="73">
        <v>0</v>
      </c>
      <c r="AB11" s="70">
        <v>0</v>
      </c>
      <c r="AC11" s="71">
        <v>0</v>
      </c>
      <c r="AD11" s="73">
        <v>0</v>
      </c>
      <c r="AE11" s="70">
        <v>0</v>
      </c>
    </row>
    <row r="12" spans="1:31" ht="13.5" customHeight="1" x14ac:dyDescent="0.2">
      <c r="A12" s="3" t="s">
        <v>8</v>
      </c>
      <c r="B12" s="75">
        <v>0</v>
      </c>
      <c r="C12" s="76">
        <v>0</v>
      </c>
      <c r="D12" s="74">
        <v>0</v>
      </c>
      <c r="E12" s="75">
        <v>0</v>
      </c>
      <c r="F12" s="76">
        <v>0</v>
      </c>
      <c r="G12" s="74">
        <v>0</v>
      </c>
      <c r="H12" s="75">
        <v>0</v>
      </c>
      <c r="I12" s="76">
        <v>0</v>
      </c>
      <c r="J12" s="74">
        <v>0</v>
      </c>
      <c r="K12" s="75">
        <v>0</v>
      </c>
      <c r="L12" s="76">
        <v>0</v>
      </c>
      <c r="M12" s="74">
        <v>0</v>
      </c>
      <c r="N12" s="75">
        <v>0</v>
      </c>
      <c r="O12" s="76">
        <v>0</v>
      </c>
      <c r="P12" s="74">
        <v>0</v>
      </c>
      <c r="Q12" s="71">
        <v>0</v>
      </c>
      <c r="R12" s="73">
        <v>0</v>
      </c>
      <c r="S12" s="70">
        <v>0</v>
      </c>
      <c r="T12" s="71">
        <v>0</v>
      </c>
      <c r="U12" s="73">
        <v>0</v>
      </c>
      <c r="V12" s="70">
        <v>0</v>
      </c>
      <c r="W12" s="71">
        <v>0</v>
      </c>
      <c r="X12" s="73">
        <v>0</v>
      </c>
      <c r="Y12" s="70">
        <v>0</v>
      </c>
      <c r="Z12" s="71">
        <v>0</v>
      </c>
      <c r="AA12" s="73">
        <v>0</v>
      </c>
      <c r="AB12" s="70">
        <v>0</v>
      </c>
      <c r="AC12" s="71">
        <v>0</v>
      </c>
      <c r="AD12" s="73">
        <v>0</v>
      </c>
      <c r="AE12" s="70">
        <v>0</v>
      </c>
    </row>
    <row r="13" spans="1:31" ht="13.5" customHeight="1" x14ac:dyDescent="0.2">
      <c r="A13" s="3" t="s">
        <v>9</v>
      </c>
      <c r="B13" s="75">
        <v>0</v>
      </c>
      <c r="C13" s="76">
        <v>0</v>
      </c>
      <c r="D13" s="74">
        <v>0</v>
      </c>
      <c r="E13" s="75">
        <v>3.2</v>
      </c>
      <c r="F13" s="76">
        <v>6.5</v>
      </c>
      <c r="G13" s="74">
        <v>0</v>
      </c>
      <c r="H13" s="75">
        <v>0</v>
      </c>
      <c r="I13" s="76">
        <v>0</v>
      </c>
      <c r="J13" s="74">
        <v>0</v>
      </c>
      <c r="K13" s="75">
        <v>0</v>
      </c>
      <c r="L13" s="76">
        <v>0</v>
      </c>
      <c r="M13" s="74">
        <v>0</v>
      </c>
      <c r="N13" s="75">
        <v>0.8</v>
      </c>
      <c r="O13" s="76">
        <v>1.6</v>
      </c>
      <c r="P13" s="74">
        <v>0</v>
      </c>
      <c r="Q13" s="71">
        <v>0</v>
      </c>
      <c r="R13" s="73">
        <v>0</v>
      </c>
      <c r="S13" s="70">
        <v>0</v>
      </c>
      <c r="T13" s="71">
        <v>1</v>
      </c>
      <c r="U13" s="73">
        <v>1</v>
      </c>
      <c r="V13" s="70">
        <v>0</v>
      </c>
      <c r="W13" s="71">
        <v>0</v>
      </c>
      <c r="X13" s="73">
        <v>0</v>
      </c>
      <c r="Y13" s="70">
        <v>0</v>
      </c>
      <c r="Z13" s="71">
        <v>0</v>
      </c>
      <c r="AA13" s="73">
        <v>0</v>
      </c>
      <c r="AB13" s="70">
        <v>0</v>
      </c>
      <c r="AC13" s="71">
        <v>1</v>
      </c>
      <c r="AD13" s="73">
        <v>1</v>
      </c>
      <c r="AE13" s="70">
        <v>0</v>
      </c>
    </row>
    <row r="14" spans="1:31" ht="13.5" customHeight="1" x14ac:dyDescent="0.2">
      <c r="A14" s="3" t="s">
        <v>10</v>
      </c>
      <c r="B14" s="75">
        <v>0</v>
      </c>
      <c r="C14" s="76">
        <v>0</v>
      </c>
      <c r="D14" s="74">
        <v>0</v>
      </c>
      <c r="E14" s="75">
        <v>6.5</v>
      </c>
      <c r="F14" s="76">
        <v>6.5</v>
      </c>
      <c r="G14" s="74">
        <v>6.6</v>
      </c>
      <c r="H14" s="75">
        <v>0</v>
      </c>
      <c r="I14" s="76">
        <v>0</v>
      </c>
      <c r="J14" s="74">
        <v>0</v>
      </c>
      <c r="K14" s="75">
        <v>0</v>
      </c>
      <c r="L14" s="76">
        <v>0</v>
      </c>
      <c r="M14" s="74">
        <v>0</v>
      </c>
      <c r="N14" s="75">
        <v>1.6</v>
      </c>
      <c r="O14" s="76">
        <v>1.6</v>
      </c>
      <c r="P14" s="74">
        <v>1.6</v>
      </c>
      <c r="Q14" s="71">
        <v>0</v>
      </c>
      <c r="R14" s="73">
        <v>0</v>
      </c>
      <c r="S14" s="70">
        <v>0</v>
      </c>
      <c r="T14" s="71">
        <v>2</v>
      </c>
      <c r="U14" s="73">
        <v>1</v>
      </c>
      <c r="V14" s="70">
        <v>1</v>
      </c>
      <c r="W14" s="71">
        <v>0</v>
      </c>
      <c r="X14" s="73">
        <v>0</v>
      </c>
      <c r="Y14" s="70">
        <v>0</v>
      </c>
      <c r="Z14" s="71">
        <v>0</v>
      </c>
      <c r="AA14" s="73">
        <v>0</v>
      </c>
      <c r="AB14" s="70">
        <v>0</v>
      </c>
      <c r="AC14" s="71">
        <v>2</v>
      </c>
      <c r="AD14" s="73">
        <v>1</v>
      </c>
      <c r="AE14" s="70">
        <v>1</v>
      </c>
    </row>
    <row r="15" spans="1:31" ht="13.5" customHeight="1" x14ac:dyDescent="0.2">
      <c r="A15" s="3" t="s">
        <v>11</v>
      </c>
      <c r="B15" s="75">
        <v>6.7</v>
      </c>
      <c r="C15" s="76">
        <v>6.5</v>
      </c>
      <c r="D15" s="74">
        <v>6.8</v>
      </c>
      <c r="E15" s="75">
        <v>13.8</v>
      </c>
      <c r="F15" s="76">
        <v>13.5</v>
      </c>
      <c r="G15" s="74">
        <v>14.1</v>
      </c>
      <c r="H15" s="75">
        <v>6.7</v>
      </c>
      <c r="I15" s="76">
        <v>6.5</v>
      </c>
      <c r="J15" s="74">
        <v>6.8</v>
      </c>
      <c r="K15" s="75">
        <v>0</v>
      </c>
      <c r="L15" s="76">
        <v>0</v>
      </c>
      <c r="M15" s="74">
        <v>0</v>
      </c>
      <c r="N15" s="75">
        <v>6.8</v>
      </c>
      <c r="O15" s="76">
        <v>6.6</v>
      </c>
      <c r="P15" s="74">
        <v>6.9</v>
      </c>
      <c r="Q15" s="71">
        <v>2</v>
      </c>
      <c r="R15" s="73">
        <v>1</v>
      </c>
      <c r="S15" s="70">
        <v>1</v>
      </c>
      <c r="T15" s="71">
        <v>4</v>
      </c>
      <c r="U15" s="73">
        <v>2</v>
      </c>
      <c r="V15" s="70">
        <v>2</v>
      </c>
      <c r="W15" s="71">
        <v>2</v>
      </c>
      <c r="X15" s="73">
        <v>1</v>
      </c>
      <c r="Y15" s="70">
        <v>1</v>
      </c>
      <c r="Z15" s="71">
        <v>0</v>
      </c>
      <c r="AA15" s="73">
        <v>0</v>
      </c>
      <c r="AB15" s="70">
        <v>0</v>
      </c>
      <c r="AC15" s="71">
        <v>8</v>
      </c>
      <c r="AD15" s="73">
        <v>4</v>
      </c>
      <c r="AE15" s="70">
        <v>4</v>
      </c>
    </row>
    <row r="16" spans="1:31" ht="13.5" customHeight="1" x14ac:dyDescent="0.2">
      <c r="A16" s="3" t="s">
        <v>12</v>
      </c>
      <c r="B16" s="75">
        <v>7.3</v>
      </c>
      <c r="C16" s="76">
        <v>0</v>
      </c>
      <c r="D16" s="74">
        <v>14.9</v>
      </c>
      <c r="E16" s="75">
        <v>30.2</v>
      </c>
      <c r="F16" s="76">
        <v>37.1</v>
      </c>
      <c r="G16" s="74">
        <v>23</v>
      </c>
      <c r="H16" s="75">
        <v>18.3</v>
      </c>
      <c r="I16" s="76">
        <v>14.4</v>
      </c>
      <c r="J16" s="74">
        <v>22.3</v>
      </c>
      <c r="K16" s="75">
        <v>7.5</v>
      </c>
      <c r="L16" s="76">
        <v>7.4</v>
      </c>
      <c r="M16" s="74">
        <v>7.7</v>
      </c>
      <c r="N16" s="75">
        <v>15.8</v>
      </c>
      <c r="O16" s="76">
        <v>14.6</v>
      </c>
      <c r="P16" s="74">
        <v>17</v>
      </c>
      <c r="Q16" s="71">
        <v>2</v>
      </c>
      <c r="R16" s="73">
        <v>0</v>
      </c>
      <c r="S16" s="70">
        <v>2</v>
      </c>
      <c r="T16" s="71">
        <v>8</v>
      </c>
      <c r="U16" s="73">
        <v>5</v>
      </c>
      <c r="V16" s="70">
        <v>3</v>
      </c>
      <c r="W16" s="71">
        <v>5</v>
      </c>
      <c r="X16" s="73">
        <v>2</v>
      </c>
      <c r="Y16" s="70">
        <v>3</v>
      </c>
      <c r="Z16" s="71">
        <v>2</v>
      </c>
      <c r="AA16" s="73">
        <v>1</v>
      </c>
      <c r="AB16" s="70">
        <v>1</v>
      </c>
      <c r="AC16" s="71">
        <v>17</v>
      </c>
      <c r="AD16" s="73">
        <v>8</v>
      </c>
      <c r="AE16" s="70">
        <v>9</v>
      </c>
    </row>
    <row r="17" spans="1:31" ht="13.5" customHeight="1" x14ac:dyDescent="0.2">
      <c r="A17" s="3" t="s">
        <v>13</v>
      </c>
      <c r="B17" s="75">
        <v>13.4</v>
      </c>
      <c r="C17" s="76">
        <v>6.5</v>
      </c>
      <c r="D17" s="74">
        <v>20.7</v>
      </c>
      <c r="E17" s="75">
        <v>86.6</v>
      </c>
      <c r="F17" s="76">
        <v>40.299999999999997</v>
      </c>
      <c r="G17" s="74">
        <v>135.9</v>
      </c>
      <c r="H17" s="75">
        <v>33.6</v>
      </c>
      <c r="I17" s="76">
        <v>32.6</v>
      </c>
      <c r="J17" s="74">
        <v>34.700000000000003</v>
      </c>
      <c r="K17" s="75">
        <v>7</v>
      </c>
      <c r="L17" s="76">
        <v>6.8</v>
      </c>
      <c r="M17" s="74">
        <v>7.2</v>
      </c>
      <c r="N17" s="75">
        <v>35</v>
      </c>
      <c r="O17" s="76">
        <v>21.5</v>
      </c>
      <c r="P17" s="74">
        <v>49.3</v>
      </c>
      <c r="Q17" s="71">
        <v>4</v>
      </c>
      <c r="R17" s="73">
        <v>1</v>
      </c>
      <c r="S17" s="70">
        <v>3</v>
      </c>
      <c r="T17" s="71">
        <v>25</v>
      </c>
      <c r="U17" s="73">
        <v>6</v>
      </c>
      <c r="V17" s="70">
        <v>19</v>
      </c>
      <c r="W17" s="71">
        <v>10</v>
      </c>
      <c r="X17" s="73">
        <v>5</v>
      </c>
      <c r="Y17" s="70">
        <v>5</v>
      </c>
      <c r="Z17" s="71">
        <v>2</v>
      </c>
      <c r="AA17" s="73">
        <v>1</v>
      </c>
      <c r="AB17" s="70">
        <v>1</v>
      </c>
      <c r="AC17" s="71">
        <v>41</v>
      </c>
      <c r="AD17" s="73">
        <v>13</v>
      </c>
      <c r="AE17" s="70">
        <v>28</v>
      </c>
    </row>
    <row r="18" spans="1:31" ht="13.5" customHeight="1" x14ac:dyDescent="0.2">
      <c r="A18" s="3" t="s">
        <v>14</v>
      </c>
      <c r="B18" s="75">
        <v>23.9</v>
      </c>
      <c r="C18" s="76">
        <v>11.5</v>
      </c>
      <c r="D18" s="74">
        <v>37.1</v>
      </c>
      <c r="E18" s="75">
        <v>117.5</v>
      </c>
      <c r="F18" s="76">
        <v>53.8</v>
      </c>
      <c r="G18" s="74">
        <v>185.8</v>
      </c>
      <c r="H18" s="75">
        <v>39</v>
      </c>
      <c r="I18" s="76">
        <v>46.3</v>
      </c>
      <c r="J18" s="74">
        <v>31.1</v>
      </c>
      <c r="K18" s="75">
        <v>6.2</v>
      </c>
      <c r="L18" s="76">
        <v>0</v>
      </c>
      <c r="M18" s="74">
        <v>12.9</v>
      </c>
      <c r="N18" s="75">
        <v>46.4</v>
      </c>
      <c r="O18" s="76">
        <v>27.9</v>
      </c>
      <c r="P18" s="74">
        <v>66.2</v>
      </c>
      <c r="Q18" s="71">
        <v>8</v>
      </c>
      <c r="R18" s="73">
        <v>2</v>
      </c>
      <c r="S18" s="70">
        <v>6</v>
      </c>
      <c r="T18" s="71">
        <v>38</v>
      </c>
      <c r="U18" s="73">
        <v>9</v>
      </c>
      <c r="V18" s="70">
        <v>29</v>
      </c>
      <c r="W18" s="71">
        <v>13</v>
      </c>
      <c r="X18" s="73">
        <v>8</v>
      </c>
      <c r="Y18" s="70">
        <v>5</v>
      </c>
      <c r="Z18" s="71">
        <v>2</v>
      </c>
      <c r="AA18" s="73">
        <v>0</v>
      </c>
      <c r="AB18" s="70">
        <v>2</v>
      </c>
      <c r="AC18" s="71">
        <v>61</v>
      </c>
      <c r="AD18" s="73">
        <v>19</v>
      </c>
      <c r="AE18" s="70">
        <v>42</v>
      </c>
    </row>
    <row r="19" spans="1:31" ht="13.5" customHeight="1" x14ac:dyDescent="0.2">
      <c r="A19" s="3" t="s">
        <v>15</v>
      </c>
      <c r="B19" s="75">
        <v>38.6</v>
      </c>
      <c r="C19" s="76">
        <v>17.3</v>
      </c>
      <c r="D19" s="74">
        <v>61.3</v>
      </c>
      <c r="E19" s="75">
        <v>199.2</v>
      </c>
      <c r="F19" s="76">
        <v>142.69999999999999</v>
      </c>
      <c r="G19" s="74">
        <v>259.3</v>
      </c>
      <c r="H19" s="75">
        <v>59.2</v>
      </c>
      <c r="I19" s="76">
        <v>51.7</v>
      </c>
      <c r="J19" s="74">
        <v>67.2</v>
      </c>
      <c r="K19" s="75">
        <v>18.3</v>
      </c>
      <c r="L19" s="76">
        <v>5.9</v>
      </c>
      <c r="M19" s="74">
        <v>31.5</v>
      </c>
      <c r="N19" s="75">
        <v>78.3</v>
      </c>
      <c r="O19" s="76">
        <v>54</v>
      </c>
      <c r="P19" s="74">
        <v>104.1</v>
      </c>
      <c r="Q19" s="71">
        <v>13</v>
      </c>
      <c r="R19" s="73">
        <v>3</v>
      </c>
      <c r="S19" s="70">
        <v>10</v>
      </c>
      <c r="T19" s="71">
        <v>65</v>
      </c>
      <c r="U19" s="73">
        <v>24</v>
      </c>
      <c r="V19" s="70">
        <v>41</v>
      </c>
      <c r="W19" s="71">
        <v>20</v>
      </c>
      <c r="X19" s="73">
        <v>9</v>
      </c>
      <c r="Y19" s="70">
        <v>11</v>
      </c>
      <c r="Z19" s="71">
        <v>6</v>
      </c>
      <c r="AA19" s="73">
        <v>1</v>
      </c>
      <c r="AB19" s="70">
        <v>5</v>
      </c>
      <c r="AC19" s="71">
        <v>104</v>
      </c>
      <c r="AD19" s="73">
        <v>37</v>
      </c>
      <c r="AE19" s="70">
        <v>67</v>
      </c>
    </row>
    <row r="20" spans="1:31" ht="13.5" customHeight="1" x14ac:dyDescent="0.2">
      <c r="A20" s="3" t="s">
        <v>16</v>
      </c>
      <c r="B20" s="75">
        <v>50.5</v>
      </c>
      <c r="C20" s="76">
        <v>32.700000000000003</v>
      </c>
      <c r="D20" s="74">
        <v>69.599999999999994</v>
      </c>
      <c r="E20" s="75">
        <v>274.5</v>
      </c>
      <c r="F20" s="76">
        <v>188.7</v>
      </c>
      <c r="G20" s="74">
        <v>366</v>
      </c>
      <c r="H20" s="75">
        <v>141</v>
      </c>
      <c r="I20" s="76">
        <v>97.6</v>
      </c>
      <c r="J20" s="74">
        <v>187.1</v>
      </c>
      <c r="K20" s="75">
        <v>10.4</v>
      </c>
      <c r="L20" s="76">
        <v>6.7</v>
      </c>
      <c r="M20" s="74">
        <v>14.3</v>
      </c>
      <c r="N20" s="75">
        <v>118.7</v>
      </c>
      <c r="O20" s="76">
        <v>81.099999999999994</v>
      </c>
      <c r="P20" s="74">
        <v>158.69999999999999</v>
      </c>
      <c r="Q20" s="71">
        <v>15</v>
      </c>
      <c r="R20" s="73">
        <v>5</v>
      </c>
      <c r="S20" s="70">
        <v>10</v>
      </c>
      <c r="T20" s="71">
        <v>79</v>
      </c>
      <c r="U20" s="73">
        <v>28</v>
      </c>
      <c r="V20" s="70">
        <v>51</v>
      </c>
      <c r="W20" s="71">
        <v>42</v>
      </c>
      <c r="X20" s="73">
        <v>15</v>
      </c>
      <c r="Y20" s="70">
        <v>27</v>
      </c>
      <c r="Z20" s="71">
        <v>3</v>
      </c>
      <c r="AA20" s="73">
        <v>1</v>
      </c>
      <c r="AB20" s="70">
        <v>2</v>
      </c>
      <c r="AC20" s="71">
        <v>139</v>
      </c>
      <c r="AD20" s="73">
        <v>49</v>
      </c>
      <c r="AE20" s="70">
        <v>90</v>
      </c>
    </row>
    <row r="21" spans="1:31" ht="13.5" customHeight="1" x14ac:dyDescent="0.2">
      <c r="A21" s="3" t="s">
        <v>17</v>
      </c>
      <c r="B21" s="75">
        <v>82.6</v>
      </c>
      <c r="C21" s="76">
        <v>22.8</v>
      </c>
      <c r="D21" s="74">
        <v>146.9</v>
      </c>
      <c r="E21" s="75">
        <v>499.6</v>
      </c>
      <c r="F21" s="76">
        <v>368.2</v>
      </c>
      <c r="G21" s="74">
        <v>641</v>
      </c>
      <c r="H21" s="75">
        <v>192.5</v>
      </c>
      <c r="I21" s="76">
        <v>90.9</v>
      </c>
      <c r="J21" s="74">
        <v>302</v>
      </c>
      <c r="K21" s="75">
        <v>32.5</v>
      </c>
      <c r="L21" s="76">
        <v>39.1</v>
      </c>
      <c r="M21" s="74">
        <v>25.3</v>
      </c>
      <c r="N21" s="75">
        <v>200.7</v>
      </c>
      <c r="O21" s="76">
        <v>129</v>
      </c>
      <c r="P21" s="74">
        <v>277.89999999999998</v>
      </c>
      <c r="Q21" s="71">
        <v>21</v>
      </c>
      <c r="R21" s="73">
        <v>3</v>
      </c>
      <c r="S21" s="70">
        <v>18</v>
      </c>
      <c r="T21" s="71">
        <v>123</v>
      </c>
      <c r="U21" s="73">
        <v>47</v>
      </c>
      <c r="V21" s="70">
        <v>76</v>
      </c>
      <c r="W21" s="71">
        <v>49</v>
      </c>
      <c r="X21" s="73">
        <v>12</v>
      </c>
      <c r="Y21" s="70">
        <v>37</v>
      </c>
      <c r="Z21" s="71">
        <v>8</v>
      </c>
      <c r="AA21" s="73">
        <v>5</v>
      </c>
      <c r="AB21" s="70">
        <v>3</v>
      </c>
      <c r="AC21" s="71">
        <v>201</v>
      </c>
      <c r="AD21" s="73">
        <v>67</v>
      </c>
      <c r="AE21" s="70">
        <v>134</v>
      </c>
    </row>
    <row r="22" spans="1:31" ht="13.5" customHeight="1" x14ac:dyDescent="0.2">
      <c r="A22" s="3" t="s">
        <v>18</v>
      </c>
      <c r="B22" s="75">
        <v>208.2</v>
      </c>
      <c r="C22" s="76">
        <v>166.5</v>
      </c>
      <c r="D22" s="74">
        <v>254.3</v>
      </c>
      <c r="E22" s="75">
        <v>1022.1</v>
      </c>
      <c r="F22" s="76">
        <v>695.2</v>
      </c>
      <c r="G22" s="74">
        <v>1383.5</v>
      </c>
      <c r="H22" s="75">
        <v>414.8</v>
      </c>
      <c r="I22" s="76">
        <v>379.2</v>
      </c>
      <c r="J22" s="74">
        <v>454.1</v>
      </c>
      <c r="K22" s="75">
        <v>42.8</v>
      </c>
      <c r="L22" s="76">
        <v>40.700000000000003</v>
      </c>
      <c r="M22" s="74">
        <v>45</v>
      </c>
      <c r="N22" s="75">
        <v>419.9</v>
      </c>
      <c r="O22" s="76">
        <v>319.5</v>
      </c>
      <c r="P22" s="74">
        <v>530.9</v>
      </c>
      <c r="Q22" s="71">
        <v>50</v>
      </c>
      <c r="R22" s="73">
        <v>21</v>
      </c>
      <c r="S22" s="70">
        <v>29</v>
      </c>
      <c r="T22" s="71">
        <v>238</v>
      </c>
      <c r="U22" s="73">
        <v>85</v>
      </c>
      <c r="V22" s="70">
        <v>153</v>
      </c>
      <c r="W22" s="71">
        <v>100</v>
      </c>
      <c r="X22" s="73">
        <v>48</v>
      </c>
      <c r="Y22" s="70">
        <v>52</v>
      </c>
      <c r="Z22" s="71">
        <v>10</v>
      </c>
      <c r="AA22" s="73">
        <v>5</v>
      </c>
      <c r="AB22" s="70">
        <v>5</v>
      </c>
      <c r="AC22" s="71">
        <v>398</v>
      </c>
      <c r="AD22" s="73">
        <v>159</v>
      </c>
      <c r="AE22" s="70">
        <v>239</v>
      </c>
    </row>
    <row r="23" spans="1:31" ht="13.5" customHeight="1" x14ac:dyDescent="0.2">
      <c r="A23" s="3" t="s">
        <v>19</v>
      </c>
      <c r="B23" s="75">
        <v>274.3</v>
      </c>
      <c r="C23" s="76">
        <v>184.4</v>
      </c>
      <c r="D23" s="74">
        <v>384.1</v>
      </c>
      <c r="E23" s="75">
        <v>2283.1</v>
      </c>
      <c r="F23" s="76">
        <v>1634.7</v>
      </c>
      <c r="G23" s="74">
        <v>3074.5</v>
      </c>
      <c r="H23" s="75">
        <v>862.5</v>
      </c>
      <c r="I23" s="76">
        <v>692.8</v>
      </c>
      <c r="J23" s="74">
        <v>1069.3</v>
      </c>
      <c r="K23" s="75">
        <v>184.2</v>
      </c>
      <c r="L23" s="76">
        <v>190</v>
      </c>
      <c r="M23" s="74">
        <v>177.1</v>
      </c>
      <c r="N23" s="75">
        <v>895.3</v>
      </c>
      <c r="O23" s="76">
        <v>671.5</v>
      </c>
      <c r="P23" s="74">
        <v>1168.4000000000001</v>
      </c>
      <c r="Q23" s="71">
        <v>46</v>
      </c>
      <c r="R23" s="73">
        <v>17</v>
      </c>
      <c r="S23" s="70">
        <v>29</v>
      </c>
      <c r="T23" s="71">
        <v>371</v>
      </c>
      <c r="U23" s="73">
        <v>146</v>
      </c>
      <c r="V23" s="70">
        <v>225</v>
      </c>
      <c r="W23" s="71">
        <v>145</v>
      </c>
      <c r="X23" s="73">
        <v>64</v>
      </c>
      <c r="Y23" s="70">
        <v>81</v>
      </c>
      <c r="Z23" s="71">
        <v>30</v>
      </c>
      <c r="AA23" s="73">
        <v>17</v>
      </c>
      <c r="AB23" s="70">
        <v>13</v>
      </c>
      <c r="AC23" s="71">
        <v>592</v>
      </c>
      <c r="AD23" s="73">
        <v>244</v>
      </c>
      <c r="AE23" s="70">
        <v>348</v>
      </c>
    </row>
    <row r="24" spans="1:31" ht="13.5" customHeight="1" x14ac:dyDescent="0.2">
      <c r="A24" s="3" t="s">
        <v>20</v>
      </c>
      <c r="B24" s="75">
        <v>501</v>
      </c>
      <c r="C24" s="76">
        <v>396.6</v>
      </c>
      <c r="D24" s="74">
        <v>644.79999999999995</v>
      </c>
      <c r="E24" s="75">
        <v>4070.2</v>
      </c>
      <c r="F24" s="76">
        <v>3365</v>
      </c>
      <c r="G24" s="74">
        <v>5042.3</v>
      </c>
      <c r="H24" s="75">
        <v>1820.3</v>
      </c>
      <c r="I24" s="76">
        <v>1556.6</v>
      </c>
      <c r="J24" s="74">
        <v>2183.6</v>
      </c>
      <c r="K24" s="75">
        <v>321.7</v>
      </c>
      <c r="L24" s="76">
        <v>263.10000000000002</v>
      </c>
      <c r="M24" s="74">
        <v>402.5</v>
      </c>
      <c r="N24" s="75">
        <v>1669.5</v>
      </c>
      <c r="O24" s="76">
        <v>1388.3</v>
      </c>
      <c r="P24" s="74">
        <v>2057.1</v>
      </c>
      <c r="Q24" s="71">
        <v>61</v>
      </c>
      <c r="R24" s="73">
        <v>28</v>
      </c>
      <c r="S24" s="70">
        <v>33</v>
      </c>
      <c r="T24" s="71">
        <v>480</v>
      </c>
      <c r="U24" s="73">
        <v>230</v>
      </c>
      <c r="V24" s="70">
        <v>250</v>
      </c>
      <c r="W24" s="71">
        <v>222</v>
      </c>
      <c r="X24" s="73">
        <v>110</v>
      </c>
      <c r="Y24" s="70">
        <v>112</v>
      </c>
      <c r="Z24" s="71">
        <v>38</v>
      </c>
      <c r="AA24" s="73">
        <v>18</v>
      </c>
      <c r="AB24" s="70">
        <v>20</v>
      </c>
      <c r="AC24" s="71">
        <v>801</v>
      </c>
      <c r="AD24" s="73">
        <v>386</v>
      </c>
      <c r="AE24" s="70">
        <v>415</v>
      </c>
    </row>
    <row r="25" spans="1:31" ht="13.5" customHeight="1" x14ac:dyDescent="0.2">
      <c r="A25" s="3" t="s">
        <v>21</v>
      </c>
      <c r="B25" s="75">
        <v>600.9</v>
      </c>
      <c r="C25" s="76">
        <v>541.4</v>
      </c>
      <c r="D25" s="74">
        <v>697.6</v>
      </c>
      <c r="E25" s="75">
        <v>7829.1</v>
      </c>
      <c r="F25" s="76">
        <v>6847.3</v>
      </c>
      <c r="G25" s="74">
        <v>9424.7000000000007</v>
      </c>
      <c r="H25" s="75">
        <v>3566.7</v>
      </c>
      <c r="I25" s="76">
        <v>3422.9</v>
      </c>
      <c r="J25" s="74">
        <v>3800</v>
      </c>
      <c r="K25" s="75">
        <v>632.5</v>
      </c>
      <c r="L25" s="76">
        <v>697.5</v>
      </c>
      <c r="M25" s="74">
        <v>527.29999999999995</v>
      </c>
      <c r="N25" s="75">
        <v>3139</v>
      </c>
      <c r="O25" s="76">
        <v>2862.3</v>
      </c>
      <c r="P25" s="74">
        <v>3588.3</v>
      </c>
      <c r="Q25" s="71">
        <v>43</v>
      </c>
      <c r="R25" s="73">
        <v>24</v>
      </c>
      <c r="S25" s="70">
        <v>19</v>
      </c>
      <c r="T25" s="71">
        <v>543</v>
      </c>
      <c r="U25" s="73">
        <v>294</v>
      </c>
      <c r="V25" s="70">
        <v>249</v>
      </c>
      <c r="W25" s="71">
        <v>256</v>
      </c>
      <c r="X25" s="73">
        <v>152</v>
      </c>
      <c r="Y25" s="70">
        <v>104</v>
      </c>
      <c r="Z25" s="71">
        <v>44</v>
      </c>
      <c r="AA25" s="73">
        <v>30</v>
      </c>
      <c r="AB25" s="70">
        <v>14</v>
      </c>
      <c r="AC25" s="71">
        <v>886</v>
      </c>
      <c r="AD25" s="73">
        <v>500</v>
      </c>
      <c r="AE25" s="70">
        <v>386</v>
      </c>
    </row>
    <row r="26" spans="1:31" ht="13.5" customHeight="1" x14ac:dyDescent="0.2">
      <c r="A26" s="4" t="s">
        <v>22</v>
      </c>
      <c r="B26" s="75">
        <v>861.7</v>
      </c>
      <c r="C26" s="76">
        <v>742</v>
      </c>
      <c r="D26" s="74">
        <v>1127.5999999999999</v>
      </c>
      <c r="E26" s="75">
        <v>14656.8</v>
      </c>
      <c r="F26" s="76">
        <v>14043.8</v>
      </c>
      <c r="G26" s="74">
        <v>16015.9</v>
      </c>
      <c r="H26" s="75">
        <v>8366.2000000000007</v>
      </c>
      <c r="I26" s="76">
        <v>8084.6</v>
      </c>
      <c r="J26" s="74">
        <v>8989.2999999999993</v>
      </c>
      <c r="K26" s="75">
        <v>1444.8</v>
      </c>
      <c r="L26" s="76">
        <v>1372.2</v>
      </c>
      <c r="M26" s="74">
        <v>1605</v>
      </c>
      <c r="N26" s="75">
        <v>6303.9</v>
      </c>
      <c r="O26" s="76">
        <v>6033.7</v>
      </c>
      <c r="P26" s="74">
        <v>6902.6</v>
      </c>
      <c r="Q26" s="71">
        <v>32</v>
      </c>
      <c r="R26" s="73">
        <v>19</v>
      </c>
      <c r="S26" s="70">
        <v>13</v>
      </c>
      <c r="T26" s="71">
        <v>527</v>
      </c>
      <c r="U26" s="73">
        <v>348</v>
      </c>
      <c r="V26" s="70">
        <v>179</v>
      </c>
      <c r="W26" s="71">
        <v>311</v>
      </c>
      <c r="X26" s="73">
        <v>207</v>
      </c>
      <c r="Y26" s="70">
        <v>104</v>
      </c>
      <c r="Z26" s="71">
        <v>52</v>
      </c>
      <c r="AA26" s="73">
        <v>34</v>
      </c>
      <c r="AB26" s="70">
        <v>18</v>
      </c>
      <c r="AC26" s="71">
        <v>922</v>
      </c>
      <c r="AD26" s="73">
        <v>608</v>
      </c>
      <c r="AE26" s="70">
        <v>314</v>
      </c>
    </row>
    <row r="27" spans="1:31" ht="13.5" customHeight="1" x14ac:dyDescent="0.2">
      <c r="A27" s="4"/>
      <c r="B27" s="74"/>
      <c r="C27" s="76"/>
      <c r="D27" s="74"/>
      <c r="E27" s="74"/>
      <c r="F27" s="76"/>
      <c r="G27" s="74"/>
      <c r="H27" s="74"/>
      <c r="I27" s="76"/>
      <c r="J27" s="74"/>
      <c r="K27" s="74"/>
      <c r="L27" s="76"/>
      <c r="M27" s="74"/>
      <c r="N27" s="74"/>
      <c r="O27" s="76"/>
      <c r="P27" s="74"/>
      <c r="Q27" s="70"/>
      <c r="R27" s="73"/>
      <c r="S27" s="70"/>
      <c r="T27" s="70"/>
      <c r="U27" s="73"/>
      <c r="V27" s="70"/>
      <c r="W27" s="70"/>
      <c r="X27" s="73"/>
      <c r="Y27" s="70"/>
      <c r="Z27" s="74"/>
      <c r="AA27" s="76"/>
      <c r="AB27" s="74"/>
      <c r="AC27" s="70"/>
      <c r="AD27" s="73"/>
      <c r="AE27" s="70"/>
    </row>
    <row r="28" spans="1:31" s="46" customFormat="1" ht="13.5" customHeight="1" x14ac:dyDescent="0.2">
      <c r="A28" s="245" t="s">
        <v>74</v>
      </c>
      <c r="B28" s="245"/>
      <c r="C28" s="245"/>
      <c r="D28" s="245"/>
      <c r="E28" s="244"/>
      <c r="F28" s="244"/>
      <c r="G28" s="244"/>
      <c r="H28" s="95"/>
      <c r="I28" s="95"/>
      <c r="J28" s="95"/>
      <c r="K28" s="95"/>
      <c r="L28" s="95"/>
      <c r="M28" s="95"/>
      <c r="N28" s="244"/>
      <c r="O28" s="244"/>
      <c r="P28" s="244"/>
      <c r="Q28" s="101"/>
      <c r="R28" s="101"/>
      <c r="S28" s="101"/>
      <c r="T28" s="254"/>
      <c r="U28" s="254"/>
      <c r="V28" s="254"/>
      <c r="W28" s="101"/>
      <c r="X28" s="101"/>
      <c r="Y28" s="101"/>
      <c r="Z28" s="95"/>
      <c r="AA28" s="95"/>
      <c r="AB28" s="95"/>
      <c r="AC28" s="254"/>
      <c r="AD28" s="254"/>
      <c r="AE28" s="254"/>
    </row>
    <row r="29" spans="1:31" s="46" customFormat="1" ht="13.5" customHeight="1" x14ac:dyDescent="0.2">
      <c r="A29" s="88"/>
      <c r="B29" s="246" t="s">
        <v>24</v>
      </c>
      <c r="C29" s="242"/>
      <c r="D29" s="242"/>
      <c r="E29" s="242" t="s">
        <v>25</v>
      </c>
      <c r="F29" s="242"/>
      <c r="G29" s="242"/>
      <c r="H29" s="242" t="s">
        <v>118</v>
      </c>
      <c r="I29" s="242"/>
      <c r="J29" s="242"/>
      <c r="K29" s="242" t="s">
        <v>2829</v>
      </c>
      <c r="L29" s="242"/>
      <c r="M29" s="242"/>
      <c r="N29" s="242" t="s">
        <v>2830</v>
      </c>
      <c r="O29" s="242"/>
      <c r="P29" s="247"/>
      <c r="Q29" s="246" t="s">
        <v>24</v>
      </c>
      <c r="R29" s="242"/>
      <c r="S29" s="242"/>
      <c r="T29" s="242" t="s">
        <v>25</v>
      </c>
      <c r="U29" s="242"/>
      <c r="V29" s="242"/>
      <c r="W29" s="242" t="s">
        <v>118</v>
      </c>
      <c r="X29" s="242"/>
      <c r="Y29" s="242"/>
      <c r="Z29" s="242" t="s">
        <v>2829</v>
      </c>
      <c r="AA29" s="242"/>
      <c r="AB29" s="242"/>
      <c r="AC29" s="242" t="s">
        <v>2830</v>
      </c>
      <c r="AD29" s="242"/>
      <c r="AE29" s="242"/>
    </row>
    <row r="30" spans="1:31" ht="13.5" customHeight="1" x14ac:dyDescent="0.2">
      <c r="A30" s="79"/>
      <c r="B30" s="96" t="s">
        <v>0</v>
      </c>
      <c r="C30" s="97" t="s">
        <v>2</v>
      </c>
      <c r="D30" s="97" t="s">
        <v>3</v>
      </c>
      <c r="E30" s="96" t="s">
        <v>0</v>
      </c>
      <c r="F30" s="97" t="s">
        <v>2</v>
      </c>
      <c r="G30" s="97" t="s">
        <v>3</v>
      </c>
      <c r="H30" s="96" t="s">
        <v>0</v>
      </c>
      <c r="I30" s="97" t="s">
        <v>2</v>
      </c>
      <c r="J30" s="97" t="s">
        <v>3</v>
      </c>
      <c r="K30" s="96" t="s">
        <v>0</v>
      </c>
      <c r="L30" s="97" t="s">
        <v>2</v>
      </c>
      <c r="M30" s="97" t="s">
        <v>3</v>
      </c>
      <c r="N30" s="96" t="s">
        <v>0</v>
      </c>
      <c r="O30" s="97" t="s">
        <v>2</v>
      </c>
      <c r="P30" s="97" t="s">
        <v>3</v>
      </c>
      <c r="Q30" s="80" t="s">
        <v>0</v>
      </c>
      <c r="R30" s="102" t="s">
        <v>2</v>
      </c>
      <c r="S30" s="102" t="s">
        <v>3</v>
      </c>
      <c r="T30" s="80" t="s">
        <v>0</v>
      </c>
      <c r="U30" s="102" t="s">
        <v>2</v>
      </c>
      <c r="V30" s="102" t="s">
        <v>3</v>
      </c>
      <c r="W30" s="80" t="s">
        <v>0</v>
      </c>
      <c r="X30" s="102" t="s">
        <v>2</v>
      </c>
      <c r="Y30" s="102" t="s">
        <v>3</v>
      </c>
      <c r="Z30" s="96" t="s">
        <v>0</v>
      </c>
      <c r="AA30" s="97" t="s">
        <v>2</v>
      </c>
      <c r="AB30" s="97" t="s">
        <v>3</v>
      </c>
      <c r="AC30" s="80" t="s">
        <v>0</v>
      </c>
      <c r="AD30" s="102" t="s">
        <v>2</v>
      </c>
      <c r="AE30" s="102" t="s">
        <v>3</v>
      </c>
    </row>
    <row r="31" spans="1:31" ht="13.5" customHeight="1" x14ac:dyDescent="0.2">
      <c r="A31" s="1" t="s">
        <v>1</v>
      </c>
      <c r="B31" s="92">
        <v>0</v>
      </c>
      <c r="C31" s="93">
        <v>0</v>
      </c>
      <c r="D31" s="94">
        <v>0</v>
      </c>
      <c r="E31" s="92">
        <v>0</v>
      </c>
      <c r="F31" s="93">
        <v>0</v>
      </c>
      <c r="G31" s="94">
        <v>0</v>
      </c>
      <c r="H31" s="92">
        <v>0</v>
      </c>
      <c r="I31" s="93">
        <v>0</v>
      </c>
      <c r="J31" s="94">
        <v>0</v>
      </c>
      <c r="K31" s="92">
        <v>0</v>
      </c>
      <c r="L31" s="93">
        <v>0</v>
      </c>
      <c r="M31" s="94">
        <v>0</v>
      </c>
      <c r="N31" s="92">
        <v>0</v>
      </c>
      <c r="O31" s="93">
        <v>0</v>
      </c>
      <c r="P31" s="94">
        <v>0</v>
      </c>
      <c r="Q31" s="98">
        <v>0</v>
      </c>
      <c r="R31" s="99">
        <v>0</v>
      </c>
      <c r="S31" s="100">
        <v>0</v>
      </c>
      <c r="T31" s="98">
        <v>0</v>
      </c>
      <c r="U31" s="99">
        <v>0</v>
      </c>
      <c r="V31" s="100">
        <v>0</v>
      </c>
      <c r="W31" s="98">
        <v>0</v>
      </c>
      <c r="X31" s="99">
        <v>0</v>
      </c>
      <c r="Y31" s="100">
        <v>0</v>
      </c>
      <c r="Z31" s="98">
        <v>0</v>
      </c>
      <c r="AA31" s="99">
        <v>0</v>
      </c>
      <c r="AB31" s="100">
        <v>0</v>
      </c>
      <c r="AC31" s="98">
        <v>0</v>
      </c>
      <c r="AD31" s="99">
        <v>0</v>
      </c>
      <c r="AE31" s="100">
        <v>0</v>
      </c>
    </row>
    <row r="32" spans="1:31" ht="13.5" customHeight="1" x14ac:dyDescent="0.2">
      <c r="A32" s="2" t="s">
        <v>5</v>
      </c>
      <c r="B32" s="75">
        <v>0</v>
      </c>
      <c r="C32" s="76">
        <v>0</v>
      </c>
      <c r="D32" s="74">
        <v>0</v>
      </c>
      <c r="E32" s="75">
        <v>0</v>
      </c>
      <c r="F32" s="76">
        <v>0</v>
      </c>
      <c r="G32" s="74">
        <v>0</v>
      </c>
      <c r="H32" s="75">
        <v>0</v>
      </c>
      <c r="I32" s="76">
        <v>0</v>
      </c>
      <c r="J32" s="74">
        <v>0</v>
      </c>
      <c r="K32" s="75">
        <v>0</v>
      </c>
      <c r="L32" s="76">
        <v>0</v>
      </c>
      <c r="M32" s="74">
        <v>0</v>
      </c>
      <c r="N32" s="75">
        <v>0</v>
      </c>
      <c r="O32" s="76">
        <v>0</v>
      </c>
      <c r="P32" s="74">
        <v>0</v>
      </c>
      <c r="Q32" s="71">
        <v>0</v>
      </c>
      <c r="R32" s="73">
        <v>0</v>
      </c>
      <c r="S32" s="70">
        <v>0</v>
      </c>
      <c r="T32" s="71">
        <v>0</v>
      </c>
      <c r="U32" s="73">
        <v>0</v>
      </c>
      <c r="V32" s="70">
        <v>0</v>
      </c>
      <c r="W32" s="71">
        <v>0</v>
      </c>
      <c r="X32" s="73">
        <v>0</v>
      </c>
      <c r="Y32" s="70">
        <v>0</v>
      </c>
      <c r="Z32" s="71">
        <v>0</v>
      </c>
      <c r="AA32" s="73">
        <v>0</v>
      </c>
      <c r="AB32" s="70">
        <v>0</v>
      </c>
      <c r="AC32" s="71">
        <v>0</v>
      </c>
      <c r="AD32" s="73">
        <v>0</v>
      </c>
      <c r="AE32" s="70">
        <v>0</v>
      </c>
    </row>
    <row r="33" spans="1:31" ht="13.5" customHeight="1" x14ac:dyDescent="0.2">
      <c r="A33" s="2" t="s">
        <v>4</v>
      </c>
      <c r="B33" s="75">
        <v>0</v>
      </c>
      <c r="C33" s="76">
        <v>0</v>
      </c>
      <c r="D33" s="74">
        <v>0</v>
      </c>
      <c r="E33" s="75">
        <v>0</v>
      </c>
      <c r="F33" s="76">
        <v>0</v>
      </c>
      <c r="G33" s="74">
        <v>0</v>
      </c>
      <c r="H33" s="75">
        <v>0</v>
      </c>
      <c r="I33" s="76">
        <v>0</v>
      </c>
      <c r="J33" s="74">
        <v>0</v>
      </c>
      <c r="K33" s="75">
        <v>0</v>
      </c>
      <c r="L33" s="76">
        <v>0</v>
      </c>
      <c r="M33" s="74">
        <v>0</v>
      </c>
      <c r="N33" s="75">
        <v>0</v>
      </c>
      <c r="O33" s="76">
        <v>0</v>
      </c>
      <c r="P33" s="74">
        <v>0</v>
      </c>
      <c r="Q33" s="71">
        <v>0</v>
      </c>
      <c r="R33" s="73">
        <v>0</v>
      </c>
      <c r="S33" s="70">
        <v>0</v>
      </c>
      <c r="T33" s="71">
        <v>0</v>
      </c>
      <c r="U33" s="73">
        <v>0</v>
      </c>
      <c r="V33" s="70">
        <v>0</v>
      </c>
      <c r="W33" s="71">
        <v>0</v>
      </c>
      <c r="X33" s="73">
        <v>0</v>
      </c>
      <c r="Y33" s="70">
        <v>0</v>
      </c>
      <c r="Z33" s="71">
        <v>0</v>
      </c>
      <c r="AA33" s="73">
        <v>0</v>
      </c>
      <c r="AB33" s="70">
        <v>0</v>
      </c>
      <c r="AC33" s="71">
        <v>0</v>
      </c>
      <c r="AD33" s="73">
        <v>0</v>
      </c>
      <c r="AE33" s="70">
        <v>0</v>
      </c>
    </row>
    <row r="34" spans="1:31" ht="13.5" customHeight="1" x14ac:dyDescent="0.2">
      <c r="A34" s="2" t="s">
        <v>6</v>
      </c>
      <c r="B34" s="75">
        <v>0</v>
      </c>
      <c r="C34" s="76">
        <v>0</v>
      </c>
      <c r="D34" s="74">
        <v>0</v>
      </c>
      <c r="E34" s="75">
        <v>0</v>
      </c>
      <c r="F34" s="76">
        <v>0</v>
      </c>
      <c r="G34" s="74">
        <v>0</v>
      </c>
      <c r="H34" s="75">
        <v>0</v>
      </c>
      <c r="I34" s="76">
        <v>0</v>
      </c>
      <c r="J34" s="74">
        <v>0</v>
      </c>
      <c r="K34" s="75">
        <v>0</v>
      </c>
      <c r="L34" s="76">
        <v>0</v>
      </c>
      <c r="M34" s="74">
        <v>0</v>
      </c>
      <c r="N34" s="75">
        <v>0</v>
      </c>
      <c r="O34" s="76">
        <v>0</v>
      </c>
      <c r="P34" s="74">
        <v>0</v>
      </c>
      <c r="Q34" s="71">
        <v>0</v>
      </c>
      <c r="R34" s="73">
        <v>0</v>
      </c>
      <c r="S34" s="70">
        <v>0</v>
      </c>
      <c r="T34" s="71">
        <v>0</v>
      </c>
      <c r="U34" s="73">
        <v>0</v>
      </c>
      <c r="V34" s="70">
        <v>0</v>
      </c>
      <c r="W34" s="71">
        <v>0</v>
      </c>
      <c r="X34" s="73">
        <v>0</v>
      </c>
      <c r="Y34" s="70">
        <v>0</v>
      </c>
      <c r="Z34" s="71">
        <v>0</v>
      </c>
      <c r="AA34" s="73">
        <v>0</v>
      </c>
      <c r="AB34" s="70">
        <v>0</v>
      </c>
      <c r="AC34" s="71">
        <v>0</v>
      </c>
      <c r="AD34" s="73">
        <v>0</v>
      </c>
      <c r="AE34" s="70">
        <v>0</v>
      </c>
    </row>
    <row r="35" spans="1:31" ht="13.5" customHeight="1" x14ac:dyDescent="0.2">
      <c r="A35" s="3" t="s">
        <v>7</v>
      </c>
      <c r="B35" s="75">
        <v>0</v>
      </c>
      <c r="C35" s="76">
        <v>0</v>
      </c>
      <c r="D35" s="74">
        <v>0</v>
      </c>
      <c r="E35" s="75">
        <v>0</v>
      </c>
      <c r="F35" s="76">
        <v>0</v>
      </c>
      <c r="G35" s="74">
        <v>0</v>
      </c>
      <c r="H35" s="75">
        <v>0</v>
      </c>
      <c r="I35" s="76">
        <v>0</v>
      </c>
      <c r="J35" s="74">
        <v>0</v>
      </c>
      <c r="K35" s="75">
        <v>0</v>
      </c>
      <c r="L35" s="76">
        <v>0</v>
      </c>
      <c r="M35" s="74">
        <v>0</v>
      </c>
      <c r="N35" s="75">
        <v>0</v>
      </c>
      <c r="O35" s="76">
        <v>0</v>
      </c>
      <c r="P35" s="74">
        <v>0</v>
      </c>
      <c r="Q35" s="71">
        <v>0</v>
      </c>
      <c r="R35" s="73">
        <v>0</v>
      </c>
      <c r="S35" s="70">
        <v>0</v>
      </c>
      <c r="T35" s="71">
        <v>0</v>
      </c>
      <c r="U35" s="73">
        <v>0</v>
      </c>
      <c r="V35" s="70">
        <v>0</v>
      </c>
      <c r="W35" s="71">
        <v>0</v>
      </c>
      <c r="X35" s="73">
        <v>0</v>
      </c>
      <c r="Y35" s="70">
        <v>0</v>
      </c>
      <c r="Z35" s="71">
        <v>0</v>
      </c>
      <c r="AA35" s="73">
        <v>0</v>
      </c>
      <c r="AB35" s="70">
        <v>0</v>
      </c>
      <c r="AC35" s="71">
        <v>0</v>
      </c>
      <c r="AD35" s="73">
        <v>0</v>
      </c>
      <c r="AE35" s="70">
        <v>0</v>
      </c>
    </row>
    <row r="36" spans="1:31" ht="13.5" customHeight="1" x14ac:dyDescent="0.2">
      <c r="A36" s="3" t="s">
        <v>8</v>
      </c>
      <c r="B36" s="75">
        <v>0</v>
      </c>
      <c r="C36" s="76">
        <v>0</v>
      </c>
      <c r="D36" s="74">
        <v>0</v>
      </c>
      <c r="E36" s="75">
        <v>0</v>
      </c>
      <c r="F36" s="76">
        <v>0</v>
      </c>
      <c r="G36" s="74">
        <v>0</v>
      </c>
      <c r="H36" s="75">
        <v>0</v>
      </c>
      <c r="I36" s="76">
        <v>0</v>
      </c>
      <c r="J36" s="74">
        <v>0</v>
      </c>
      <c r="K36" s="75">
        <v>0</v>
      </c>
      <c r="L36" s="76">
        <v>0</v>
      </c>
      <c r="M36" s="74">
        <v>0</v>
      </c>
      <c r="N36" s="75">
        <v>0</v>
      </c>
      <c r="O36" s="76">
        <v>0</v>
      </c>
      <c r="P36" s="74">
        <v>0</v>
      </c>
      <c r="Q36" s="71">
        <v>0</v>
      </c>
      <c r="R36" s="73">
        <v>0</v>
      </c>
      <c r="S36" s="70">
        <v>0</v>
      </c>
      <c r="T36" s="71">
        <v>0</v>
      </c>
      <c r="U36" s="73">
        <v>0</v>
      </c>
      <c r="V36" s="70">
        <v>0</v>
      </c>
      <c r="W36" s="71">
        <v>0</v>
      </c>
      <c r="X36" s="73">
        <v>0</v>
      </c>
      <c r="Y36" s="70">
        <v>0</v>
      </c>
      <c r="Z36" s="71">
        <v>0</v>
      </c>
      <c r="AA36" s="73">
        <v>0</v>
      </c>
      <c r="AB36" s="70">
        <v>0</v>
      </c>
      <c r="AC36" s="71">
        <v>0</v>
      </c>
      <c r="AD36" s="73">
        <v>0</v>
      </c>
      <c r="AE36" s="70">
        <v>0</v>
      </c>
    </row>
    <row r="37" spans="1:31" ht="13.5" customHeight="1" x14ac:dyDescent="0.2">
      <c r="A37" s="3" t="s">
        <v>9</v>
      </c>
      <c r="B37" s="75">
        <v>0</v>
      </c>
      <c r="C37" s="76">
        <v>0</v>
      </c>
      <c r="D37" s="74">
        <v>0</v>
      </c>
      <c r="E37" s="75">
        <v>0</v>
      </c>
      <c r="F37" s="76">
        <v>0</v>
      </c>
      <c r="G37" s="74">
        <v>0</v>
      </c>
      <c r="H37" s="75">
        <v>0</v>
      </c>
      <c r="I37" s="76">
        <v>0</v>
      </c>
      <c r="J37" s="74">
        <v>0</v>
      </c>
      <c r="K37" s="75">
        <v>0</v>
      </c>
      <c r="L37" s="76">
        <v>0</v>
      </c>
      <c r="M37" s="74">
        <v>0</v>
      </c>
      <c r="N37" s="75">
        <v>0</v>
      </c>
      <c r="O37" s="76">
        <v>0</v>
      </c>
      <c r="P37" s="74">
        <v>0</v>
      </c>
      <c r="Q37" s="71">
        <v>0</v>
      </c>
      <c r="R37" s="73">
        <v>0</v>
      </c>
      <c r="S37" s="70">
        <v>0</v>
      </c>
      <c r="T37" s="71">
        <v>0</v>
      </c>
      <c r="U37" s="73">
        <v>0</v>
      </c>
      <c r="V37" s="70">
        <v>0</v>
      </c>
      <c r="W37" s="71">
        <v>0</v>
      </c>
      <c r="X37" s="73">
        <v>0</v>
      </c>
      <c r="Y37" s="70">
        <v>0</v>
      </c>
      <c r="Z37" s="71">
        <v>0</v>
      </c>
      <c r="AA37" s="73">
        <v>0</v>
      </c>
      <c r="AB37" s="70">
        <v>0</v>
      </c>
      <c r="AC37" s="71">
        <v>0</v>
      </c>
      <c r="AD37" s="73">
        <v>0</v>
      </c>
      <c r="AE37" s="70">
        <v>0</v>
      </c>
    </row>
    <row r="38" spans="1:31" ht="13.5" customHeight="1" x14ac:dyDescent="0.2">
      <c r="A38" s="3" t="s">
        <v>10</v>
      </c>
      <c r="B38" s="75">
        <v>0</v>
      </c>
      <c r="C38" s="76">
        <v>0</v>
      </c>
      <c r="D38" s="74">
        <v>0</v>
      </c>
      <c r="E38" s="75">
        <v>6.5</v>
      </c>
      <c r="F38" s="76">
        <v>6.5</v>
      </c>
      <c r="G38" s="74">
        <v>6.6</v>
      </c>
      <c r="H38" s="75">
        <v>0</v>
      </c>
      <c r="I38" s="76">
        <v>0</v>
      </c>
      <c r="J38" s="74">
        <v>0</v>
      </c>
      <c r="K38" s="75">
        <v>0</v>
      </c>
      <c r="L38" s="76">
        <v>0</v>
      </c>
      <c r="M38" s="74">
        <v>0</v>
      </c>
      <c r="N38" s="75">
        <v>1.6</v>
      </c>
      <c r="O38" s="76">
        <v>1.6</v>
      </c>
      <c r="P38" s="74">
        <v>1.6</v>
      </c>
      <c r="Q38" s="71">
        <v>0</v>
      </c>
      <c r="R38" s="73">
        <v>0</v>
      </c>
      <c r="S38" s="70">
        <v>0</v>
      </c>
      <c r="T38" s="71">
        <v>2</v>
      </c>
      <c r="U38" s="73">
        <v>1</v>
      </c>
      <c r="V38" s="70">
        <v>1</v>
      </c>
      <c r="W38" s="71">
        <v>0</v>
      </c>
      <c r="X38" s="73">
        <v>0</v>
      </c>
      <c r="Y38" s="70">
        <v>0</v>
      </c>
      <c r="Z38" s="71">
        <v>0</v>
      </c>
      <c r="AA38" s="73">
        <v>0</v>
      </c>
      <c r="AB38" s="70">
        <v>0</v>
      </c>
      <c r="AC38" s="71">
        <v>2</v>
      </c>
      <c r="AD38" s="73">
        <v>1</v>
      </c>
      <c r="AE38" s="70">
        <v>1</v>
      </c>
    </row>
    <row r="39" spans="1:31" ht="13.5" customHeight="1" x14ac:dyDescent="0.2">
      <c r="A39" s="3" t="s">
        <v>11</v>
      </c>
      <c r="B39" s="75">
        <v>6.7</v>
      </c>
      <c r="C39" s="76">
        <v>6.5</v>
      </c>
      <c r="D39" s="74">
        <v>6.8</v>
      </c>
      <c r="E39" s="75">
        <v>13.8</v>
      </c>
      <c r="F39" s="76">
        <v>13.5</v>
      </c>
      <c r="G39" s="74">
        <v>14.1</v>
      </c>
      <c r="H39" s="75">
        <v>3.3</v>
      </c>
      <c r="I39" s="76">
        <v>6.5</v>
      </c>
      <c r="J39" s="74">
        <v>0</v>
      </c>
      <c r="K39" s="75">
        <v>0</v>
      </c>
      <c r="L39" s="76">
        <v>0</v>
      </c>
      <c r="M39" s="74">
        <v>0</v>
      </c>
      <c r="N39" s="75">
        <v>5.9</v>
      </c>
      <c r="O39" s="76">
        <v>6.6</v>
      </c>
      <c r="P39" s="74">
        <v>5.2</v>
      </c>
      <c r="Q39" s="71">
        <v>2</v>
      </c>
      <c r="R39" s="73">
        <v>1</v>
      </c>
      <c r="S39" s="70">
        <v>1</v>
      </c>
      <c r="T39" s="71">
        <v>4</v>
      </c>
      <c r="U39" s="73">
        <v>2</v>
      </c>
      <c r="V39" s="70">
        <v>2</v>
      </c>
      <c r="W39" s="71">
        <v>1</v>
      </c>
      <c r="X39" s="73">
        <v>1</v>
      </c>
      <c r="Y39" s="70">
        <v>0</v>
      </c>
      <c r="Z39" s="71">
        <v>0</v>
      </c>
      <c r="AA39" s="73">
        <v>0</v>
      </c>
      <c r="AB39" s="70">
        <v>0</v>
      </c>
      <c r="AC39" s="71">
        <v>7</v>
      </c>
      <c r="AD39" s="73">
        <v>4</v>
      </c>
      <c r="AE39" s="70">
        <v>3</v>
      </c>
    </row>
    <row r="40" spans="1:31" ht="13.5" customHeight="1" x14ac:dyDescent="0.2">
      <c r="A40" s="3" t="s">
        <v>12</v>
      </c>
      <c r="B40" s="75">
        <v>7.3</v>
      </c>
      <c r="C40" s="76">
        <v>0</v>
      </c>
      <c r="D40" s="74">
        <v>14.9</v>
      </c>
      <c r="E40" s="75">
        <v>26.4</v>
      </c>
      <c r="F40" s="76">
        <v>29.7</v>
      </c>
      <c r="G40" s="74">
        <v>23</v>
      </c>
      <c r="H40" s="75">
        <v>14.6</v>
      </c>
      <c r="I40" s="76">
        <v>7.2</v>
      </c>
      <c r="J40" s="74">
        <v>22.3</v>
      </c>
      <c r="K40" s="75">
        <v>7.5</v>
      </c>
      <c r="L40" s="76">
        <v>7.4</v>
      </c>
      <c r="M40" s="74">
        <v>7.7</v>
      </c>
      <c r="N40" s="75">
        <v>13.9</v>
      </c>
      <c r="O40" s="76">
        <v>11</v>
      </c>
      <c r="P40" s="74">
        <v>17</v>
      </c>
      <c r="Q40" s="71">
        <v>2</v>
      </c>
      <c r="R40" s="73">
        <v>0</v>
      </c>
      <c r="S40" s="70">
        <v>2</v>
      </c>
      <c r="T40" s="71">
        <v>7</v>
      </c>
      <c r="U40" s="73">
        <v>4</v>
      </c>
      <c r="V40" s="70">
        <v>3</v>
      </c>
      <c r="W40" s="71">
        <v>4</v>
      </c>
      <c r="X40" s="73">
        <v>1</v>
      </c>
      <c r="Y40" s="70">
        <v>3</v>
      </c>
      <c r="Z40" s="71">
        <v>2</v>
      </c>
      <c r="AA40" s="73">
        <v>1</v>
      </c>
      <c r="AB40" s="70">
        <v>1</v>
      </c>
      <c r="AC40" s="71">
        <v>15</v>
      </c>
      <c r="AD40" s="73">
        <v>6</v>
      </c>
      <c r="AE40" s="70">
        <v>9</v>
      </c>
    </row>
    <row r="41" spans="1:31" ht="13.5" customHeight="1" x14ac:dyDescent="0.2">
      <c r="A41" s="3" t="s">
        <v>13</v>
      </c>
      <c r="B41" s="75">
        <v>13.4</v>
      </c>
      <c r="C41" s="76">
        <v>6.5</v>
      </c>
      <c r="D41" s="74">
        <v>20.7</v>
      </c>
      <c r="E41" s="75">
        <v>76.2</v>
      </c>
      <c r="F41" s="76">
        <v>40.299999999999997</v>
      </c>
      <c r="G41" s="74">
        <v>114.5</v>
      </c>
      <c r="H41" s="75">
        <v>30.2</v>
      </c>
      <c r="I41" s="76">
        <v>26.1</v>
      </c>
      <c r="J41" s="74">
        <v>34.700000000000003</v>
      </c>
      <c r="K41" s="75">
        <v>3.5</v>
      </c>
      <c r="L41" s="76">
        <v>6.8</v>
      </c>
      <c r="M41" s="74">
        <v>0</v>
      </c>
      <c r="N41" s="75">
        <v>30.7</v>
      </c>
      <c r="O41" s="76">
        <v>19.8</v>
      </c>
      <c r="P41" s="74">
        <v>42.3</v>
      </c>
      <c r="Q41" s="71">
        <v>4</v>
      </c>
      <c r="R41" s="73">
        <v>1</v>
      </c>
      <c r="S41" s="70">
        <v>3</v>
      </c>
      <c r="T41" s="71">
        <v>22</v>
      </c>
      <c r="U41" s="73">
        <v>6</v>
      </c>
      <c r="V41" s="70">
        <v>16</v>
      </c>
      <c r="W41" s="71">
        <v>9</v>
      </c>
      <c r="X41" s="73">
        <v>4</v>
      </c>
      <c r="Y41" s="70">
        <v>5</v>
      </c>
      <c r="Z41" s="71">
        <v>1</v>
      </c>
      <c r="AA41" s="73">
        <v>1</v>
      </c>
      <c r="AB41" s="70">
        <v>0</v>
      </c>
      <c r="AC41" s="71">
        <v>36</v>
      </c>
      <c r="AD41" s="73">
        <v>12</v>
      </c>
      <c r="AE41" s="70">
        <v>24</v>
      </c>
    </row>
    <row r="42" spans="1:31" ht="13.5" customHeight="1" x14ac:dyDescent="0.2">
      <c r="A42" s="3" t="s">
        <v>14</v>
      </c>
      <c r="B42" s="75">
        <v>20.9</v>
      </c>
      <c r="C42" s="76">
        <v>11.5</v>
      </c>
      <c r="D42" s="74">
        <v>30.9</v>
      </c>
      <c r="E42" s="75">
        <v>114.4</v>
      </c>
      <c r="F42" s="76">
        <v>53.8</v>
      </c>
      <c r="G42" s="74">
        <v>179.4</v>
      </c>
      <c r="H42" s="75">
        <v>27</v>
      </c>
      <c r="I42" s="76">
        <v>34.700000000000003</v>
      </c>
      <c r="J42" s="74">
        <v>18.600000000000001</v>
      </c>
      <c r="K42" s="75">
        <v>3.1</v>
      </c>
      <c r="L42" s="76">
        <v>0</v>
      </c>
      <c r="M42" s="74">
        <v>6.4</v>
      </c>
      <c r="N42" s="75">
        <v>41.1</v>
      </c>
      <c r="O42" s="76">
        <v>25</v>
      </c>
      <c r="P42" s="74">
        <v>58.3</v>
      </c>
      <c r="Q42" s="71">
        <v>7</v>
      </c>
      <c r="R42" s="73">
        <v>2</v>
      </c>
      <c r="S42" s="70">
        <v>5</v>
      </c>
      <c r="T42" s="71">
        <v>37</v>
      </c>
      <c r="U42" s="73">
        <v>9</v>
      </c>
      <c r="V42" s="70">
        <v>28</v>
      </c>
      <c r="W42" s="71">
        <v>9</v>
      </c>
      <c r="X42" s="73">
        <v>6</v>
      </c>
      <c r="Y42" s="70">
        <v>3</v>
      </c>
      <c r="Z42" s="71">
        <v>1</v>
      </c>
      <c r="AA42" s="73">
        <v>0</v>
      </c>
      <c r="AB42" s="70">
        <v>1</v>
      </c>
      <c r="AC42" s="71">
        <v>54</v>
      </c>
      <c r="AD42" s="73">
        <v>17</v>
      </c>
      <c r="AE42" s="70">
        <v>37</v>
      </c>
    </row>
    <row r="43" spans="1:31" ht="13.5" customHeight="1" x14ac:dyDescent="0.2">
      <c r="A43" s="3" t="s">
        <v>15</v>
      </c>
      <c r="B43" s="75">
        <v>29.7</v>
      </c>
      <c r="C43" s="76">
        <v>17.3</v>
      </c>
      <c r="D43" s="74">
        <v>42.9</v>
      </c>
      <c r="E43" s="75">
        <v>193</v>
      </c>
      <c r="F43" s="76">
        <v>142.69999999999999</v>
      </c>
      <c r="G43" s="74">
        <v>246.6</v>
      </c>
      <c r="H43" s="75">
        <v>47.4</v>
      </c>
      <c r="I43" s="76">
        <v>46</v>
      </c>
      <c r="J43" s="74">
        <v>48.9</v>
      </c>
      <c r="K43" s="75">
        <v>9.1999999999999993</v>
      </c>
      <c r="L43" s="76">
        <v>0</v>
      </c>
      <c r="M43" s="74">
        <v>18.899999999999999</v>
      </c>
      <c r="N43" s="75">
        <v>69.3</v>
      </c>
      <c r="O43" s="76">
        <v>51.1</v>
      </c>
      <c r="P43" s="74">
        <v>88.6</v>
      </c>
      <c r="Q43" s="71">
        <v>10</v>
      </c>
      <c r="R43" s="73">
        <v>3</v>
      </c>
      <c r="S43" s="70">
        <v>7</v>
      </c>
      <c r="T43" s="71">
        <v>63</v>
      </c>
      <c r="U43" s="73">
        <v>24</v>
      </c>
      <c r="V43" s="70">
        <v>39</v>
      </c>
      <c r="W43" s="71">
        <v>16</v>
      </c>
      <c r="X43" s="73">
        <v>8</v>
      </c>
      <c r="Y43" s="70">
        <v>8</v>
      </c>
      <c r="Z43" s="71">
        <v>3</v>
      </c>
      <c r="AA43" s="73">
        <v>0</v>
      </c>
      <c r="AB43" s="70">
        <v>3</v>
      </c>
      <c r="AC43" s="71">
        <v>92</v>
      </c>
      <c r="AD43" s="73">
        <v>35</v>
      </c>
      <c r="AE43" s="70">
        <v>57</v>
      </c>
    </row>
    <row r="44" spans="1:31" ht="13.5" customHeight="1" x14ac:dyDescent="0.2">
      <c r="A44" s="3" t="s">
        <v>16</v>
      </c>
      <c r="B44" s="75">
        <v>40.4</v>
      </c>
      <c r="C44" s="76">
        <v>26.1</v>
      </c>
      <c r="D44" s="74">
        <v>55.7</v>
      </c>
      <c r="E44" s="75">
        <v>264.10000000000002</v>
      </c>
      <c r="F44" s="76">
        <v>188.7</v>
      </c>
      <c r="G44" s="74">
        <v>344.4</v>
      </c>
      <c r="H44" s="75">
        <v>117.5</v>
      </c>
      <c r="I44" s="76">
        <v>71.599999999999994</v>
      </c>
      <c r="J44" s="74">
        <v>166.3</v>
      </c>
      <c r="K44" s="75">
        <v>10.4</v>
      </c>
      <c r="L44" s="76">
        <v>6.7</v>
      </c>
      <c r="M44" s="74">
        <v>14.3</v>
      </c>
      <c r="N44" s="75">
        <v>107.6</v>
      </c>
      <c r="O44" s="76">
        <v>72.8</v>
      </c>
      <c r="P44" s="74">
        <v>144.5</v>
      </c>
      <c r="Q44" s="71">
        <v>12</v>
      </c>
      <c r="R44" s="73">
        <v>4</v>
      </c>
      <c r="S44" s="70">
        <v>8</v>
      </c>
      <c r="T44" s="71">
        <v>76</v>
      </c>
      <c r="U44" s="73">
        <v>28</v>
      </c>
      <c r="V44" s="70">
        <v>48</v>
      </c>
      <c r="W44" s="71">
        <v>35</v>
      </c>
      <c r="X44" s="73">
        <v>11</v>
      </c>
      <c r="Y44" s="70">
        <v>24</v>
      </c>
      <c r="Z44" s="71">
        <v>3</v>
      </c>
      <c r="AA44" s="73">
        <v>1</v>
      </c>
      <c r="AB44" s="70">
        <v>2</v>
      </c>
      <c r="AC44" s="71">
        <v>126</v>
      </c>
      <c r="AD44" s="73">
        <v>44</v>
      </c>
      <c r="AE44" s="70">
        <v>82</v>
      </c>
    </row>
    <row r="45" spans="1:31" ht="13.5" customHeight="1" x14ac:dyDescent="0.2">
      <c r="A45" s="3" t="s">
        <v>17</v>
      </c>
      <c r="B45" s="75">
        <v>78.599999999999994</v>
      </c>
      <c r="C45" s="76">
        <v>22.8</v>
      </c>
      <c r="D45" s="74">
        <v>138.80000000000001</v>
      </c>
      <c r="E45" s="75">
        <v>475.2</v>
      </c>
      <c r="F45" s="76">
        <v>336.9</v>
      </c>
      <c r="G45" s="74">
        <v>624.20000000000005</v>
      </c>
      <c r="H45" s="75">
        <v>169</v>
      </c>
      <c r="I45" s="76">
        <v>68.2</v>
      </c>
      <c r="J45" s="74">
        <v>277.5</v>
      </c>
      <c r="K45" s="75">
        <v>20.3</v>
      </c>
      <c r="L45" s="76">
        <v>31.3</v>
      </c>
      <c r="M45" s="74">
        <v>8.4</v>
      </c>
      <c r="N45" s="75">
        <v>184.7</v>
      </c>
      <c r="O45" s="76">
        <v>113.6</v>
      </c>
      <c r="P45" s="74">
        <v>261.3</v>
      </c>
      <c r="Q45" s="71">
        <v>20</v>
      </c>
      <c r="R45" s="73">
        <v>3</v>
      </c>
      <c r="S45" s="70">
        <v>17</v>
      </c>
      <c r="T45" s="71">
        <v>117</v>
      </c>
      <c r="U45" s="73">
        <v>43</v>
      </c>
      <c r="V45" s="70">
        <v>74</v>
      </c>
      <c r="W45" s="71">
        <v>43</v>
      </c>
      <c r="X45" s="73">
        <v>9</v>
      </c>
      <c r="Y45" s="70">
        <v>34</v>
      </c>
      <c r="Z45" s="71">
        <v>5</v>
      </c>
      <c r="AA45" s="73">
        <v>4</v>
      </c>
      <c r="AB45" s="70">
        <v>1</v>
      </c>
      <c r="AC45" s="71">
        <v>185</v>
      </c>
      <c r="AD45" s="73">
        <v>59</v>
      </c>
      <c r="AE45" s="70">
        <v>126</v>
      </c>
    </row>
    <row r="46" spans="1:31" ht="13.5" customHeight="1" x14ac:dyDescent="0.2">
      <c r="A46" s="3" t="s">
        <v>18</v>
      </c>
      <c r="B46" s="75">
        <v>166.6</v>
      </c>
      <c r="C46" s="76">
        <v>126.9</v>
      </c>
      <c r="D46" s="74">
        <v>210.4</v>
      </c>
      <c r="E46" s="75">
        <v>966.2</v>
      </c>
      <c r="F46" s="76">
        <v>687</v>
      </c>
      <c r="G46" s="74">
        <v>1275</v>
      </c>
      <c r="H46" s="75">
        <v>360.8</v>
      </c>
      <c r="I46" s="76">
        <v>323.89999999999998</v>
      </c>
      <c r="J46" s="74">
        <v>401.7</v>
      </c>
      <c r="K46" s="75">
        <v>34.200000000000003</v>
      </c>
      <c r="L46" s="76">
        <v>40.700000000000003</v>
      </c>
      <c r="M46" s="74">
        <v>27</v>
      </c>
      <c r="N46" s="75">
        <v>379.8</v>
      </c>
      <c r="O46" s="76">
        <v>293.3</v>
      </c>
      <c r="P46" s="74">
        <v>475.4</v>
      </c>
      <c r="Q46" s="71">
        <v>40</v>
      </c>
      <c r="R46" s="73">
        <v>16</v>
      </c>
      <c r="S46" s="70">
        <v>24</v>
      </c>
      <c r="T46" s="71">
        <v>225</v>
      </c>
      <c r="U46" s="73">
        <v>84</v>
      </c>
      <c r="V46" s="70">
        <v>141</v>
      </c>
      <c r="W46" s="71">
        <v>87</v>
      </c>
      <c r="X46" s="73">
        <v>41</v>
      </c>
      <c r="Y46" s="70">
        <v>46</v>
      </c>
      <c r="Z46" s="71">
        <v>8</v>
      </c>
      <c r="AA46" s="73">
        <v>5</v>
      </c>
      <c r="AB46" s="70">
        <v>3</v>
      </c>
      <c r="AC46" s="71">
        <v>360</v>
      </c>
      <c r="AD46" s="73">
        <v>146</v>
      </c>
      <c r="AE46" s="70">
        <v>214</v>
      </c>
    </row>
    <row r="47" spans="1:31" ht="13.5" customHeight="1" x14ac:dyDescent="0.2">
      <c r="A47" s="3" t="s">
        <v>19</v>
      </c>
      <c r="B47" s="75">
        <v>250.4</v>
      </c>
      <c r="C47" s="76">
        <v>162.69999999999999</v>
      </c>
      <c r="D47" s="74">
        <v>357.6</v>
      </c>
      <c r="E47" s="75">
        <v>2166.1999999999998</v>
      </c>
      <c r="F47" s="76">
        <v>1533.9</v>
      </c>
      <c r="G47" s="74">
        <v>2937.9</v>
      </c>
      <c r="H47" s="75">
        <v>767.3</v>
      </c>
      <c r="I47" s="76">
        <v>649.5</v>
      </c>
      <c r="J47" s="74">
        <v>910.9</v>
      </c>
      <c r="K47" s="75">
        <v>122.8</v>
      </c>
      <c r="L47" s="76">
        <v>122.9</v>
      </c>
      <c r="M47" s="74">
        <v>122.6</v>
      </c>
      <c r="N47" s="75">
        <v>821.2</v>
      </c>
      <c r="O47" s="76">
        <v>613.70000000000005</v>
      </c>
      <c r="P47" s="74">
        <v>1074.4000000000001</v>
      </c>
      <c r="Q47" s="71">
        <v>42</v>
      </c>
      <c r="R47" s="73">
        <v>15</v>
      </c>
      <c r="S47" s="70">
        <v>27</v>
      </c>
      <c r="T47" s="71">
        <v>352</v>
      </c>
      <c r="U47" s="73">
        <v>137</v>
      </c>
      <c r="V47" s="70">
        <v>215</v>
      </c>
      <c r="W47" s="71">
        <v>129</v>
      </c>
      <c r="X47" s="73">
        <v>60</v>
      </c>
      <c r="Y47" s="70">
        <v>69</v>
      </c>
      <c r="Z47" s="71">
        <v>20</v>
      </c>
      <c r="AA47" s="73">
        <v>11</v>
      </c>
      <c r="AB47" s="70">
        <v>9</v>
      </c>
      <c r="AC47" s="71">
        <v>543</v>
      </c>
      <c r="AD47" s="73">
        <v>223</v>
      </c>
      <c r="AE47" s="70">
        <v>320</v>
      </c>
    </row>
    <row r="48" spans="1:31" ht="13.5" customHeight="1" x14ac:dyDescent="0.2">
      <c r="A48" s="3" t="s">
        <v>20</v>
      </c>
      <c r="B48" s="75">
        <v>476.3</v>
      </c>
      <c r="C48" s="76">
        <v>382.5</v>
      </c>
      <c r="D48" s="74">
        <v>605.70000000000005</v>
      </c>
      <c r="E48" s="75">
        <v>3926</v>
      </c>
      <c r="F48" s="76">
        <v>3189.4</v>
      </c>
      <c r="G48" s="74">
        <v>4941.5</v>
      </c>
      <c r="H48" s="75">
        <v>1623.5</v>
      </c>
      <c r="I48" s="76">
        <v>1301.9000000000001</v>
      </c>
      <c r="J48" s="74">
        <v>2066.6</v>
      </c>
      <c r="K48" s="75">
        <v>228.6</v>
      </c>
      <c r="L48" s="76">
        <v>175.4</v>
      </c>
      <c r="M48" s="74">
        <v>301.89999999999998</v>
      </c>
      <c r="N48" s="75">
        <v>1554.9</v>
      </c>
      <c r="O48" s="76">
        <v>1255.2</v>
      </c>
      <c r="P48" s="74">
        <v>1967.9</v>
      </c>
      <c r="Q48" s="71">
        <v>58</v>
      </c>
      <c r="R48" s="73">
        <v>27</v>
      </c>
      <c r="S48" s="70">
        <v>31</v>
      </c>
      <c r="T48" s="71">
        <v>463</v>
      </c>
      <c r="U48" s="73">
        <v>218</v>
      </c>
      <c r="V48" s="70">
        <v>245</v>
      </c>
      <c r="W48" s="71">
        <v>198</v>
      </c>
      <c r="X48" s="73">
        <v>92</v>
      </c>
      <c r="Y48" s="70">
        <v>106</v>
      </c>
      <c r="Z48" s="71">
        <v>27</v>
      </c>
      <c r="AA48" s="73">
        <v>12</v>
      </c>
      <c r="AB48" s="70">
        <v>15</v>
      </c>
      <c r="AC48" s="71">
        <v>746</v>
      </c>
      <c r="AD48" s="73">
        <v>349</v>
      </c>
      <c r="AE48" s="70">
        <v>397</v>
      </c>
    </row>
    <row r="49" spans="1:31" ht="13.5" customHeight="1" x14ac:dyDescent="0.2">
      <c r="A49" s="3" t="s">
        <v>21</v>
      </c>
      <c r="B49" s="75">
        <v>517</v>
      </c>
      <c r="C49" s="76">
        <v>473.7</v>
      </c>
      <c r="D49" s="74">
        <v>587.5</v>
      </c>
      <c r="E49" s="75">
        <v>7598.4</v>
      </c>
      <c r="F49" s="76">
        <v>6591.1</v>
      </c>
      <c r="G49" s="74">
        <v>9235.4</v>
      </c>
      <c r="H49" s="75">
        <v>3357.7</v>
      </c>
      <c r="I49" s="76">
        <v>3220.2</v>
      </c>
      <c r="J49" s="74">
        <v>3580.8</v>
      </c>
      <c r="K49" s="75">
        <v>546.29999999999995</v>
      </c>
      <c r="L49" s="76">
        <v>604.5</v>
      </c>
      <c r="M49" s="74">
        <v>452</v>
      </c>
      <c r="N49" s="75">
        <v>2986.6</v>
      </c>
      <c r="O49" s="76">
        <v>2707.7</v>
      </c>
      <c r="P49" s="74">
        <v>3439.5</v>
      </c>
      <c r="Q49" s="71">
        <v>37</v>
      </c>
      <c r="R49" s="73">
        <v>21</v>
      </c>
      <c r="S49" s="70">
        <v>16</v>
      </c>
      <c r="T49" s="71">
        <v>527</v>
      </c>
      <c r="U49" s="73">
        <v>283</v>
      </c>
      <c r="V49" s="70">
        <v>244</v>
      </c>
      <c r="W49" s="71">
        <v>241</v>
      </c>
      <c r="X49" s="73">
        <v>143</v>
      </c>
      <c r="Y49" s="70">
        <v>98</v>
      </c>
      <c r="Z49" s="71">
        <v>38</v>
      </c>
      <c r="AA49" s="73">
        <v>26</v>
      </c>
      <c r="AB49" s="70">
        <v>12</v>
      </c>
      <c r="AC49" s="71">
        <v>843</v>
      </c>
      <c r="AD49" s="73">
        <v>473</v>
      </c>
      <c r="AE49" s="70">
        <v>370</v>
      </c>
    </row>
    <row r="50" spans="1:31" ht="13.5" customHeight="1" x14ac:dyDescent="0.2">
      <c r="A50" s="4" t="s">
        <v>22</v>
      </c>
      <c r="B50" s="75">
        <v>834.8</v>
      </c>
      <c r="C50" s="76">
        <v>702.9</v>
      </c>
      <c r="D50" s="74">
        <v>1127.5999999999999</v>
      </c>
      <c r="E50" s="75">
        <v>14323</v>
      </c>
      <c r="F50" s="76">
        <v>13720.9</v>
      </c>
      <c r="G50" s="74">
        <v>15658</v>
      </c>
      <c r="H50" s="75">
        <v>7828.2</v>
      </c>
      <c r="I50" s="76">
        <v>7655</v>
      </c>
      <c r="J50" s="74">
        <v>8211.4</v>
      </c>
      <c r="K50" s="75">
        <v>1194.7</v>
      </c>
      <c r="L50" s="76">
        <v>1170.4000000000001</v>
      </c>
      <c r="M50" s="74">
        <v>1248.3</v>
      </c>
      <c r="N50" s="75">
        <v>6016.8</v>
      </c>
      <c r="O50" s="76">
        <v>5785.6</v>
      </c>
      <c r="P50" s="74">
        <v>6528.9</v>
      </c>
      <c r="Q50" s="71">
        <v>31</v>
      </c>
      <c r="R50" s="73">
        <v>18</v>
      </c>
      <c r="S50" s="70">
        <v>13</v>
      </c>
      <c r="T50" s="71">
        <v>515</v>
      </c>
      <c r="U50" s="73">
        <v>340</v>
      </c>
      <c r="V50" s="70">
        <v>175</v>
      </c>
      <c r="W50" s="71">
        <v>291</v>
      </c>
      <c r="X50" s="73">
        <v>196</v>
      </c>
      <c r="Y50" s="70">
        <v>95</v>
      </c>
      <c r="Z50" s="71">
        <v>43</v>
      </c>
      <c r="AA50" s="73">
        <v>29</v>
      </c>
      <c r="AB50" s="70">
        <v>14</v>
      </c>
      <c r="AC50" s="71">
        <v>880</v>
      </c>
      <c r="AD50" s="73">
        <v>583</v>
      </c>
      <c r="AE50" s="70">
        <v>297</v>
      </c>
    </row>
    <row r="51" spans="1:31" ht="13.5" customHeight="1" x14ac:dyDescent="0.2">
      <c r="A51" s="4"/>
      <c r="B51" s="74"/>
      <c r="C51" s="76"/>
      <c r="D51" s="74"/>
      <c r="E51" s="74"/>
      <c r="F51" s="76"/>
      <c r="G51" s="74"/>
      <c r="H51" s="74"/>
      <c r="I51" s="76"/>
      <c r="J51" s="74"/>
      <c r="K51" s="74"/>
      <c r="L51" s="76"/>
      <c r="M51" s="74"/>
      <c r="N51" s="74"/>
      <c r="O51" s="76"/>
      <c r="P51" s="74"/>
      <c r="Q51" s="70"/>
      <c r="R51" s="73"/>
      <c r="S51" s="70"/>
      <c r="T51" s="70"/>
      <c r="U51" s="73"/>
      <c r="V51" s="70"/>
      <c r="W51" s="70"/>
      <c r="X51" s="73"/>
      <c r="Y51" s="70"/>
      <c r="Z51" s="74"/>
      <c r="AA51" s="76"/>
      <c r="AB51" s="74"/>
      <c r="AC51" s="70"/>
      <c r="AD51" s="73"/>
      <c r="AE51" s="70"/>
    </row>
    <row r="52" spans="1:31" s="46" customFormat="1" ht="13.5" customHeight="1" x14ac:dyDescent="0.2">
      <c r="A52" s="78" t="s">
        <v>75</v>
      </c>
      <c r="B52" s="77"/>
      <c r="C52" s="77"/>
      <c r="D52" s="77"/>
      <c r="E52" s="77"/>
      <c r="F52" s="77"/>
      <c r="G52" s="77"/>
      <c r="H52" s="77"/>
      <c r="I52" s="77"/>
      <c r="J52" s="77"/>
      <c r="K52" s="77"/>
      <c r="L52" s="77"/>
      <c r="M52" s="77"/>
      <c r="N52" s="77"/>
      <c r="O52" s="77"/>
      <c r="P52" s="77"/>
      <c r="Q52" s="103"/>
      <c r="R52" s="103"/>
      <c r="S52" s="103"/>
      <c r="T52" s="103"/>
      <c r="U52" s="103"/>
      <c r="V52" s="103"/>
      <c r="W52" s="103"/>
      <c r="X52" s="103"/>
      <c r="Y52" s="103"/>
      <c r="Z52" s="77"/>
      <c r="AA52" s="77"/>
      <c r="AB52" s="77"/>
      <c r="AC52" s="103"/>
      <c r="AD52" s="103"/>
      <c r="AE52" s="103"/>
    </row>
    <row r="53" spans="1:31" s="46" customFormat="1" ht="13.5" customHeight="1" x14ac:dyDescent="0.2">
      <c r="A53" s="88"/>
      <c r="B53" s="246" t="s">
        <v>24</v>
      </c>
      <c r="C53" s="242"/>
      <c r="D53" s="242"/>
      <c r="E53" s="242" t="s">
        <v>25</v>
      </c>
      <c r="F53" s="242"/>
      <c r="G53" s="242"/>
      <c r="H53" s="242" t="s">
        <v>118</v>
      </c>
      <c r="I53" s="242"/>
      <c r="J53" s="242"/>
      <c r="K53" s="242" t="s">
        <v>2829</v>
      </c>
      <c r="L53" s="242"/>
      <c r="M53" s="242"/>
      <c r="N53" s="242" t="s">
        <v>2830</v>
      </c>
      <c r="O53" s="242"/>
      <c r="P53" s="247"/>
      <c r="Q53" s="246" t="s">
        <v>24</v>
      </c>
      <c r="R53" s="242"/>
      <c r="S53" s="242"/>
      <c r="T53" s="242" t="s">
        <v>25</v>
      </c>
      <c r="U53" s="242"/>
      <c r="V53" s="242"/>
      <c r="W53" s="242" t="s">
        <v>118</v>
      </c>
      <c r="X53" s="242"/>
      <c r="Y53" s="242"/>
      <c r="Z53" s="242" t="s">
        <v>2829</v>
      </c>
      <c r="AA53" s="242"/>
      <c r="AB53" s="242"/>
      <c r="AC53" s="242" t="s">
        <v>2830</v>
      </c>
      <c r="AD53" s="242"/>
      <c r="AE53" s="242"/>
    </row>
    <row r="54" spans="1:31" ht="13.5" customHeight="1" x14ac:dyDescent="0.2">
      <c r="A54" s="79"/>
      <c r="B54" s="96" t="s">
        <v>0</v>
      </c>
      <c r="C54" s="97" t="s">
        <v>2</v>
      </c>
      <c r="D54" s="97" t="s">
        <v>3</v>
      </c>
      <c r="E54" s="96" t="s">
        <v>0</v>
      </c>
      <c r="F54" s="97" t="s">
        <v>2</v>
      </c>
      <c r="G54" s="97" t="s">
        <v>3</v>
      </c>
      <c r="H54" s="96" t="s">
        <v>0</v>
      </c>
      <c r="I54" s="97" t="s">
        <v>2</v>
      </c>
      <c r="J54" s="97" t="s">
        <v>3</v>
      </c>
      <c r="K54" s="96" t="s">
        <v>0</v>
      </c>
      <c r="L54" s="97" t="s">
        <v>2</v>
      </c>
      <c r="M54" s="97" t="s">
        <v>3</v>
      </c>
      <c r="N54" s="96" t="s">
        <v>0</v>
      </c>
      <c r="O54" s="97" t="s">
        <v>2</v>
      </c>
      <c r="P54" s="97" t="s">
        <v>3</v>
      </c>
      <c r="Q54" s="80" t="s">
        <v>0</v>
      </c>
      <c r="R54" s="102" t="s">
        <v>2</v>
      </c>
      <c r="S54" s="102" t="s">
        <v>3</v>
      </c>
      <c r="T54" s="80" t="s">
        <v>0</v>
      </c>
      <c r="U54" s="102" t="s">
        <v>2</v>
      </c>
      <c r="V54" s="102" t="s">
        <v>3</v>
      </c>
      <c r="W54" s="80" t="s">
        <v>0</v>
      </c>
      <c r="X54" s="102" t="s">
        <v>2</v>
      </c>
      <c r="Y54" s="102" t="s">
        <v>3</v>
      </c>
      <c r="Z54" s="96" t="s">
        <v>0</v>
      </c>
      <c r="AA54" s="97" t="s">
        <v>2</v>
      </c>
      <c r="AB54" s="97" t="s">
        <v>3</v>
      </c>
      <c r="AC54" s="80" t="s">
        <v>0</v>
      </c>
      <c r="AD54" s="102" t="s">
        <v>2</v>
      </c>
      <c r="AE54" s="102" t="s">
        <v>3</v>
      </c>
    </row>
    <row r="55" spans="1:31" ht="13.5" customHeight="1" x14ac:dyDescent="0.2">
      <c r="A55" s="1" t="s">
        <v>1</v>
      </c>
      <c r="B55" s="92">
        <v>415.9</v>
      </c>
      <c r="C55" s="93">
        <v>664</v>
      </c>
      <c r="D55" s="94">
        <v>180.2</v>
      </c>
      <c r="E55" s="92">
        <v>286.3</v>
      </c>
      <c r="F55" s="93">
        <v>293.7</v>
      </c>
      <c r="G55" s="94">
        <v>279.2</v>
      </c>
      <c r="H55" s="92">
        <v>346</v>
      </c>
      <c r="I55" s="93">
        <v>283.89999999999998</v>
      </c>
      <c r="J55" s="94">
        <v>405.2</v>
      </c>
      <c r="K55" s="92">
        <v>214.4</v>
      </c>
      <c r="L55" s="93">
        <v>244.2</v>
      </c>
      <c r="M55" s="94">
        <v>186</v>
      </c>
      <c r="N55" s="92">
        <v>316.7</v>
      </c>
      <c r="O55" s="93">
        <v>372.9</v>
      </c>
      <c r="P55" s="94">
        <v>263.2</v>
      </c>
      <c r="Q55" s="98">
        <v>18</v>
      </c>
      <c r="R55" s="99">
        <v>14</v>
      </c>
      <c r="S55" s="100">
        <v>4</v>
      </c>
      <c r="T55" s="98">
        <v>12</v>
      </c>
      <c r="U55" s="99">
        <v>6</v>
      </c>
      <c r="V55" s="100">
        <v>6</v>
      </c>
      <c r="W55" s="98">
        <v>15</v>
      </c>
      <c r="X55" s="99">
        <v>6</v>
      </c>
      <c r="Y55" s="100">
        <v>9</v>
      </c>
      <c r="Z55" s="98">
        <v>9</v>
      </c>
      <c r="AA55" s="99">
        <v>5</v>
      </c>
      <c r="AB55" s="100">
        <v>4</v>
      </c>
      <c r="AC55" s="98">
        <v>54</v>
      </c>
      <c r="AD55" s="99">
        <v>31</v>
      </c>
      <c r="AE55" s="100">
        <v>23</v>
      </c>
    </row>
    <row r="56" spans="1:31" ht="13.5" customHeight="1" x14ac:dyDescent="0.2">
      <c r="A56" s="2" t="s">
        <v>5</v>
      </c>
      <c r="B56" s="75">
        <v>16.3</v>
      </c>
      <c r="C56" s="76">
        <v>11.2</v>
      </c>
      <c r="D56" s="74">
        <v>21.2</v>
      </c>
      <c r="E56" s="75">
        <v>11.3</v>
      </c>
      <c r="F56" s="76">
        <v>11.6</v>
      </c>
      <c r="G56" s="74">
        <v>11</v>
      </c>
      <c r="H56" s="75">
        <v>10.9</v>
      </c>
      <c r="I56" s="76">
        <v>11.3</v>
      </c>
      <c r="J56" s="74">
        <v>10.6</v>
      </c>
      <c r="K56" s="75">
        <v>11.3</v>
      </c>
      <c r="L56" s="76">
        <v>11.7</v>
      </c>
      <c r="M56" s="74">
        <v>11</v>
      </c>
      <c r="N56" s="75">
        <v>12.5</v>
      </c>
      <c r="O56" s="76">
        <v>11.5</v>
      </c>
      <c r="P56" s="74">
        <v>13.5</v>
      </c>
      <c r="Q56" s="71">
        <v>3</v>
      </c>
      <c r="R56" s="73">
        <v>1</v>
      </c>
      <c r="S56" s="70">
        <v>2</v>
      </c>
      <c r="T56" s="71">
        <v>2</v>
      </c>
      <c r="U56" s="73">
        <v>1</v>
      </c>
      <c r="V56" s="70">
        <v>1</v>
      </c>
      <c r="W56" s="71">
        <v>2</v>
      </c>
      <c r="X56" s="73">
        <v>1</v>
      </c>
      <c r="Y56" s="70">
        <v>1</v>
      </c>
      <c r="Z56" s="71">
        <v>2</v>
      </c>
      <c r="AA56" s="73">
        <v>1</v>
      </c>
      <c r="AB56" s="70">
        <v>1</v>
      </c>
      <c r="AC56" s="71">
        <v>9</v>
      </c>
      <c r="AD56" s="73">
        <v>4</v>
      </c>
      <c r="AE56" s="70">
        <v>5</v>
      </c>
    </row>
    <row r="57" spans="1:31" ht="13.5" customHeight="1" x14ac:dyDescent="0.2">
      <c r="A57" s="2" t="s">
        <v>4</v>
      </c>
      <c r="B57" s="75">
        <v>0</v>
      </c>
      <c r="C57" s="76">
        <v>0</v>
      </c>
      <c r="D57" s="74">
        <v>0</v>
      </c>
      <c r="E57" s="75">
        <v>4.0999999999999996</v>
      </c>
      <c r="F57" s="76">
        <v>8.4</v>
      </c>
      <c r="G57" s="74">
        <v>0</v>
      </c>
      <c r="H57" s="75">
        <v>11.9</v>
      </c>
      <c r="I57" s="76">
        <v>8.1</v>
      </c>
      <c r="J57" s="74">
        <v>15.5</v>
      </c>
      <c r="K57" s="75">
        <v>12.3</v>
      </c>
      <c r="L57" s="76">
        <v>0</v>
      </c>
      <c r="M57" s="74">
        <v>24</v>
      </c>
      <c r="N57" s="75">
        <v>7</v>
      </c>
      <c r="O57" s="76">
        <v>4.0999999999999996</v>
      </c>
      <c r="P57" s="74">
        <v>9.8000000000000007</v>
      </c>
      <c r="Q57" s="71">
        <v>0</v>
      </c>
      <c r="R57" s="73">
        <v>0</v>
      </c>
      <c r="S57" s="70">
        <v>0</v>
      </c>
      <c r="T57" s="71">
        <v>1</v>
      </c>
      <c r="U57" s="73">
        <v>1</v>
      </c>
      <c r="V57" s="70">
        <v>0</v>
      </c>
      <c r="W57" s="71">
        <v>3</v>
      </c>
      <c r="X57" s="73">
        <v>1</v>
      </c>
      <c r="Y57" s="70">
        <v>2</v>
      </c>
      <c r="Z57" s="71">
        <v>3</v>
      </c>
      <c r="AA57" s="73">
        <v>0</v>
      </c>
      <c r="AB57" s="70">
        <v>3</v>
      </c>
      <c r="AC57" s="71">
        <v>7</v>
      </c>
      <c r="AD57" s="73">
        <v>2</v>
      </c>
      <c r="AE57" s="70">
        <v>5</v>
      </c>
    </row>
    <row r="58" spans="1:31" ht="13.5" customHeight="1" x14ac:dyDescent="0.2">
      <c r="A58" s="2" t="s">
        <v>6</v>
      </c>
      <c r="B58" s="75">
        <v>11.9</v>
      </c>
      <c r="C58" s="76">
        <v>0</v>
      </c>
      <c r="D58" s="74">
        <v>23.4</v>
      </c>
      <c r="E58" s="75">
        <v>4.0999999999999996</v>
      </c>
      <c r="F58" s="76">
        <v>0</v>
      </c>
      <c r="G58" s="74">
        <v>8.1</v>
      </c>
      <c r="H58" s="75">
        <v>11.9</v>
      </c>
      <c r="I58" s="76">
        <v>8.1</v>
      </c>
      <c r="J58" s="74">
        <v>15.6</v>
      </c>
      <c r="K58" s="75">
        <v>16.399999999999999</v>
      </c>
      <c r="L58" s="76">
        <v>8.4</v>
      </c>
      <c r="M58" s="74">
        <v>24.1</v>
      </c>
      <c r="N58" s="75">
        <v>11.1</v>
      </c>
      <c r="O58" s="76">
        <v>4.0999999999999996</v>
      </c>
      <c r="P58" s="74">
        <v>17.8</v>
      </c>
      <c r="Q58" s="71">
        <v>3</v>
      </c>
      <c r="R58" s="73">
        <v>0</v>
      </c>
      <c r="S58" s="70">
        <v>3</v>
      </c>
      <c r="T58" s="71">
        <v>1</v>
      </c>
      <c r="U58" s="73">
        <v>0</v>
      </c>
      <c r="V58" s="70">
        <v>1</v>
      </c>
      <c r="W58" s="71">
        <v>3</v>
      </c>
      <c r="X58" s="73">
        <v>1</v>
      </c>
      <c r="Y58" s="70">
        <v>2</v>
      </c>
      <c r="Z58" s="71">
        <v>4</v>
      </c>
      <c r="AA58" s="73">
        <v>1</v>
      </c>
      <c r="AB58" s="70">
        <v>3</v>
      </c>
      <c r="AC58" s="71">
        <v>11</v>
      </c>
      <c r="AD58" s="73">
        <v>2</v>
      </c>
      <c r="AE58" s="70">
        <v>9</v>
      </c>
    </row>
    <row r="59" spans="1:31" ht="13.5" customHeight="1" x14ac:dyDescent="0.2">
      <c r="A59" s="3" t="s">
        <v>7</v>
      </c>
      <c r="B59" s="75">
        <v>29.5</v>
      </c>
      <c r="C59" s="76">
        <v>8.6</v>
      </c>
      <c r="D59" s="74">
        <v>49.5</v>
      </c>
      <c r="E59" s="75">
        <v>17.5</v>
      </c>
      <c r="F59" s="76">
        <v>0</v>
      </c>
      <c r="G59" s="74">
        <v>34.1</v>
      </c>
      <c r="H59" s="75">
        <v>25.4</v>
      </c>
      <c r="I59" s="76">
        <v>17.3</v>
      </c>
      <c r="J59" s="74">
        <v>33.1</v>
      </c>
      <c r="K59" s="75">
        <v>48.1</v>
      </c>
      <c r="L59" s="76">
        <v>26.8</v>
      </c>
      <c r="M59" s="74">
        <v>68.400000000000006</v>
      </c>
      <c r="N59" s="75">
        <v>30.1</v>
      </c>
      <c r="O59" s="76">
        <v>13.2</v>
      </c>
      <c r="P59" s="74">
        <v>46.2</v>
      </c>
      <c r="Q59" s="71">
        <v>7</v>
      </c>
      <c r="R59" s="73">
        <v>1</v>
      </c>
      <c r="S59" s="70">
        <v>6</v>
      </c>
      <c r="T59" s="71">
        <v>4</v>
      </c>
      <c r="U59" s="73">
        <v>0</v>
      </c>
      <c r="V59" s="70">
        <v>4</v>
      </c>
      <c r="W59" s="71">
        <v>6</v>
      </c>
      <c r="X59" s="73">
        <v>2</v>
      </c>
      <c r="Y59" s="70">
        <v>4</v>
      </c>
      <c r="Z59" s="71">
        <v>11</v>
      </c>
      <c r="AA59" s="73">
        <v>3</v>
      </c>
      <c r="AB59" s="70">
        <v>8</v>
      </c>
      <c r="AC59" s="71">
        <v>28</v>
      </c>
      <c r="AD59" s="73">
        <v>6</v>
      </c>
      <c r="AE59" s="70">
        <v>22</v>
      </c>
    </row>
    <row r="60" spans="1:31" ht="13.5" customHeight="1" x14ac:dyDescent="0.2">
      <c r="A60" s="3" t="s">
        <v>8</v>
      </c>
      <c r="B60" s="75">
        <v>72.3</v>
      </c>
      <c r="C60" s="76">
        <v>55.8</v>
      </c>
      <c r="D60" s="74">
        <v>88.3</v>
      </c>
      <c r="E60" s="75">
        <v>92.6</v>
      </c>
      <c r="F60" s="76">
        <v>43.3</v>
      </c>
      <c r="G60" s="74">
        <v>140.5</v>
      </c>
      <c r="H60" s="75">
        <v>62.1</v>
      </c>
      <c r="I60" s="76">
        <v>28</v>
      </c>
      <c r="J60" s="74">
        <v>95.3</v>
      </c>
      <c r="K60" s="75">
        <v>39.299999999999997</v>
      </c>
      <c r="L60" s="76">
        <v>14.5</v>
      </c>
      <c r="M60" s="74">
        <v>63.4</v>
      </c>
      <c r="N60" s="75">
        <v>66.599999999999994</v>
      </c>
      <c r="O60" s="76">
        <v>35.6</v>
      </c>
      <c r="P60" s="74">
        <v>96.8</v>
      </c>
      <c r="Q60" s="71">
        <v>21</v>
      </c>
      <c r="R60" s="73">
        <v>8</v>
      </c>
      <c r="S60" s="70">
        <v>13</v>
      </c>
      <c r="T60" s="71">
        <v>26</v>
      </c>
      <c r="U60" s="73">
        <v>6</v>
      </c>
      <c r="V60" s="70">
        <v>20</v>
      </c>
      <c r="W60" s="71">
        <v>18</v>
      </c>
      <c r="X60" s="73">
        <v>4</v>
      </c>
      <c r="Y60" s="70">
        <v>14</v>
      </c>
      <c r="Z60" s="71">
        <v>11</v>
      </c>
      <c r="AA60" s="73">
        <v>2</v>
      </c>
      <c r="AB60" s="70">
        <v>9</v>
      </c>
      <c r="AC60" s="71">
        <v>76</v>
      </c>
      <c r="AD60" s="73">
        <v>20</v>
      </c>
      <c r="AE60" s="70">
        <v>56</v>
      </c>
    </row>
    <row r="61" spans="1:31" ht="13.5" customHeight="1" x14ac:dyDescent="0.2">
      <c r="A61" s="3" t="s">
        <v>9</v>
      </c>
      <c r="B61" s="75">
        <v>84.1</v>
      </c>
      <c r="C61" s="76">
        <v>37.4</v>
      </c>
      <c r="D61" s="74">
        <v>130.6</v>
      </c>
      <c r="E61" s="75">
        <v>103.1</v>
      </c>
      <c r="F61" s="76">
        <v>45.2</v>
      </c>
      <c r="G61" s="74">
        <v>160.80000000000001</v>
      </c>
      <c r="H61" s="75">
        <v>71.8</v>
      </c>
      <c r="I61" s="76">
        <v>43.8</v>
      </c>
      <c r="J61" s="74">
        <v>99.7</v>
      </c>
      <c r="K61" s="75">
        <v>54.9</v>
      </c>
      <c r="L61" s="76">
        <v>32.299999999999997</v>
      </c>
      <c r="M61" s="74">
        <v>77.3</v>
      </c>
      <c r="N61" s="75">
        <v>78.400000000000006</v>
      </c>
      <c r="O61" s="76">
        <v>39.700000000000003</v>
      </c>
      <c r="P61" s="74">
        <v>117.1</v>
      </c>
      <c r="Q61" s="71">
        <v>27</v>
      </c>
      <c r="R61" s="73">
        <v>6</v>
      </c>
      <c r="S61" s="70">
        <v>21</v>
      </c>
      <c r="T61" s="71">
        <v>32</v>
      </c>
      <c r="U61" s="73">
        <v>7</v>
      </c>
      <c r="V61" s="70">
        <v>25</v>
      </c>
      <c r="W61" s="71">
        <v>23</v>
      </c>
      <c r="X61" s="73">
        <v>7</v>
      </c>
      <c r="Y61" s="70">
        <v>16</v>
      </c>
      <c r="Z61" s="71">
        <v>17</v>
      </c>
      <c r="AA61" s="73">
        <v>5</v>
      </c>
      <c r="AB61" s="70">
        <v>12</v>
      </c>
      <c r="AC61" s="71">
        <v>99</v>
      </c>
      <c r="AD61" s="73">
        <v>25</v>
      </c>
      <c r="AE61" s="70">
        <v>74</v>
      </c>
    </row>
    <row r="62" spans="1:31" ht="13.5" customHeight="1" x14ac:dyDescent="0.2">
      <c r="A62" s="3" t="s">
        <v>10</v>
      </c>
      <c r="B62" s="75">
        <v>126.8</v>
      </c>
      <c r="C62" s="76">
        <v>106.9</v>
      </c>
      <c r="D62" s="74">
        <v>147.1</v>
      </c>
      <c r="E62" s="75">
        <v>88.4</v>
      </c>
      <c r="F62" s="76">
        <v>77.900000000000006</v>
      </c>
      <c r="G62" s="74">
        <v>99</v>
      </c>
      <c r="H62" s="75">
        <v>148.69999999999999</v>
      </c>
      <c r="I62" s="76">
        <v>81.599999999999994</v>
      </c>
      <c r="J62" s="74">
        <v>217</v>
      </c>
      <c r="K62" s="75">
        <v>101.3</v>
      </c>
      <c r="L62" s="76">
        <v>58.3</v>
      </c>
      <c r="M62" s="74">
        <v>144.9</v>
      </c>
      <c r="N62" s="75">
        <v>116.7</v>
      </c>
      <c r="O62" s="76">
        <v>81.400000000000006</v>
      </c>
      <c r="P62" s="74">
        <v>152.5</v>
      </c>
      <c r="Q62" s="71">
        <v>40</v>
      </c>
      <c r="R62" s="73">
        <v>17</v>
      </c>
      <c r="S62" s="70">
        <v>23</v>
      </c>
      <c r="T62" s="71">
        <v>27</v>
      </c>
      <c r="U62" s="73">
        <v>12</v>
      </c>
      <c r="V62" s="70">
        <v>15</v>
      </c>
      <c r="W62" s="71">
        <v>47</v>
      </c>
      <c r="X62" s="73">
        <v>13</v>
      </c>
      <c r="Y62" s="70">
        <v>34</v>
      </c>
      <c r="Z62" s="71">
        <v>31</v>
      </c>
      <c r="AA62" s="73">
        <v>9</v>
      </c>
      <c r="AB62" s="70">
        <v>22</v>
      </c>
      <c r="AC62" s="71">
        <v>145</v>
      </c>
      <c r="AD62" s="73">
        <v>51</v>
      </c>
      <c r="AE62" s="70">
        <v>94</v>
      </c>
    </row>
    <row r="63" spans="1:31" ht="13.5" customHeight="1" x14ac:dyDescent="0.2">
      <c r="A63" s="3" t="s">
        <v>11</v>
      </c>
      <c r="B63" s="75">
        <v>176.7</v>
      </c>
      <c r="C63" s="76">
        <v>163.1</v>
      </c>
      <c r="D63" s="74">
        <v>191</v>
      </c>
      <c r="E63" s="75">
        <v>189.4</v>
      </c>
      <c r="F63" s="76">
        <v>128</v>
      </c>
      <c r="G63" s="74">
        <v>253.6</v>
      </c>
      <c r="H63" s="75">
        <v>189.9</v>
      </c>
      <c r="I63" s="76">
        <v>123.8</v>
      </c>
      <c r="J63" s="74">
        <v>259</v>
      </c>
      <c r="K63" s="75">
        <v>172</v>
      </c>
      <c r="L63" s="76">
        <v>114.4</v>
      </c>
      <c r="M63" s="74">
        <v>232.3</v>
      </c>
      <c r="N63" s="75">
        <v>182</v>
      </c>
      <c r="O63" s="76">
        <v>132.5</v>
      </c>
      <c r="P63" s="74">
        <v>233.8</v>
      </c>
      <c r="Q63" s="71">
        <v>53</v>
      </c>
      <c r="R63" s="73">
        <v>25</v>
      </c>
      <c r="S63" s="70">
        <v>28</v>
      </c>
      <c r="T63" s="71">
        <v>55</v>
      </c>
      <c r="U63" s="73">
        <v>19</v>
      </c>
      <c r="V63" s="70">
        <v>36</v>
      </c>
      <c r="W63" s="71">
        <v>57</v>
      </c>
      <c r="X63" s="73">
        <v>19</v>
      </c>
      <c r="Y63" s="70">
        <v>38</v>
      </c>
      <c r="Z63" s="71">
        <v>50</v>
      </c>
      <c r="AA63" s="73">
        <v>17</v>
      </c>
      <c r="AB63" s="70">
        <v>33</v>
      </c>
      <c r="AC63" s="71">
        <v>215</v>
      </c>
      <c r="AD63" s="73">
        <v>80</v>
      </c>
      <c r="AE63" s="70">
        <v>135</v>
      </c>
    </row>
    <row r="64" spans="1:31" ht="13.5" customHeight="1" x14ac:dyDescent="0.2">
      <c r="A64" s="3" t="s">
        <v>12</v>
      </c>
      <c r="B64" s="75">
        <v>179.3</v>
      </c>
      <c r="C64" s="76">
        <v>122.3</v>
      </c>
      <c r="D64" s="74">
        <v>238.2</v>
      </c>
      <c r="E64" s="75">
        <v>268.10000000000002</v>
      </c>
      <c r="F64" s="76">
        <v>200.6</v>
      </c>
      <c r="G64" s="74">
        <v>338</v>
      </c>
      <c r="H64" s="75">
        <v>284.7</v>
      </c>
      <c r="I64" s="76">
        <v>201.1</v>
      </c>
      <c r="J64" s="74">
        <v>371.2</v>
      </c>
      <c r="K64" s="75">
        <v>229.8</v>
      </c>
      <c r="L64" s="76">
        <v>155.69999999999999</v>
      </c>
      <c r="M64" s="74">
        <v>306.5</v>
      </c>
      <c r="N64" s="75">
        <v>240.4</v>
      </c>
      <c r="O64" s="76">
        <v>169.8</v>
      </c>
      <c r="P64" s="74">
        <v>313.39999999999998</v>
      </c>
      <c r="Q64" s="71">
        <v>49</v>
      </c>
      <c r="R64" s="73">
        <v>17</v>
      </c>
      <c r="S64" s="70">
        <v>32</v>
      </c>
      <c r="T64" s="71">
        <v>71</v>
      </c>
      <c r="U64" s="73">
        <v>27</v>
      </c>
      <c r="V64" s="70">
        <v>44</v>
      </c>
      <c r="W64" s="71">
        <v>78</v>
      </c>
      <c r="X64" s="73">
        <v>28</v>
      </c>
      <c r="Y64" s="70">
        <v>50</v>
      </c>
      <c r="Z64" s="71">
        <v>61</v>
      </c>
      <c r="AA64" s="73">
        <v>21</v>
      </c>
      <c r="AB64" s="70">
        <v>40</v>
      </c>
      <c r="AC64" s="71">
        <v>259</v>
      </c>
      <c r="AD64" s="73">
        <v>93</v>
      </c>
      <c r="AE64" s="70">
        <v>166</v>
      </c>
    </row>
    <row r="65" spans="1:31" ht="13.5" customHeight="1" x14ac:dyDescent="0.2">
      <c r="A65" s="3" t="s">
        <v>13</v>
      </c>
      <c r="B65" s="75">
        <v>374.4</v>
      </c>
      <c r="C65" s="76">
        <v>278.60000000000002</v>
      </c>
      <c r="D65" s="74">
        <v>476.4</v>
      </c>
      <c r="E65" s="75">
        <v>384.4</v>
      </c>
      <c r="F65" s="76">
        <v>201.4</v>
      </c>
      <c r="G65" s="74">
        <v>579.4</v>
      </c>
      <c r="H65" s="75">
        <v>447</v>
      </c>
      <c r="I65" s="76">
        <v>338.9</v>
      </c>
      <c r="J65" s="74">
        <v>562.20000000000005</v>
      </c>
      <c r="K65" s="75">
        <v>334.3</v>
      </c>
      <c r="L65" s="76">
        <v>195.8</v>
      </c>
      <c r="M65" s="74">
        <v>481.8</v>
      </c>
      <c r="N65" s="75">
        <v>385.5</v>
      </c>
      <c r="O65" s="76">
        <v>254.6</v>
      </c>
      <c r="P65" s="74">
        <v>524.9</v>
      </c>
      <c r="Q65" s="71">
        <v>112</v>
      </c>
      <c r="R65" s="73">
        <v>43</v>
      </c>
      <c r="S65" s="70">
        <v>69</v>
      </c>
      <c r="T65" s="71">
        <v>111</v>
      </c>
      <c r="U65" s="73">
        <v>30</v>
      </c>
      <c r="V65" s="70">
        <v>81</v>
      </c>
      <c r="W65" s="71">
        <v>133</v>
      </c>
      <c r="X65" s="73">
        <v>52</v>
      </c>
      <c r="Y65" s="70">
        <v>81</v>
      </c>
      <c r="Z65" s="71">
        <v>96</v>
      </c>
      <c r="AA65" s="73">
        <v>29</v>
      </c>
      <c r="AB65" s="70">
        <v>67</v>
      </c>
      <c r="AC65" s="71">
        <v>452</v>
      </c>
      <c r="AD65" s="73">
        <v>154</v>
      </c>
      <c r="AE65" s="70">
        <v>298</v>
      </c>
    </row>
    <row r="66" spans="1:31" ht="13.5" customHeight="1" x14ac:dyDescent="0.2">
      <c r="A66" s="3" t="s">
        <v>14</v>
      </c>
      <c r="B66" s="75">
        <v>433</v>
      </c>
      <c r="C66" s="76">
        <v>329</v>
      </c>
      <c r="D66" s="74">
        <v>544.5</v>
      </c>
      <c r="E66" s="75">
        <v>559.5</v>
      </c>
      <c r="F66" s="76">
        <v>394.2</v>
      </c>
      <c r="G66" s="74">
        <v>736.7</v>
      </c>
      <c r="H66" s="75">
        <v>464.4</v>
      </c>
      <c r="I66" s="76">
        <v>289.39999999999998</v>
      </c>
      <c r="J66" s="74">
        <v>652.20000000000005</v>
      </c>
      <c r="K66" s="75">
        <v>390.8</v>
      </c>
      <c r="L66" s="76">
        <v>281.60000000000002</v>
      </c>
      <c r="M66" s="74">
        <v>508</v>
      </c>
      <c r="N66" s="75">
        <v>461.7</v>
      </c>
      <c r="O66" s="76">
        <v>323.3</v>
      </c>
      <c r="P66" s="74">
        <v>610.20000000000005</v>
      </c>
      <c r="Q66" s="71">
        <v>145</v>
      </c>
      <c r="R66" s="73">
        <v>57</v>
      </c>
      <c r="S66" s="70">
        <v>88</v>
      </c>
      <c r="T66" s="71">
        <v>181</v>
      </c>
      <c r="U66" s="73">
        <v>66</v>
      </c>
      <c r="V66" s="70">
        <v>115</v>
      </c>
      <c r="W66" s="71">
        <v>155</v>
      </c>
      <c r="X66" s="73">
        <v>50</v>
      </c>
      <c r="Y66" s="70">
        <v>105</v>
      </c>
      <c r="Z66" s="71">
        <v>126</v>
      </c>
      <c r="AA66" s="73">
        <v>47</v>
      </c>
      <c r="AB66" s="70">
        <v>79</v>
      </c>
      <c r="AC66" s="71">
        <v>607</v>
      </c>
      <c r="AD66" s="73">
        <v>220</v>
      </c>
      <c r="AE66" s="70">
        <v>387</v>
      </c>
    </row>
    <row r="67" spans="1:31" ht="13.5" customHeight="1" x14ac:dyDescent="0.2">
      <c r="A67" s="3" t="s">
        <v>15</v>
      </c>
      <c r="B67" s="75">
        <v>763</v>
      </c>
      <c r="C67" s="76">
        <v>610.6</v>
      </c>
      <c r="D67" s="74">
        <v>925.1</v>
      </c>
      <c r="E67" s="75">
        <v>772.1</v>
      </c>
      <c r="F67" s="76">
        <v>552.79999999999995</v>
      </c>
      <c r="G67" s="74">
        <v>1005.4</v>
      </c>
      <c r="H67" s="75">
        <v>657.4</v>
      </c>
      <c r="I67" s="76">
        <v>442.3</v>
      </c>
      <c r="J67" s="74">
        <v>886.2</v>
      </c>
      <c r="K67" s="75">
        <v>485.9</v>
      </c>
      <c r="L67" s="76">
        <v>343.7</v>
      </c>
      <c r="M67" s="74">
        <v>637.20000000000005</v>
      </c>
      <c r="N67" s="75">
        <v>670.1</v>
      </c>
      <c r="O67" s="76">
        <v>487.8</v>
      </c>
      <c r="P67" s="74">
        <v>864</v>
      </c>
      <c r="Q67" s="71">
        <v>257</v>
      </c>
      <c r="R67" s="73">
        <v>106</v>
      </c>
      <c r="S67" s="70">
        <v>151</v>
      </c>
      <c r="T67" s="71">
        <v>252</v>
      </c>
      <c r="U67" s="73">
        <v>93</v>
      </c>
      <c r="V67" s="70">
        <v>159</v>
      </c>
      <c r="W67" s="71">
        <v>222</v>
      </c>
      <c r="X67" s="73">
        <v>77</v>
      </c>
      <c r="Y67" s="70">
        <v>145</v>
      </c>
      <c r="Z67" s="71">
        <v>159</v>
      </c>
      <c r="AA67" s="73">
        <v>58</v>
      </c>
      <c r="AB67" s="70">
        <v>101</v>
      </c>
      <c r="AC67" s="71">
        <v>890</v>
      </c>
      <c r="AD67" s="73">
        <v>334</v>
      </c>
      <c r="AE67" s="70">
        <v>556</v>
      </c>
    </row>
    <row r="68" spans="1:31" ht="13.5" customHeight="1" x14ac:dyDescent="0.2">
      <c r="A68" s="3" t="s">
        <v>16</v>
      </c>
      <c r="B68" s="75">
        <v>1024.2</v>
      </c>
      <c r="C68" s="76">
        <v>823.1</v>
      </c>
      <c r="D68" s="74">
        <v>1238.5</v>
      </c>
      <c r="E68" s="75">
        <v>1313.5</v>
      </c>
      <c r="F68" s="76">
        <v>882.7</v>
      </c>
      <c r="G68" s="74">
        <v>1772.4</v>
      </c>
      <c r="H68" s="75">
        <v>933.1</v>
      </c>
      <c r="I68" s="76">
        <v>735.4</v>
      </c>
      <c r="J68" s="74">
        <v>1143.5</v>
      </c>
      <c r="K68" s="75">
        <v>820.4</v>
      </c>
      <c r="L68" s="76">
        <v>631</v>
      </c>
      <c r="M68" s="74">
        <v>1022.1</v>
      </c>
      <c r="N68" s="75">
        <v>1021.9</v>
      </c>
      <c r="O68" s="76">
        <v>768.1</v>
      </c>
      <c r="P68" s="74">
        <v>1292.0999999999999</v>
      </c>
      <c r="Q68" s="71">
        <v>304</v>
      </c>
      <c r="R68" s="73">
        <v>126</v>
      </c>
      <c r="S68" s="70">
        <v>178</v>
      </c>
      <c r="T68" s="71">
        <v>378</v>
      </c>
      <c r="U68" s="73">
        <v>131</v>
      </c>
      <c r="V68" s="70">
        <v>247</v>
      </c>
      <c r="W68" s="71">
        <v>278</v>
      </c>
      <c r="X68" s="73">
        <v>113</v>
      </c>
      <c r="Y68" s="70">
        <v>165</v>
      </c>
      <c r="Z68" s="71">
        <v>237</v>
      </c>
      <c r="AA68" s="73">
        <v>94</v>
      </c>
      <c r="AB68" s="70">
        <v>143</v>
      </c>
      <c r="AC68" s="71">
        <v>1197</v>
      </c>
      <c r="AD68" s="73">
        <v>464</v>
      </c>
      <c r="AE68" s="70">
        <v>733</v>
      </c>
    </row>
    <row r="69" spans="1:31" ht="13.5" customHeight="1" x14ac:dyDescent="0.2">
      <c r="A69" s="3" t="s">
        <v>17</v>
      </c>
      <c r="B69" s="75">
        <v>1702.5</v>
      </c>
      <c r="C69" s="76">
        <v>1319.8</v>
      </c>
      <c r="D69" s="74">
        <v>2114.4</v>
      </c>
      <c r="E69" s="75">
        <v>2095.8000000000002</v>
      </c>
      <c r="F69" s="76">
        <v>1598.2</v>
      </c>
      <c r="G69" s="74">
        <v>2631.6</v>
      </c>
      <c r="H69" s="75">
        <v>1622.8</v>
      </c>
      <c r="I69" s="76">
        <v>1227.5999999999999</v>
      </c>
      <c r="J69" s="74">
        <v>2048.5</v>
      </c>
      <c r="K69" s="75">
        <v>1424.7</v>
      </c>
      <c r="L69" s="76">
        <v>1127</v>
      </c>
      <c r="M69" s="74">
        <v>1745.5</v>
      </c>
      <c r="N69" s="75">
        <v>1710.6</v>
      </c>
      <c r="O69" s="76">
        <v>1317.4</v>
      </c>
      <c r="P69" s="74">
        <v>2134.1</v>
      </c>
      <c r="Q69" s="71">
        <v>433</v>
      </c>
      <c r="R69" s="73">
        <v>174</v>
      </c>
      <c r="S69" s="70">
        <v>259</v>
      </c>
      <c r="T69" s="71">
        <v>516</v>
      </c>
      <c r="U69" s="73">
        <v>204</v>
      </c>
      <c r="V69" s="70">
        <v>312</v>
      </c>
      <c r="W69" s="71">
        <v>413</v>
      </c>
      <c r="X69" s="73">
        <v>162</v>
      </c>
      <c r="Y69" s="70">
        <v>251</v>
      </c>
      <c r="Z69" s="71">
        <v>351</v>
      </c>
      <c r="AA69" s="73">
        <v>144</v>
      </c>
      <c r="AB69" s="70">
        <v>207</v>
      </c>
      <c r="AC69" s="71">
        <v>1713</v>
      </c>
      <c r="AD69" s="73">
        <v>684</v>
      </c>
      <c r="AE69" s="70">
        <v>1029</v>
      </c>
    </row>
    <row r="70" spans="1:31" ht="13.5" customHeight="1" x14ac:dyDescent="0.2">
      <c r="A70" s="3" t="s">
        <v>18</v>
      </c>
      <c r="B70" s="75">
        <v>2627.4</v>
      </c>
      <c r="C70" s="76">
        <v>1974.4</v>
      </c>
      <c r="D70" s="74">
        <v>3349.5</v>
      </c>
      <c r="E70" s="75">
        <v>3199.3</v>
      </c>
      <c r="F70" s="76">
        <v>2559.8000000000002</v>
      </c>
      <c r="G70" s="74">
        <v>3906.4</v>
      </c>
      <c r="H70" s="75">
        <v>2364.1999999999998</v>
      </c>
      <c r="I70" s="76">
        <v>1864.3</v>
      </c>
      <c r="J70" s="74">
        <v>2916.8</v>
      </c>
      <c r="K70" s="75">
        <v>1963.5</v>
      </c>
      <c r="L70" s="76">
        <v>1751.8</v>
      </c>
      <c r="M70" s="74">
        <v>2197.6</v>
      </c>
      <c r="N70" s="75">
        <v>2537.1999999999998</v>
      </c>
      <c r="O70" s="76">
        <v>2035.3</v>
      </c>
      <c r="P70" s="74">
        <v>3092.1</v>
      </c>
      <c r="Q70" s="71">
        <v>631</v>
      </c>
      <c r="R70" s="73">
        <v>249</v>
      </c>
      <c r="S70" s="70">
        <v>382</v>
      </c>
      <c r="T70" s="71">
        <v>745</v>
      </c>
      <c r="U70" s="73">
        <v>313</v>
      </c>
      <c r="V70" s="70">
        <v>432</v>
      </c>
      <c r="W70" s="71">
        <v>570</v>
      </c>
      <c r="X70" s="73">
        <v>236</v>
      </c>
      <c r="Y70" s="70">
        <v>334</v>
      </c>
      <c r="Z70" s="71">
        <v>459</v>
      </c>
      <c r="AA70" s="73">
        <v>215</v>
      </c>
      <c r="AB70" s="70">
        <v>244</v>
      </c>
      <c r="AC70" s="71">
        <v>2405</v>
      </c>
      <c r="AD70" s="73">
        <v>1013</v>
      </c>
      <c r="AE70" s="70">
        <v>1392</v>
      </c>
    </row>
    <row r="71" spans="1:31" ht="13.5" customHeight="1" x14ac:dyDescent="0.2">
      <c r="A71" s="3" t="s">
        <v>19</v>
      </c>
      <c r="B71" s="75">
        <v>4370.6000000000004</v>
      </c>
      <c r="C71" s="76">
        <v>3557</v>
      </c>
      <c r="D71" s="74">
        <v>5364.3</v>
      </c>
      <c r="E71" s="75">
        <v>6584.8</v>
      </c>
      <c r="F71" s="76">
        <v>5340.7</v>
      </c>
      <c r="G71" s="74">
        <v>8103.1</v>
      </c>
      <c r="H71" s="75">
        <v>4574.1000000000004</v>
      </c>
      <c r="I71" s="76">
        <v>3843.2</v>
      </c>
      <c r="J71" s="74">
        <v>5465.5</v>
      </c>
      <c r="K71" s="75">
        <v>3628.2</v>
      </c>
      <c r="L71" s="76">
        <v>3084.9</v>
      </c>
      <c r="M71" s="74">
        <v>4290.2</v>
      </c>
      <c r="N71" s="75">
        <v>4783.6000000000004</v>
      </c>
      <c r="O71" s="76">
        <v>3951.9</v>
      </c>
      <c r="P71" s="74">
        <v>5798.2</v>
      </c>
      <c r="Q71" s="71">
        <v>733</v>
      </c>
      <c r="R71" s="73">
        <v>328</v>
      </c>
      <c r="S71" s="70">
        <v>405</v>
      </c>
      <c r="T71" s="71">
        <v>1070</v>
      </c>
      <c r="U71" s="73">
        <v>477</v>
      </c>
      <c r="V71" s="70">
        <v>593</v>
      </c>
      <c r="W71" s="71">
        <v>769</v>
      </c>
      <c r="X71" s="73">
        <v>355</v>
      </c>
      <c r="Y71" s="70">
        <v>414</v>
      </c>
      <c r="Z71" s="71">
        <v>591</v>
      </c>
      <c r="AA71" s="73">
        <v>276</v>
      </c>
      <c r="AB71" s="70">
        <v>315</v>
      </c>
      <c r="AC71" s="71">
        <v>3163</v>
      </c>
      <c r="AD71" s="73">
        <v>1436</v>
      </c>
      <c r="AE71" s="70">
        <v>1727</v>
      </c>
    </row>
    <row r="72" spans="1:31" ht="13.5" customHeight="1" x14ac:dyDescent="0.2">
      <c r="A72" s="3" t="s">
        <v>20</v>
      </c>
      <c r="B72" s="75">
        <v>7965.9</v>
      </c>
      <c r="C72" s="76">
        <v>7153.9</v>
      </c>
      <c r="D72" s="74">
        <v>9086.1</v>
      </c>
      <c r="E72" s="75">
        <v>11184.5</v>
      </c>
      <c r="F72" s="76">
        <v>9817</v>
      </c>
      <c r="G72" s="74">
        <v>13069.7</v>
      </c>
      <c r="H72" s="75">
        <v>7789.5</v>
      </c>
      <c r="I72" s="76">
        <v>6849</v>
      </c>
      <c r="J72" s="74">
        <v>9085.4</v>
      </c>
      <c r="K72" s="75">
        <v>6129.6</v>
      </c>
      <c r="L72" s="76">
        <v>5436.7</v>
      </c>
      <c r="M72" s="74">
        <v>7083.8</v>
      </c>
      <c r="N72" s="75">
        <v>8260.1</v>
      </c>
      <c r="O72" s="76">
        <v>7308.5</v>
      </c>
      <c r="P72" s="74">
        <v>9571.7000000000007</v>
      </c>
      <c r="Q72" s="71">
        <v>970</v>
      </c>
      <c r="R72" s="73">
        <v>505</v>
      </c>
      <c r="S72" s="70">
        <v>465</v>
      </c>
      <c r="T72" s="71">
        <v>1319</v>
      </c>
      <c r="U72" s="73">
        <v>671</v>
      </c>
      <c r="V72" s="70">
        <v>648</v>
      </c>
      <c r="W72" s="71">
        <v>950</v>
      </c>
      <c r="X72" s="73">
        <v>484</v>
      </c>
      <c r="Y72" s="70">
        <v>466</v>
      </c>
      <c r="Z72" s="71">
        <v>724</v>
      </c>
      <c r="AA72" s="73">
        <v>372</v>
      </c>
      <c r="AB72" s="70">
        <v>352</v>
      </c>
      <c r="AC72" s="71">
        <v>3963</v>
      </c>
      <c r="AD72" s="73">
        <v>2032</v>
      </c>
      <c r="AE72" s="70">
        <v>1931</v>
      </c>
    </row>
    <row r="73" spans="1:31" ht="13.5" customHeight="1" x14ac:dyDescent="0.2">
      <c r="A73" s="3" t="s">
        <v>21</v>
      </c>
      <c r="B73" s="75">
        <v>12827.6</v>
      </c>
      <c r="C73" s="76">
        <v>11549.8</v>
      </c>
      <c r="D73" s="74">
        <v>14907.4</v>
      </c>
      <c r="E73" s="75">
        <v>20603.599999999999</v>
      </c>
      <c r="F73" s="76">
        <v>18562.2</v>
      </c>
      <c r="G73" s="74">
        <v>23921.3</v>
      </c>
      <c r="H73" s="75">
        <v>13737.2</v>
      </c>
      <c r="I73" s="76">
        <v>12903.3</v>
      </c>
      <c r="J73" s="74">
        <v>15090.3</v>
      </c>
      <c r="K73" s="75">
        <v>9631.7999999999993</v>
      </c>
      <c r="L73" s="76">
        <v>9044</v>
      </c>
      <c r="M73" s="74">
        <v>10584.1</v>
      </c>
      <c r="N73" s="75">
        <v>14182</v>
      </c>
      <c r="O73" s="76">
        <v>13000.5</v>
      </c>
      <c r="P73" s="74">
        <v>16100.7</v>
      </c>
      <c r="Q73" s="71">
        <v>918</v>
      </c>
      <c r="R73" s="73">
        <v>512</v>
      </c>
      <c r="S73" s="70">
        <v>406</v>
      </c>
      <c r="T73" s="71">
        <v>1429</v>
      </c>
      <c r="U73" s="73">
        <v>797</v>
      </c>
      <c r="V73" s="70">
        <v>632</v>
      </c>
      <c r="W73" s="71">
        <v>986</v>
      </c>
      <c r="X73" s="73">
        <v>573</v>
      </c>
      <c r="Y73" s="70">
        <v>413</v>
      </c>
      <c r="Z73" s="71">
        <v>670</v>
      </c>
      <c r="AA73" s="73">
        <v>389</v>
      </c>
      <c r="AB73" s="70">
        <v>281</v>
      </c>
      <c r="AC73" s="71">
        <v>4003</v>
      </c>
      <c r="AD73" s="73">
        <v>2271</v>
      </c>
      <c r="AE73" s="70">
        <v>1732</v>
      </c>
    </row>
    <row r="74" spans="1:31" ht="13.5" customHeight="1" x14ac:dyDescent="0.2">
      <c r="A74" s="4" t="s">
        <v>22</v>
      </c>
      <c r="B74" s="75">
        <v>24854.400000000001</v>
      </c>
      <c r="C74" s="76">
        <v>23509.200000000001</v>
      </c>
      <c r="D74" s="74">
        <v>27842.1</v>
      </c>
      <c r="E74" s="75">
        <v>40549.5</v>
      </c>
      <c r="F74" s="76">
        <v>39387.199999999997</v>
      </c>
      <c r="G74" s="74">
        <v>43126.5</v>
      </c>
      <c r="H74" s="75">
        <v>28246</v>
      </c>
      <c r="I74" s="76">
        <v>27612.7</v>
      </c>
      <c r="J74" s="74">
        <v>29647.5</v>
      </c>
      <c r="K74" s="75">
        <v>20337.900000000001</v>
      </c>
      <c r="L74" s="76">
        <v>20785.5</v>
      </c>
      <c r="M74" s="74">
        <v>19348.900000000001</v>
      </c>
      <c r="N74" s="75">
        <v>28463.4</v>
      </c>
      <c r="O74" s="76">
        <v>27786.7</v>
      </c>
      <c r="P74" s="74">
        <v>29962.6</v>
      </c>
      <c r="Q74" s="71">
        <v>923</v>
      </c>
      <c r="R74" s="73">
        <v>602</v>
      </c>
      <c r="S74" s="70">
        <v>321</v>
      </c>
      <c r="T74" s="71">
        <v>1458</v>
      </c>
      <c r="U74" s="73">
        <v>976</v>
      </c>
      <c r="V74" s="70">
        <v>482</v>
      </c>
      <c r="W74" s="71">
        <v>1050</v>
      </c>
      <c r="X74" s="73">
        <v>707</v>
      </c>
      <c r="Y74" s="70">
        <v>343</v>
      </c>
      <c r="Z74" s="71">
        <v>732</v>
      </c>
      <c r="AA74" s="73">
        <v>515</v>
      </c>
      <c r="AB74" s="70">
        <v>217</v>
      </c>
      <c r="AC74" s="71">
        <v>4163</v>
      </c>
      <c r="AD74" s="73">
        <v>2800</v>
      </c>
      <c r="AE74" s="70">
        <v>1363</v>
      </c>
    </row>
    <row r="75" spans="1:31" ht="13.5" customHeight="1" x14ac:dyDescent="0.2">
      <c r="A75" s="4"/>
    </row>
    <row r="76" spans="1:31" ht="13.5" customHeight="1" x14ac:dyDescent="0.2">
      <c r="A76" s="8" t="s">
        <v>26</v>
      </c>
    </row>
    <row r="77" spans="1:31" ht="13.5" customHeight="1" x14ac:dyDescent="0.2">
      <c r="A77" s="239" t="s">
        <v>96</v>
      </c>
      <c r="B77" s="239"/>
      <c r="C77" s="239"/>
      <c r="D77" s="239"/>
      <c r="E77" s="239"/>
      <c r="F77" s="239"/>
      <c r="G77" s="239"/>
      <c r="H77" s="239"/>
      <c r="I77" s="239"/>
      <c r="J77" s="239"/>
      <c r="K77" s="239"/>
      <c r="L77" s="239"/>
      <c r="M77" s="239"/>
      <c r="N77" s="239"/>
      <c r="O77" s="239"/>
      <c r="P77" s="239"/>
    </row>
    <row r="78" spans="1:31" ht="13.5" customHeight="1" x14ac:dyDescent="0.2">
      <c r="A78" s="239"/>
      <c r="B78" s="239"/>
      <c r="C78" s="239"/>
      <c r="D78" s="239"/>
      <c r="E78" s="239"/>
      <c r="F78" s="239"/>
      <c r="G78" s="239"/>
      <c r="H78" s="239"/>
      <c r="I78" s="239"/>
      <c r="J78" s="239"/>
      <c r="K78" s="239"/>
      <c r="L78" s="239"/>
      <c r="M78" s="239"/>
      <c r="N78" s="239"/>
      <c r="O78" s="239"/>
      <c r="P78" s="239"/>
    </row>
    <row r="79" spans="1:31" ht="13.5" customHeight="1" x14ac:dyDescent="0.2">
      <c r="A79" s="239" t="s">
        <v>97</v>
      </c>
      <c r="B79" s="239"/>
      <c r="C79" s="239"/>
      <c r="D79" s="239"/>
      <c r="E79" s="239"/>
      <c r="F79" s="239"/>
      <c r="G79" s="239"/>
      <c r="H79" s="239"/>
      <c r="I79" s="239"/>
      <c r="J79" s="239"/>
      <c r="K79" s="239"/>
      <c r="L79" s="239"/>
      <c r="M79" s="239"/>
      <c r="N79" s="239"/>
      <c r="O79" s="239"/>
      <c r="P79" s="239"/>
    </row>
    <row r="80" spans="1:31" ht="13.5" customHeight="1" x14ac:dyDescent="0.2">
      <c r="A80" s="239"/>
      <c r="B80" s="239"/>
      <c r="C80" s="239"/>
      <c r="D80" s="239"/>
      <c r="E80" s="239"/>
      <c r="F80" s="239"/>
      <c r="G80" s="239"/>
      <c r="H80" s="239"/>
      <c r="I80" s="239"/>
      <c r="J80" s="239"/>
      <c r="K80" s="239"/>
      <c r="L80" s="239"/>
      <c r="M80" s="239"/>
      <c r="N80" s="239"/>
      <c r="O80" s="239"/>
      <c r="P80" s="239"/>
    </row>
    <row r="81" spans="1:28" ht="13.5" customHeight="1" x14ac:dyDescent="0.2">
      <c r="A81" s="239"/>
      <c r="B81" s="239"/>
      <c r="C81" s="239"/>
      <c r="D81" s="239"/>
      <c r="E81" s="239"/>
      <c r="F81" s="239"/>
      <c r="G81" s="239"/>
      <c r="H81" s="239"/>
      <c r="I81" s="239"/>
      <c r="J81" s="239"/>
      <c r="K81" s="239"/>
      <c r="L81" s="239"/>
      <c r="M81" s="239"/>
      <c r="N81" s="239"/>
      <c r="O81" s="239"/>
      <c r="P81" s="239"/>
    </row>
    <row r="82" spans="1:28" ht="13.5" customHeight="1" x14ac:dyDescent="0.2">
      <c r="A82" s="238" t="s">
        <v>76</v>
      </c>
      <c r="B82" s="238"/>
      <c r="C82" s="238"/>
      <c r="D82" s="238"/>
      <c r="E82" s="238"/>
      <c r="F82" s="238"/>
      <c r="G82" s="238"/>
      <c r="H82" s="238"/>
      <c r="I82" s="238"/>
      <c r="J82" s="238"/>
      <c r="K82" s="238"/>
      <c r="L82" s="238"/>
      <c r="M82" s="238"/>
      <c r="N82" s="238"/>
      <c r="O82" s="238"/>
      <c r="P82" s="238"/>
    </row>
    <row r="83" spans="1:28" ht="13.5" customHeight="1" x14ac:dyDescent="0.2">
      <c r="A83" s="238" t="s">
        <v>99</v>
      </c>
      <c r="B83" s="238"/>
      <c r="C83" s="238"/>
      <c r="D83" s="238"/>
      <c r="E83" s="238"/>
      <c r="F83" s="238"/>
      <c r="G83" s="238"/>
      <c r="H83" s="238"/>
      <c r="I83" s="238"/>
      <c r="J83" s="238"/>
      <c r="K83" s="238"/>
      <c r="L83" s="238"/>
      <c r="M83" s="238"/>
      <c r="N83" s="238"/>
      <c r="O83" s="238"/>
      <c r="P83" s="238"/>
    </row>
    <row r="84" spans="1:28" ht="13.5" customHeight="1" x14ac:dyDescent="0.2">
      <c r="A84" s="240" t="s">
        <v>2824</v>
      </c>
      <c r="B84" s="240"/>
      <c r="C84" s="240"/>
      <c r="D84" s="240"/>
      <c r="E84" s="240"/>
      <c r="F84" s="240"/>
      <c r="G84" s="240"/>
      <c r="H84" s="240"/>
      <c r="I84" s="240"/>
      <c r="J84" s="240"/>
      <c r="K84" s="240"/>
      <c r="L84" s="240"/>
      <c r="M84" s="240"/>
      <c r="N84" s="240"/>
      <c r="O84" s="240"/>
      <c r="P84" s="240"/>
      <c r="Q84" s="199"/>
    </row>
    <row r="85" spans="1:28" ht="13.5" customHeight="1" x14ac:dyDescent="0.2">
      <c r="A85" s="252" t="s">
        <v>2823</v>
      </c>
      <c r="B85" s="252"/>
      <c r="C85" s="252"/>
      <c r="D85" s="252"/>
      <c r="E85" s="252"/>
      <c r="F85" s="252"/>
      <c r="G85" s="252"/>
      <c r="H85" s="252"/>
      <c r="I85" s="252"/>
      <c r="J85" s="252"/>
      <c r="K85" s="252"/>
      <c r="L85" s="252"/>
      <c r="M85" s="252"/>
      <c r="N85" s="252"/>
      <c r="O85" s="252"/>
      <c r="P85" s="252"/>
      <c r="Q85" s="205"/>
      <c r="Z85" s="205"/>
      <c r="AA85" s="205"/>
      <c r="AB85" s="205"/>
    </row>
    <row r="86" spans="1:28" ht="13.5" customHeight="1" x14ac:dyDescent="0.2">
      <c r="A86" s="204"/>
      <c r="B86" s="46"/>
      <c r="C86" s="46"/>
      <c r="D86" s="46"/>
      <c r="E86" s="46"/>
    </row>
    <row r="87" spans="1:28" ht="13.5" customHeight="1" x14ac:dyDescent="0.2">
      <c r="A87" s="204" t="s">
        <v>2775</v>
      </c>
      <c r="B87" s="204"/>
      <c r="C87" s="46"/>
      <c r="D87" s="46"/>
      <c r="E87" s="46"/>
    </row>
    <row r="88" spans="1:28" ht="13.5" customHeight="1" x14ac:dyDescent="0.2">
      <c r="A88" s="3"/>
    </row>
    <row r="89" spans="1:28" ht="13.5" customHeight="1" x14ac:dyDescent="0.2">
      <c r="A89" s="3"/>
    </row>
    <row r="90" spans="1:28" ht="13.5" customHeight="1" x14ac:dyDescent="0.2">
      <c r="A90" s="3"/>
    </row>
    <row r="91" spans="1:28" ht="13.5" customHeight="1" x14ac:dyDescent="0.2">
      <c r="A91" s="3"/>
    </row>
    <row r="92" spans="1:28" ht="13.5" customHeight="1" x14ac:dyDescent="0.2">
      <c r="A92" s="3"/>
    </row>
    <row r="93" spans="1:28" ht="13.5" customHeight="1" x14ac:dyDescent="0.2">
      <c r="A93" s="3"/>
    </row>
    <row r="94" spans="1:28" ht="13.5" customHeight="1" x14ac:dyDescent="0.2">
      <c r="A94" s="3"/>
    </row>
    <row r="95" spans="1:28" ht="13.5" customHeight="1" x14ac:dyDescent="0.2">
      <c r="A95" s="3"/>
    </row>
    <row r="96" spans="1:28" ht="13.5" customHeight="1" x14ac:dyDescent="0.2">
      <c r="A96" s="3"/>
    </row>
    <row r="97" spans="1:1" ht="13.5" customHeight="1" x14ac:dyDescent="0.2">
      <c r="A97" s="3"/>
    </row>
    <row r="98" spans="1:1" ht="13.5" customHeight="1" x14ac:dyDescent="0.2">
      <c r="A98" s="3"/>
    </row>
    <row r="99" spans="1:1" x14ac:dyDescent="0.2">
      <c r="A99" s="3"/>
    </row>
    <row r="100" spans="1:1" x14ac:dyDescent="0.2">
      <c r="A100" s="4"/>
    </row>
    <row r="101" spans="1:1" x14ac:dyDescent="0.2">
      <c r="A101" s="4"/>
    </row>
    <row r="102" spans="1:1" x14ac:dyDescent="0.2">
      <c r="A102" s="5"/>
    </row>
    <row r="103" spans="1:1" x14ac:dyDescent="0.2">
      <c r="A103" s="6"/>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4"/>
    </row>
    <row r="123" spans="1:1" x14ac:dyDescent="0.2">
      <c r="A123" s="53"/>
    </row>
    <row r="124" spans="1:1" x14ac:dyDescent="0.2">
      <c r="A124" s="53"/>
    </row>
    <row r="125" spans="1:1" x14ac:dyDescent="0.2">
      <c r="A125" s="53"/>
    </row>
    <row r="126" spans="1:1" x14ac:dyDescent="0.2">
      <c r="A126" s="53"/>
    </row>
    <row r="127" spans="1:1" x14ac:dyDescent="0.2">
      <c r="A127" s="53"/>
    </row>
    <row r="128" spans="1:1"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sheetData>
  <mergeCells count="50">
    <mergeCell ref="N1:O1"/>
    <mergeCell ref="T28:V28"/>
    <mergeCell ref="AC4:AE4"/>
    <mergeCell ref="AC28:AE28"/>
    <mergeCell ref="T29:V29"/>
    <mergeCell ref="W29:Y29"/>
    <mergeCell ref="AC29:AE29"/>
    <mergeCell ref="Z5:AB5"/>
    <mergeCell ref="Z29:AB29"/>
    <mergeCell ref="K5:M5"/>
    <mergeCell ref="K29:M29"/>
    <mergeCell ref="B3:P3"/>
    <mergeCell ref="A4:B4"/>
    <mergeCell ref="A1:L1"/>
    <mergeCell ref="Q29:S29"/>
    <mergeCell ref="E4:G4"/>
    <mergeCell ref="A77:P78"/>
    <mergeCell ref="A79:P81"/>
    <mergeCell ref="N29:P29"/>
    <mergeCell ref="K53:M53"/>
    <mergeCell ref="A82:P82"/>
    <mergeCell ref="A83:P83"/>
    <mergeCell ref="A84:P84"/>
    <mergeCell ref="A85:P85"/>
    <mergeCell ref="Q3:AE3"/>
    <mergeCell ref="B5:D5"/>
    <mergeCell ref="E5:G5"/>
    <mergeCell ref="H5:J5"/>
    <mergeCell ref="N5:P5"/>
    <mergeCell ref="Q5:S5"/>
    <mergeCell ref="N4:P4"/>
    <mergeCell ref="T5:V5"/>
    <mergeCell ref="W5:Y5"/>
    <mergeCell ref="AC5:AE5"/>
    <mergeCell ref="W53:Y53"/>
    <mergeCell ref="AC53:AE53"/>
    <mergeCell ref="T4:V4"/>
    <mergeCell ref="N28:P28"/>
    <mergeCell ref="A28:D28"/>
    <mergeCell ref="Z53:AB53"/>
    <mergeCell ref="Q53:S53"/>
    <mergeCell ref="T53:V53"/>
    <mergeCell ref="B53:D53"/>
    <mergeCell ref="E53:G53"/>
    <mergeCell ref="H53:J53"/>
    <mergeCell ref="N53:P53"/>
    <mergeCell ref="E28:G28"/>
    <mergeCell ref="B29:D29"/>
    <mergeCell ref="E29:G29"/>
    <mergeCell ref="H29:J29"/>
  </mergeCells>
  <hyperlinks>
    <hyperlink ref="N1" location="Contents!A1" display="back to contents"/>
    <hyperlink ref="K84:M84" r:id="rId1" display="7) Figures are for deaths occurring between 1 March 2020 and 30 April 2020. Figures only include deaths that were registered by 3 May 2020. More information on registration delays can be found on the NRS website:"/>
    <hyperlink ref="Z84:AB84" r:id="rId2"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pageSetup paperSize="9" orientation="portrait" r:id="rId3"/>
  <ignoredErrors>
    <ignoredError sqref="A1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sqref="A1:K2"/>
    </sheetView>
  </sheetViews>
  <sheetFormatPr defaultColWidth="9.140625" defaultRowHeight="14.25" x14ac:dyDescent="0.2"/>
  <cols>
    <col min="1" max="1" width="14.7109375" style="48" customWidth="1"/>
    <col min="2" max="2" width="17" style="48" customWidth="1"/>
    <col min="3" max="3" width="9.140625" style="48"/>
    <col min="4" max="4" width="10.5703125" style="48" bestFit="1" customWidth="1"/>
    <col min="5" max="16384" width="9.140625" style="48"/>
  </cols>
  <sheetData>
    <row r="1" spans="1:18" ht="18" customHeight="1" x14ac:dyDescent="0.2">
      <c r="A1" s="353" t="s">
        <v>2794</v>
      </c>
      <c r="B1" s="353"/>
      <c r="C1" s="353"/>
      <c r="D1" s="353"/>
      <c r="E1" s="353"/>
      <c r="F1" s="353"/>
      <c r="G1" s="353"/>
      <c r="H1" s="353"/>
      <c r="I1" s="353"/>
      <c r="J1" s="353"/>
      <c r="K1" s="353"/>
      <c r="M1" s="235" t="s">
        <v>78</v>
      </c>
      <c r="N1" s="235"/>
    </row>
    <row r="2" spans="1:18" ht="18" customHeight="1" x14ac:dyDescent="0.25">
      <c r="A2" s="353"/>
      <c r="B2" s="353"/>
      <c r="C2" s="353"/>
      <c r="D2" s="353"/>
      <c r="E2" s="353"/>
      <c r="F2" s="353"/>
      <c r="G2" s="353"/>
      <c r="H2" s="353"/>
      <c r="I2" s="353"/>
      <c r="J2" s="353"/>
      <c r="K2" s="353"/>
      <c r="L2" s="210"/>
      <c r="M2" s="210"/>
      <c r="N2" s="210"/>
      <c r="O2" s="210"/>
      <c r="P2" s="210"/>
      <c r="Q2" s="210"/>
      <c r="R2" s="210"/>
    </row>
    <row r="3" spans="1:18" ht="15" customHeight="1" x14ac:dyDescent="0.2">
      <c r="A3" s="136"/>
      <c r="B3" s="136"/>
      <c r="C3" s="136"/>
      <c r="D3" s="136"/>
      <c r="E3" s="136"/>
      <c r="F3" s="136"/>
      <c r="G3" s="136"/>
      <c r="H3" s="136"/>
      <c r="I3" s="136"/>
      <c r="J3" s="136"/>
      <c r="K3" s="136"/>
      <c r="L3" s="136"/>
      <c r="M3" s="136"/>
      <c r="N3" s="136"/>
    </row>
    <row r="4" spans="1:18" ht="13.5" customHeight="1" x14ac:dyDescent="0.2">
      <c r="A4" s="257" t="s">
        <v>33</v>
      </c>
      <c r="B4" s="257" t="s">
        <v>32</v>
      </c>
      <c r="C4" s="256" t="s">
        <v>27</v>
      </c>
      <c r="D4" s="257"/>
      <c r="E4" s="257"/>
      <c r="F4" s="257"/>
      <c r="G4" s="256" t="s">
        <v>3</v>
      </c>
      <c r="H4" s="257"/>
      <c r="I4" s="257"/>
      <c r="J4" s="257"/>
      <c r="K4" s="256" t="s">
        <v>2</v>
      </c>
      <c r="L4" s="257"/>
      <c r="M4" s="257"/>
      <c r="N4" s="257"/>
    </row>
    <row r="5" spans="1:18" ht="13.5" customHeight="1" x14ac:dyDescent="0.2">
      <c r="A5" s="262"/>
      <c r="B5" s="262"/>
      <c r="C5" s="140" t="s">
        <v>34</v>
      </c>
      <c r="D5" s="209" t="s">
        <v>35</v>
      </c>
      <c r="E5" s="209" t="s">
        <v>36</v>
      </c>
      <c r="F5" s="209" t="s">
        <v>37</v>
      </c>
      <c r="G5" s="140" t="s">
        <v>34</v>
      </c>
      <c r="H5" s="209" t="s">
        <v>35</v>
      </c>
      <c r="I5" s="209" t="s">
        <v>36</v>
      </c>
      <c r="J5" s="209" t="s">
        <v>37</v>
      </c>
      <c r="K5" s="140" t="s">
        <v>34</v>
      </c>
      <c r="L5" s="209" t="s">
        <v>35</v>
      </c>
      <c r="M5" s="209" t="s">
        <v>36</v>
      </c>
      <c r="N5" s="209" t="s">
        <v>37</v>
      </c>
    </row>
    <row r="6" spans="1:18" ht="13.5" customHeight="1" x14ac:dyDescent="0.2">
      <c r="A6" s="263" t="s">
        <v>38</v>
      </c>
      <c r="B6" s="45" t="s">
        <v>39</v>
      </c>
      <c r="C6" s="72">
        <v>5700</v>
      </c>
      <c r="D6" s="139">
        <v>643.29999999999995</v>
      </c>
      <c r="E6" s="139">
        <v>626.70000000000005</v>
      </c>
      <c r="F6" s="139">
        <v>659.8</v>
      </c>
      <c r="G6" s="72">
        <v>2915</v>
      </c>
      <c r="H6" s="139">
        <v>773.5</v>
      </c>
      <c r="I6" s="139">
        <v>744.9</v>
      </c>
      <c r="J6" s="139">
        <v>802</v>
      </c>
      <c r="K6" s="72">
        <v>2785</v>
      </c>
      <c r="L6" s="139">
        <v>536.9</v>
      </c>
      <c r="M6" s="139">
        <v>517.29999999999995</v>
      </c>
      <c r="N6" s="139">
        <v>556.6</v>
      </c>
    </row>
    <row r="7" spans="1:18" ht="13.5" customHeight="1" x14ac:dyDescent="0.2">
      <c r="A7" s="264"/>
      <c r="B7" s="45">
        <v>2</v>
      </c>
      <c r="C7" s="72">
        <v>5074</v>
      </c>
      <c r="D7" s="139">
        <v>510.7</v>
      </c>
      <c r="E7" s="139">
        <v>496.8</v>
      </c>
      <c r="F7" s="139">
        <v>524.5</v>
      </c>
      <c r="G7" s="72">
        <v>2564</v>
      </c>
      <c r="H7" s="139">
        <v>622.29999999999995</v>
      </c>
      <c r="I7" s="139">
        <v>597.79999999999995</v>
      </c>
      <c r="J7" s="139">
        <v>646.70000000000005</v>
      </c>
      <c r="K7" s="72">
        <v>2510</v>
      </c>
      <c r="L7" s="139">
        <v>425.8</v>
      </c>
      <c r="M7" s="139">
        <v>409.4</v>
      </c>
      <c r="N7" s="139">
        <v>442.3</v>
      </c>
    </row>
    <row r="8" spans="1:18" ht="13.5" customHeight="1" x14ac:dyDescent="0.2">
      <c r="A8" s="264"/>
      <c r="B8" s="45">
        <v>3</v>
      </c>
      <c r="C8" s="72">
        <v>4695</v>
      </c>
      <c r="D8" s="139">
        <v>436.6</v>
      </c>
      <c r="E8" s="139">
        <v>424.3</v>
      </c>
      <c r="F8" s="139">
        <v>448.9</v>
      </c>
      <c r="G8" s="72">
        <v>2341</v>
      </c>
      <c r="H8" s="139">
        <v>518</v>
      </c>
      <c r="I8" s="139">
        <v>496.8</v>
      </c>
      <c r="J8" s="139">
        <v>539.1</v>
      </c>
      <c r="K8" s="72">
        <v>2354</v>
      </c>
      <c r="L8" s="139">
        <v>375.3</v>
      </c>
      <c r="M8" s="139">
        <v>360.3</v>
      </c>
      <c r="N8" s="139">
        <v>390.2</v>
      </c>
    </row>
    <row r="9" spans="1:18" ht="13.5" customHeight="1" x14ac:dyDescent="0.2">
      <c r="A9" s="264"/>
      <c r="B9" s="45">
        <v>4</v>
      </c>
      <c r="C9" s="72">
        <v>4299</v>
      </c>
      <c r="D9" s="139">
        <v>397.5</v>
      </c>
      <c r="E9" s="139">
        <v>385.8</v>
      </c>
      <c r="F9" s="139">
        <v>409.2</v>
      </c>
      <c r="G9" s="72">
        <v>2172</v>
      </c>
      <c r="H9" s="139">
        <v>477.6</v>
      </c>
      <c r="I9" s="139">
        <v>457.4</v>
      </c>
      <c r="J9" s="139">
        <v>497.9</v>
      </c>
      <c r="K9" s="72">
        <v>2127</v>
      </c>
      <c r="L9" s="139">
        <v>337.5</v>
      </c>
      <c r="M9" s="139">
        <v>323.39999999999998</v>
      </c>
      <c r="N9" s="139">
        <v>351.6</v>
      </c>
    </row>
    <row r="10" spans="1:18" ht="13.5" customHeight="1" x14ac:dyDescent="0.2">
      <c r="A10" s="264"/>
      <c r="B10" s="45" t="s">
        <v>40</v>
      </c>
      <c r="C10" s="72">
        <v>3691</v>
      </c>
      <c r="D10" s="139">
        <v>341.8</v>
      </c>
      <c r="E10" s="139">
        <v>330.9</v>
      </c>
      <c r="F10" s="139">
        <v>352.6</v>
      </c>
      <c r="G10" s="72">
        <v>1745</v>
      </c>
      <c r="H10" s="139">
        <v>390</v>
      </c>
      <c r="I10" s="139">
        <v>371.6</v>
      </c>
      <c r="J10" s="139">
        <v>408.4</v>
      </c>
      <c r="K10" s="72">
        <v>1946</v>
      </c>
      <c r="L10" s="139">
        <v>301.89999999999998</v>
      </c>
      <c r="M10" s="139">
        <v>288.7</v>
      </c>
      <c r="N10" s="139">
        <v>315.10000000000002</v>
      </c>
    </row>
    <row r="11" spans="1:18" ht="13.5" customHeight="1" x14ac:dyDescent="0.2">
      <c r="A11" s="263" t="s">
        <v>41</v>
      </c>
      <c r="B11" s="141" t="s">
        <v>39</v>
      </c>
      <c r="C11" s="142">
        <v>1068</v>
      </c>
      <c r="D11" s="143">
        <v>124.1</v>
      </c>
      <c r="E11" s="143">
        <v>116.6</v>
      </c>
      <c r="F11" s="143">
        <v>131.5</v>
      </c>
      <c r="G11" s="142">
        <v>522</v>
      </c>
      <c r="H11" s="143">
        <v>149.4</v>
      </c>
      <c r="I11" s="143">
        <v>136.19999999999999</v>
      </c>
      <c r="J11" s="143">
        <v>162.6</v>
      </c>
      <c r="K11" s="142">
        <v>546</v>
      </c>
      <c r="L11" s="143">
        <v>104.7</v>
      </c>
      <c r="M11" s="143">
        <v>95.9</v>
      </c>
      <c r="N11" s="143">
        <v>113.5</v>
      </c>
    </row>
    <row r="12" spans="1:18" ht="13.5" customHeight="1" x14ac:dyDescent="0.2">
      <c r="A12" s="265"/>
      <c r="B12" s="138">
        <v>2</v>
      </c>
      <c r="C12" s="72">
        <v>908</v>
      </c>
      <c r="D12" s="139">
        <v>92.9</v>
      </c>
      <c r="E12" s="139">
        <v>86.8</v>
      </c>
      <c r="F12" s="139">
        <v>99</v>
      </c>
      <c r="G12" s="72">
        <v>467</v>
      </c>
      <c r="H12" s="139">
        <v>122.2</v>
      </c>
      <c r="I12" s="139">
        <v>110.7</v>
      </c>
      <c r="J12" s="139">
        <v>133.80000000000001</v>
      </c>
      <c r="K12" s="72">
        <v>441</v>
      </c>
      <c r="L12" s="139">
        <v>73.5</v>
      </c>
      <c r="M12" s="139">
        <v>66.599999999999994</v>
      </c>
      <c r="N12" s="139">
        <v>80.400000000000006</v>
      </c>
    </row>
    <row r="13" spans="1:18" ht="13.5" customHeight="1" x14ac:dyDescent="0.2">
      <c r="A13" s="265"/>
      <c r="B13" s="138">
        <v>3</v>
      </c>
      <c r="C13" s="72">
        <v>792</v>
      </c>
      <c r="D13" s="139">
        <v>74.099999999999994</v>
      </c>
      <c r="E13" s="139">
        <v>68.900000000000006</v>
      </c>
      <c r="F13" s="139">
        <v>79.3</v>
      </c>
      <c r="G13" s="72">
        <v>415</v>
      </c>
      <c r="H13" s="139">
        <v>94.1</v>
      </c>
      <c r="I13" s="139">
        <v>84.8</v>
      </c>
      <c r="J13" s="139">
        <v>103.4</v>
      </c>
      <c r="K13" s="72">
        <v>377</v>
      </c>
      <c r="L13" s="139">
        <v>59.5</v>
      </c>
      <c r="M13" s="139">
        <v>53.5</v>
      </c>
      <c r="N13" s="139">
        <v>65.5</v>
      </c>
    </row>
    <row r="14" spans="1:18" ht="13.5" customHeight="1" x14ac:dyDescent="0.2">
      <c r="A14" s="265"/>
      <c r="B14" s="138">
        <v>4</v>
      </c>
      <c r="C14" s="72">
        <v>759</v>
      </c>
      <c r="D14" s="139">
        <v>71</v>
      </c>
      <c r="E14" s="139">
        <v>66</v>
      </c>
      <c r="F14" s="139">
        <v>76.099999999999994</v>
      </c>
      <c r="G14" s="72">
        <v>379</v>
      </c>
      <c r="H14" s="139">
        <v>86.6</v>
      </c>
      <c r="I14" s="139">
        <v>77.5</v>
      </c>
      <c r="J14" s="139">
        <v>95.6</v>
      </c>
      <c r="K14" s="72">
        <v>380</v>
      </c>
      <c r="L14" s="139">
        <v>59.9</v>
      </c>
      <c r="M14" s="139">
        <v>53.9</v>
      </c>
      <c r="N14" s="139">
        <v>65.900000000000006</v>
      </c>
    </row>
    <row r="15" spans="1:18" ht="13.5" customHeight="1" x14ac:dyDescent="0.2">
      <c r="A15" s="265"/>
      <c r="B15" s="138" t="s">
        <v>40</v>
      </c>
      <c r="C15" s="72">
        <v>646</v>
      </c>
      <c r="D15" s="139">
        <v>60.5</v>
      </c>
      <c r="E15" s="139">
        <v>55.8</v>
      </c>
      <c r="F15" s="139">
        <v>65.099999999999994</v>
      </c>
      <c r="G15" s="72">
        <v>294</v>
      </c>
      <c r="H15" s="139">
        <v>68.900000000000006</v>
      </c>
      <c r="I15" s="139">
        <v>60.8</v>
      </c>
      <c r="J15" s="139">
        <v>77</v>
      </c>
      <c r="K15" s="72">
        <v>352</v>
      </c>
      <c r="L15" s="139">
        <v>53.6</v>
      </c>
      <c r="M15" s="139">
        <v>48</v>
      </c>
      <c r="N15" s="139">
        <v>59.2</v>
      </c>
      <c r="O15" s="136"/>
    </row>
    <row r="16" spans="1:18" ht="13.5" customHeight="1" x14ac:dyDescent="0.2">
      <c r="A16" s="136"/>
      <c r="D16" s="137"/>
    </row>
    <row r="17" spans="1:14" ht="13.5" customHeight="1" x14ac:dyDescent="0.2">
      <c r="A17" s="55" t="s">
        <v>42</v>
      </c>
      <c r="B17" s="46"/>
      <c r="C17" s="46"/>
      <c r="D17" s="46"/>
      <c r="E17" s="46"/>
      <c r="F17" s="46"/>
      <c r="G17" s="46"/>
      <c r="H17" s="46"/>
      <c r="I17" s="46"/>
      <c r="J17" s="46"/>
      <c r="K17" s="47"/>
      <c r="L17" s="47"/>
      <c r="M17" s="47"/>
    </row>
    <row r="18" spans="1:14" ht="13.5" customHeight="1" x14ac:dyDescent="0.2">
      <c r="A18" s="260" t="s">
        <v>96</v>
      </c>
      <c r="B18" s="260"/>
      <c r="C18" s="260"/>
      <c r="D18" s="260"/>
      <c r="E18" s="260"/>
      <c r="F18" s="260"/>
      <c r="G18" s="260"/>
      <c r="H18" s="260"/>
      <c r="I18" s="260"/>
      <c r="J18" s="260"/>
      <c r="K18" s="260"/>
      <c r="L18" s="260"/>
      <c r="M18" s="260"/>
      <c r="N18" s="260"/>
    </row>
    <row r="19" spans="1:14" ht="13.5" customHeight="1" x14ac:dyDescent="0.2">
      <c r="A19" s="260"/>
      <c r="B19" s="260"/>
      <c r="C19" s="260"/>
      <c r="D19" s="260"/>
      <c r="E19" s="260"/>
      <c r="F19" s="260"/>
      <c r="G19" s="260"/>
      <c r="H19" s="260"/>
      <c r="I19" s="260"/>
      <c r="J19" s="260"/>
      <c r="K19" s="260"/>
      <c r="L19" s="260"/>
      <c r="M19" s="260"/>
      <c r="N19" s="260"/>
    </row>
    <row r="20" spans="1:14" ht="13.5" customHeight="1" x14ac:dyDescent="0.2">
      <c r="A20" s="239" t="s">
        <v>97</v>
      </c>
      <c r="B20" s="239"/>
      <c r="C20" s="239"/>
      <c r="D20" s="239"/>
      <c r="E20" s="239"/>
      <c r="F20" s="239"/>
      <c r="G20" s="239"/>
      <c r="H20" s="239"/>
      <c r="I20" s="239"/>
      <c r="J20" s="239"/>
      <c r="K20" s="239"/>
      <c r="L20" s="239"/>
      <c r="M20" s="239"/>
      <c r="N20" s="239"/>
    </row>
    <row r="21" spans="1:14" ht="13.5" customHeight="1" x14ac:dyDescent="0.2">
      <c r="A21" s="239"/>
      <c r="B21" s="239"/>
      <c r="C21" s="239"/>
      <c r="D21" s="239"/>
      <c r="E21" s="239"/>
      <c r="F21" s="239"/>
      <c r="G21" s="239"/>
      <c r="H21" s="239"/>
      <c r="I21" s="239"/>
      <c r="J21" s="239"/>
      <c r="K21" s="239"/>
      <c r="L21" s="239"/>
      <c r="M21" s="239"/>
      <c r="N21" s="239"/>
    </row>
    <row r="22" spans="1:14" ht="13.5" customHeight="1" x14ac:dyDescent="0.2">
      <c r="A22" s="239"/>
      <c r="B22" s="239"/>
      <c r="C22" s="239"/>
      <c r="D22" s="239"/>
      <c r="E22" s="239"/>
      <c r="F22" s="239"/>
      <c r="G22" s="239"/>
      <c r="H22" s="239"/>
      <c r="I22" s="239"/>
      <c r="J22" s="239"/>
      <c r="K22" s="239"/>
      <c r="L22" s="239"/>
      <c r="M22" s="239"/>
      <c r="N22" s="239"/>
    </row>
    <row r="23" spans="1:14" ht="13.5" customHeight="1" x14ac:dyDescent="0.2">
      <c r="A23" s="259" t="s">
        <v>100</v>
      </c>
      <c r="B23" s="259"/>
      <c r="C23" s="259"/>
      <c r="D23" s="259"/>
      <c r="E23" s="259"/>
      <c r="F23" s="259"/>
      <c r="G23" s="259"/>
      <c r="H23" s="259"/>
      <c r="I23" s="259"/>
      <c r="J23" s="259"/>
      <c r="K23" s="259"/>
      <c r="L23" s="259"/>
      <c r="M23" s="259"/>
      <c r="N23" s="259"/>
    </row>
    <row r="24" spans="1:14" ht="13.5" customHeight="1" x14ac:dyDescent="0.2">
      <c r="A24" s="261" t="s">
        <v>101</v>
      </c>
      <c r="B24" s="261"/>
      <c r="C24" s="261"/>
      <c r="D24" s="261"/>
      <c r="E24" s="261"/>
      <c r="F24" s="261"/>
      <c r="G24" s="261"/>
      <c r="H24" s="261"/>
      <c r="I24" s="261"/>
      <c r="J24" s="261"/>
      <c r="K24" s="261"/>
      <c r="L24" s="261"/>
      <c r="M24" s="261"/>
      <c r="N24" s="261"/>
    </row>
    <row r="25" spans="1:14" ht="13.5" customHeight="1" x14ac:dyDescent="0.2">
      <c r="A25" s="261"/>
      <c r="B25" s="261"/>
      <c r="C25" s="261"/>
      <c r="D25" s="261"/>
      <c r="E25" s="261"/>
      <c r="F25" s="261"/>
      <c r="G25" s="261"/>
      <c r="H25" s="261"/>
      <c r="I25" s="261"/>
      <c r="J25" s="261"/>
      <c r="K25" s="261"/>
      <c r="L25" s="261"/>
      <c r="M25" s="261"/>
      <c r="N25" s="261"/>
    </row>
    <row r="26" spans="1:14" ht="13.5" customHeight="1" x14ac:dyDescent="0.2">
      <c r="A26" s="260" t="s">
        <v>102</v>
      </c>
      <c r="B26" s="260"/>
      <c r="C26" s="260"/>
      <c r="D26" s="260"/>
      <c r="E26" s="260"/>
      <c r="F26" s="260"/>
      <c r="G26" s="260"/>
      <c r="H26" s="260"/>
      <c r="I26" s="260"/>
      <c r="J26" s="260"/>
      <c r="K26" s="260"/>
      <c r="L26" s="260"/>
      <c r="M26" s="260"/>
      <c r="N26" s="260"/>
    </row>
    <row r="27" spans="1:14" ht="13.5" customHeight="1" x14ac:dyDescent="0.2">
      <c r="A27" s="260"/>
      <c r="B27" s="260"/>
      <c r="C27" s="260"/>
      <c r="D27" s="260"/>
      <c r="E27" s="260"/>
      <c r="F27" s="260"/>
      <c r="G27" s="260"/>
      <c r="H27" s="260"/>
      <c r="I27" s="260"/>
      <c r="J27" s="260"/>
      <c r="K27" s="260"/>
      <c r="L27" s="260"/>
      <c r="M27" s="260"/>
      <c r="N27" s="260"/>
    </row>
    <row r="28" spans="1:14" ht="13.5" customHeight="1" x14ac:dyDescent="0.2">
      <c r="A28" s="258" t="s">
        <v>103</v>
      </c>
      <c r="B28" s="258"/>
      <c r="C28" s="258"/>
      <c r="D28" s="258"/>
      <c r="E28" s="258"/>
      <c r="F28" s="258"/>
      <c r="G28" s="258"/>
      <c r="H28" s="258"/>
      <c r="I28" s="258"/>
      <c r="J28" s="258"/>
      <c r="K28" s="258"/>
      <c r="L28" s="258"/>
      <c r="M28" s="258"/>
      <c r="N28" s="258"/>
    </row>
    <row r="29" spans="1:14" ht="13.5" customHeight="1" x14ac:dyDescent="0.2">
      <c r="A29" s="267" t="s">
        <v>115</v>
      </c>
      <c r="B29" s="267"/>
      <c r="C29" s="208"/>
      <c r="D29" s="208"/>
      <c r="E29" s="208"/>
      <c r="F29" s="208"/>
      <c r="G29" s="208"/>
      <c r="H29" s="208"/>
      <c r="I29" s="208"/>
      <c r="J29" s="208"/>
      <c r="K29" s="208"/>
      <c r="L29" s="208"/>
      <c r="M29" s="208"/>
      <c r="N29" s="208"/>
    </row>
    <row r="30" spans="1:14" ht="13.5" customHeight="1" x14ac:dyDescent="0.2">
      <c r="A30" s="268" t="s">
        <v>116</v>
      </c>
      <c r="B30" s="268"/>
      <c r="C30" s="207"/>
      <c r="D30" s="207"/>
      <c r="E30" s="207"/>
      <c r="F30" s="207"/>
      <c r="G30" s="207"/>
      <c r="H30" s="207"/>
      <c r="I30" s="207"/>
      <c r="J30" s="207"/>
      <c r="K30" s="207"/>
      <c r="L30" s="207"/>
      <c r="M30" s="207"/>
      <c r="N30" s="207"/>
    </row>
    <row r="31" spans="1:14" ht="13.5" customHeight="1" x14ac:dyDescent="0.2">
      <c r="A31" s="240" t="s">
        <v>2820</v>
      </c>
      <c r="B31" s="240"/>
      <c r="C31" s="240"/>
      <c r="D31" s="240"/>
      <c r="E31" s="240"/>
      <c r="F31" s="240"/>
      <c r="G31" s="240"/>
      <c r="H31" s="240"/>
      <c r="I31" s="240"/>
      <c r="J31" s="240"/>
      <c r="K31" s="240"/>
      <c r="L31" s="240"/>
      <c r="M31" s="240"/>
      <c r="N31" s="240"/>
    </row>
    <row r="32" spans="1:14" ht="13.5" customHeight="1" x14ac:dyDescent="0.2">
      <c r="A32" s="240"/>
      <c r="B32" s="240"/>
      <c r="C32" s="240"/>
      <c r="D32" s="240"/>
      <c r="E32" s="240"/>
      <c r="F32" s="240"/>
      <c r="G32" s="240"/>
      <c r="H32" s="240"/>
      <c r="I32" s="240"/>
      <c r="J32" s="240"/>
      <c r="K32" s="240"/>
      <c r="L32" s="240"/>
      <c r="M32" s="240"/>
      <c r="N32" s="240"/>
    </row>
    <row r="33" spans="1:14" ht="13.5" customHeight="1" x14ac:dyDescent="0.2">
      <c r="A33" s="266"/>
      <c r="B33" s="266"/>
      <c r="C33" s="266"/>
      <c r="D33" s="266"/>
      <c r="E33" s="266"/>
      <c r="F33" s="266"/>
      <c r="G33" s="266"/>
      <c r="H33" s="266"/>
      <c r="I33" s="266"/>
      <c r="J33" s="266"/>
      <c r="K33" s="266"/>
      <c r="L33" s="266"/>
      <c r="M33" s="266"/>
      <c r="N33" s="266"/>
    </row>
    <row r="34" spans="1:14" ht="13.5" customHeight="1" x14ac:dyDescent="0.2">
      <c r="A34" s="251" t="s">
        <v>2775</v>
      </c>
      <c r="B34" s="251"/>
      <c r="C34" s="46"/>
      <c r="D34" s="46"/>
      <c r="E34" s="46"/>
      <c r="F34" s="46"/>
      <c r="G34" s="46"/>
      <c r="H34" s="46"/>
      <c r="I34" s="46"/>
      <c r="J34" s="46"/>
      <c r="K34" s="47"/>
      <c r="L34" s="47"/>
      <c r="M34" s="47"/>
    </row>
    <row r="35" spans="1:14" ht="13.5"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1:K2"/>
    <mergeCell ref="A34:B34"/>
    <mergeCell ref="A33:N33"/>
    <mergeCell ref="A31:N32"/>
    <mergeCell ref="A29:B29"/>
    <mergeCell ref="A30:B30"/>
    <mergeCell ref="C4:F4"/>
    <mergeCell ref="A28:N28"/>
    <mergeCell ref="M1:N1"/>
    <mergeCell ref="A23:N23"/>
    <mergeCell ref="G4:J4"/>
    <mergeCell ref="K4:N4"/>
    <mergeCell ref="A18:N19"/>
    <mergeCell ref="A20:N22"/>
    <mergeCell ref="A24:N25"/>
    <mergeCell ref="A26:N27"/>
    <mergeCell ref="A4:A5"/>
    <mergeCell ref="B4:B5"/>
    <mergeCell ref="A6:A10"/>
    <mergeCell ref="A11:A15"/>
  </mergeCells>
  <hyperlinks>
    <hyperlink ref="M1" location="Contents!A1" display="back to content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election sqref="A1:L1"/>
    </sheetView>
  </sheetViews>
  <sheetFormatPr defaultColWidth="9.140625" defaultRowHeight="14.25" x14ac:dyDescent="0.2"/>
  <cols>
    <col min="1" max="1" width="16.42578125" style="16" customWidth="1"/>
    <col min="2" max="2" width="22.42578125" style="16" customWidth="1"/>
    <col min="3" max="16384" width="9.140625" style="16"/>
  </cols>
  <sheetData>
    <row r="1" spans="1:17" ht="18" customHeight="1" x14ac:dyDescent="0.25">
      <c r="A1" s="269" t="s">
        <v>2796</v>
      </c>
      <c r="B1" s="269"/>
      <c r="C1" s="269"/>
      <c r="D1" s="269"/>
      <c r="E1" s="269"/>
      <c r="F1" s="269"/>
      <c r="G1" s="269"/>
      <c r="H1" s="269"/>
      <c r="I1" s="269"/>
      <c r="J1" s="269"/>
      <c r="K1" s="269"/>
      <c r="L1" s="269"/>
      <c r="M1" s="211"/>
      <c r="N1" s="235" t="s">
        <v>78</v>
      </c>
      <c r="O1" s="235"/>
      <c r="P1" s="211"/>
      <c r="Q1" s="211"/>
    </row>
    <row r="2" spans="1:17" ht="15" customHeight="1" x14ac:dyDescent="0.2">
      <c r="A2" s="18"/>
      <c r="B2" s="18"/>
      <c r="C2" s="18"/>
      <c r="D2" s="18"/>
      <c r="E2" s="18"/>
      <c r="F2" s="18"/>
      <c r="G2" s="18"/>
      <c r="H2" s="18"/>
      <c r="I2" s="18"/>
      <c r="J2" s="18"/>
      <c r="K2" s="18"/>
      <c r="L2" s="18"/>
      <c r="M2" s="18"/>
      <c r="N2" s="18"/>
    </row>
    <row r="3" spans="1:17" ht="13.5" customHeight="1" x14ac:dyDescent="0.2">
      <c r="A3" s="275" t="s">
        <v>33</v>
      </c>
      <c r="B3" s="276" t="s">
        <v>62</v>
      </c>
      <c r="C3" s="271" t="s">
        <v>27</v>
      </c>
      <c r="D3" s="272"/>
      <c r="E3" s="272"/>
      <c r="F3" s="272"/>
      <c r="G3" s="271" t="s">
        <v>3</v>
      </c>
      <c r="H3" s="272"/>
      <c r="I3" s="272"/>
      <c r="J3" s="272"/>
      <c r="K3" s="271" t="s">
        <v>2</v>
      </c>
      <c r="L3" s="272"/>
      <c r="M3" s="272"/>
      <c r="N3" s="272"/>
    </row>
    <row r="4" spans="1:17" ht="13.5" customHeight="1" x14ac:dyDescent="0.2">
      <c r="A4" s="275"/>
      <c r="B4" s="276"/>
      <c r="C4" s="147" t="s">
        <v>34</v>
      </c>
      <c r="D4" s="148" t="s">
        <v>35</v>
      </c>
      <c r="E4" s="148" t="s">
        <v>36</v>
      </c>
      <c r="F4" s="148" t="s">
        <v>37</v>
      </c>
      <c r="G4" s="147" t="s">
        <v>34</v>
      </c>
      <c r="H4" s="148" t="s">
        <v>35</v>
      </c>
      <c r="I4" s="148" t="s">
        <v>36</v>
      </c>
      <c r="J4" s="148" t="s">
        <v>37</v>
      </c>
      <c r="K4" s="147" t="s">
        <v>34</v>
      </c>
      <c r="L4" s="148" t="s">
        <v>35</v>
      </c>
      <c r="M4" s="148" t="s">
        <v>36</v>
      </c>
      <c r="N4" s="148" t="s">
        <v>37</v>
      </c>
    </row>
    <row r="5" spans="1:17" ht="13.5" customHeight="1" x14ac:dyDescent="0.2">
      <c r="A5" s="273" t="s">
        <v>38</v>
      </c>
      <c r="B5" s="64" t="s">
        <v>43</v>
      </c>
      <c r="C5" s="145">
        <v>8053</v>
      </c>
      <c r="D5" s="144">
        <v>508.2</v>
      </c>
      <c r="E5" s="144">
        <v>497.2</v>
      </c>
      <c r="F5" s="144">
        <v>519.1</v>
      </c>
      <c r="G5" s="145">
        <v>3985</v>
      </c>
      <c r="H5" s="144">
        <v>617.29999999999995</v>
      </c>
      <c r="I5" s="144">
        <v>598</v>
      </c>
      <c r="J5" s="144">
        <v>636.6</v>
      </c>
      <c r="K5" s="145">
        <v>4068</v>
      </c>
      <c r="L5" s="144">
        <v>424.2</v>
      </c>
      <c r="M5" s="144">
        <v>411.3</v>
      </c>
      <c r="N5" s="144">
        <v>437.1</v>
      </c>
      <c r="O5" s="22"/>
    </row>
    <row r="6" spans="1:17" ht="13.5" customHeight="1" x14ac:dyDescent="0.2">
      <c r="A6" s="274"/>
      <c r="B6" s="18" t="s">
        <v>44</v>
      </c>
      <c r="C6" s="146">
        <v>8926</v>
      </c>
      <c r="D6" s="135">
        <v>478.8</v>
      </c>
      <c r="E6" s="135">
        <v>469</v>
      </c>
      <c r="F6" s="135">
        <v>488.6</v>
      </c>
      <c r="G6" s="146">
        <v>4421</v>
      </c>
      <c r="H6" s="135">
        <v>563</v>
      </c>
      <c r="I6" s="135">
        <v>546.29999999999995</v>
      </c>
      <c r="J6" s="135">
        <v>579.79999999999995</v>
      </c>
      <c r="K6" s="146">
        <v>4505</v>
      </c>
      <c r="L6" s="135">
        <v>411.7</v>
      </c>
      <c r="M6" s="135">
        <v>399.8</v>
      </c>
      <c r="N6" s="135">
        <v>423.5</v>
      </c>
      <c r="O6" s="22"/>
    </row>
    <row r="7" spans="1:17" ht="13.5" customHeight="1" x14ac:dyDescent="0.2">
      <c r="A7" s="274"/>
      <c r="B7" s="18" t="s">
        <v>45</v>
      </c>
      <c r="C7" s="146">
        <v>1951</v>
      </c>
      <c r="D7" s="135">
        <v>416.4</v>
      </c>
      <c r="E7" s="135">
        <v>398.1</v>
      </c>
      <c r="F7" s="135">
        <v>434.7</v>
      </c>
      <c r="G7" s="146">
        <v>954</v>
      </c>
      <c r="H7" s="135">
        <v>491.4</v>
      </c>
      <c r="I7" s="135">
        <v>459.8</v>
      </c>
      <c r="J7" s="135">
        <v>523</v>
      </c>
      <c r="K7" s="146">
        <v>997</v>
      </c>
      <c r="L7" s="135">
        <v>365.3</v>
      </c>
      <c r="M7" s="135">
        <v>342.9</v>
      </c>
      <c r="N7" s="135">
        <v>387.6</v>
      </c>
      <c r="O7" s="22"/>
    </row>
    <row r="8" spans="1:17" ht="13.5" customHeight="1" x14ac:dyDescent="0.2">
      <c r="A8" s="274"/>
      <c r="B8" s="18" t="s">
        <v>46</v>
      </c>
      <c r="C8" s="146">
        <v>1008</v>
      </c>
      <c r="D8" s="135">
        <v>427.9</v>
      </c>
      <c r="E8" s="135">
        <v>401.7</v>
      </c>
      <c r="F8" s="135">
        <v>454.1</v>
      </c>
      <c r="G8" s="146">
        <v>496</v>
      </c>
      <c r="H8" s="135">
        <v>515.29999999999995</v>
      </c>
      <c r="I8" s="135">
        <v>470.1</v>
      </c>
      <c r="J8" s="135">
        <v>560.5</v>
      </c>
      <c r="K8" s="146">
        <v>512</v>
      </c>
      <c r="L8" s="135">
        <v>362.1</v>
      </c>
      <c r="M8" s="135">
        <v>330.6</v>
      </c>
      <c r="N8" s="135">
        <v>393.6</v>
      </c>
      <c r="O8" s="22"/>
    </row>
    <row r="9" spans="1:17" ht="13.5" customHeight="1" x14ac:dyDescent="0.2">
      <c r="A9" s="274"/>
      <c r="B9" s="18" t="s">
        <v>47</v>
      </c>
      <c r="C9" s="146">
        <v>2210</v>
      </c>
      <c r="D9" s="135">
        <v>375.6</v>
      </c>
      <c r="E9" s="135">
        <v>360</v>
      </c>
      <c r="F9" s="135">
        <v>391.2</v>
      </c>
      <c r="G9" s="146">
        <v>1184</v>
      </c>
      <c r="H9" s="135">
        <v>447</v>
      </c>
      <c r="I9" s="135">
        <v>420.8</v>
      </c>
      <c r="J9" s="135">
        <v>473.2</v>
      </c>
      <c r="K9" s="146">
        <v>1026</v>
      </c>
      <c r="L9" s="135">
        <v>316.5</v>
      </c>
      <c r="M9" s="135">
        <v>297.39999999999998</v>
      </c>
      <c r="N9" s="135">
        <v>335.6</v>
      </c>
      <c r="O9" s="22"/>
    </row>
    <row r="10" spans="1:17" ht="13.5" customHeight="1" x14ac:dyDescent="0.2">
      <c r="A10" s="274"/>
      <c r="B10" s="18" t="s">
        <v>48</v>
      </c>
      <c r="C10" s="146">
        <v>1311</v>
      </c>
      <c r="D10" s="135">
        <v>357.6</v>
      </c>
      <c r="E10" s="135">
        <v>338.4</v>
      </c>
      <c r="F10" s="135">
        <v>376.9</v>
      </c>
      <c r="G10" s="146">
        <v>697</v>
      </c>
      <c r="H10" s="135">
        <v>431.7</v>
      </c>
      <c r="I10" s="135">
        <v>398.9</v>
      </c>
      <c r="J10" s="135">
        <v>464.5</v>
      </c>
      <c r="K10" s="146">
        <v>614</v>
      </c>
      <c r="L10" s="135">
        <v>297.8</v>
      </c>
      <c r="M10" s="135">
        <v>274.5</v>
      </c>
      <c r="N10" s="135">
        <v>321</v>
      </c>
      <c r="O10" s="22"/>
    </row>
    <row r="11" spans="1:17" ht="13.5" customHeight="1" x14ac:dyDescent="0.2">
      <c r="A11" s="273" t="s">
        <v>41</v>
      </c>
      <c r="B11" s="64" t="s">
        <v>43</v>
      </c>
      <c r="C11" s="145">
        <v>1819</v>
      </c>
      <c r="D11" s="144">
        <v>116.8</v>
      </c>
      <c r="E11" s="144">
        <v>111.4</v>
      </c>
      <c r="F11" s="144">
        <v>122.1</v>
      </c>
      <c r="G11" s="145">
        <v>882</v>
      </c>
      <c r="H11" s="144">
        <v>146.69999999999999</v>
      </c>
      <c r="I11" s="144">
        <v>136.80000000000001</v>
      </c>
      <c r="J11" s="144">
        <v>156.6</v>
      </c>
      <c r="K11" s="145">
        <v>937</v>
      </c>
      <c r="L11" s="144">
        <v>95.5</v>
      </c>
      <c r="M11" s="144">
        <v>89.4</v>
      </c>
      <c r="N11" s="144">
        <v>101.6</v>
      </c>
      <c r="O11" s="22"/>
    </row>
    <row r="12" spans="1:17" ht="13.5" customHeight="1" x14ac:dyDescent="0.2">
      <c r="A12" s="274"/>
      <c r="B12" s="18" t="s">
        <v>44</v>
      </c>
      <c r="C12" s="146">
        <v>1572</v>
      </c>
      <c r="D12" s="135">
        <v>85.2</v>
      </c>
      <c r="E12" s="135">
        <v>81</v>
      </c>
      <c r="F12" s="135">
        <v>89.4</v>
      </c>
      <c r="G12" s="146">
        <v>795</v>
      </c>
      <c r="H12" s="135">
        <v>106.4</v>
      </c>
      <c r="I12" s="135">
        <v>98.8</v>
      </c>
      <c r="J12" s="135">
        <v>114</v>
      </c>
      <c r="K12" s="146">
        <v>777</v>
      </c>
      <c r="L12" s="135">
        <v>70.3</v>
      </c>
      <c r="M12" s="135">
        <v>65.400000000000006</v>
      </c>
      <c r="N12" s="135">
        <v>75.2</v>
      </c>
      <c r="O12" s="22"/>
    </row>
    <row r="13" spans="1:17" ht="13.5" customHeight="1" x14ac:dyDescent="0.2">
      <c r="A13" s="274"/>
      <c r="B13" s="18" t="s">
        <v>45</v>
      </c>
      <c r="C13" s="146">
        <v>285</v>
      </c>
      <c r="D13" s="135">
        <v>61.7</v>
      </c>
      <c r="E13" s="135">
        <v>54.5</v>
      </c>
      <c r="F13" s="135">
        <v>68.900000000000006</v>
      </c>
      <c r="G13" s="146">
        <v>137</v>
      </c>
      <c r="H13" s="135">
        <v>73.599999999999994</v>
      </c>
      <c r="I13" s="135">
        <v>60.7</v>
      </c>
      <c r="J13" s="135">
        <v>86.4</v>
      </c>
      <c r="K13" s="146">
        <v>148</v>
      </c>
      <c r="L13" s="135">
        <v>53.5</v>
      </c>
      <c r="M13" s="135">
        <v>44.9</v>
      </c>
      <c r="N13" s="135">
        <v>62.1</v>
      </c>
      <c r="O13" s="22"/>
    </row>
    <row r="14" spans="1:17" ht="13.5" customHeight="1" x14ac:dyDescent="0.2">
      <c r="A14" s="274"/>
      <c r="B14" s="18" t="s">
        <v>46</v>
      </c>
      <c r="C14" s="146">
        <v>99</v>
      </c>
      <c r="D14" s="135">
        <v>41.8</v>
      </c>
      <c r="E14" s="135">
        <v>33.5</v>
      </c>
      <c r="F14" s="135">
        <v>50</v>
      </c>
      <c r="G14" s="146">
        <v>49</v>
      </c>
      <c r="H14" s="135">
        <v>52.2</v>
      </c>
      <c r="I14" s="135">
        <v>37.299999999999997</v>
      </c>
      <c r="J14" s="135">
        <v>67.099999999999994</v>
      </c>
      <c r="K14" s="146">
        <v>50</v>
      </c>
      <c r="L14" s="135">
        <v>36.5</v>
      </c>
      <c r="M14" s="135">
        <v>26.3</v>
      </c>
      <c r="N14" s="135">
        <v>46.7</v>
      </c>
      <c r="O14" s="22"/>
    </row>
    <row r="15" spans="1:17" ht="13.5" customHeight="1" x14ac:dyDescent="0.2">
      <c r="A15" s="274"/>
      <c r="B15" s="18" t="s">
        <v>47</v>
      </c>
      <c r="C15" s="146">
        <v>298</v>
      </c>
      <c r="D15" s="135">
        <v>51.7</v>
      </c>
      <c r="E15" s="135">
        <v>45.7</v>
      </c>
      <c r="F15" s="135">
        <v>57.6</v>
      </c>
      <c r="G15" s="146">
        <v>159</v>
      </c>
      <c r="H15" s="135">
        <v>61.5</v>
      </c>
      <c r="I15" s="135">
        <v>51.5</v>
      </c>
      <c r="J15" s="135">
        <v>71.5</v>
      </c>
      <c r="K15" s="146">
        <v>139</v>
      </c>
      <c r="L15" s="135">
        <v>43.1</v>
      </c>
      <c r="M15" s="135">
        <v>35.9</v>
      </c>
      <c r="N15" s="135">
        <v>50.2</v>
      </c>
      <c r="O15" s="22"/>
    </row>
    <row r="16" spans="1:17" ht="13.5" customHeight="1" x14ac:dyDescent="0.2">
      <c r="A16" s="274"/>
      <c r="B16" s="18" t="s">
        <v>48</v>
      </c>
      <c r="C16" s="146">
        <v>100</v>
      </c>
      <c r="D16" s="135">
        <v>26.8</v>
      </c>
      <c r="E16" s="135">
        <v>21.5</v>
      </c>
      <c r="F16" s="135">
        <v>32.1</v>
      </c>
      <c r="G16" s="146">
        <v>55</v>
      </c>
      <c r="H16" s="135">
        <v>32.299999999999997</v>
      </c>
      <c r="I16" s="135">
        <v>23.4</v>
      </c>
      <c r="J16" s="135">
        <v>41.1</v>
      </c>
      <c r="K16" s="146">
        <v>45</v>
      </c>
      <c r="L16" s="135">
        <v>21.9</v>
      </c>
      <c r="M16" s="135">
        <v>15.4</v>
      </c>
      <c r="N16" s="135">
        <v>28.3</v>
      </c>
      <c r="O16" s="22"/>
    </row>
    <row r="17" spans="1:14" ht="13.5" customHeight="1" x14ac:dyDescent="0.2"/>
    <row r="18" spans="1:14" ht="13.5" customHeight="1" x14ac:dyDescent="0.2">
      <c r="A18" s="12" t="s">
        <v>26</v>
      </c>
    </row>
    <row r="19" spans="1:14" ht="13.5" customHeight="1" x14ac:dyDescent="0.2">
      <c r="A19" s="278" t="s">
        <v>109</v>
      </c>
      <c r="B19" s="278"/>
      <c r="C19" s="278"/>
      <c r="D19" s="278"/>
      <c r="E19" s="278"/>
      <c r="F19" s="278"/>
      <c r="G19" s="278"/>
      <c r="H19" s="278"/>
      <c r="I19" s="278"/>
      <c r="J19" s="278"/>
      <c r="K19" s="278"/>
      <c r="L19" s="278"/>
      <c r="M19" s="278"/>
      <c r="N19" s="278"/>
    </row>
    <row r="20" spans="1:14" ht="13.5" customHeight="1" x14ac:dyDescent="0.2">
      <c r="A20" s="278"/>
      <c r="B20" s="278"/>
      <c r="C20" s="278"/>
      <c r="D20" s="278"/>
      <c r="E20" s="278"/>
      <c r="F20" s="278"/>
      <c r="G20" s="278"/>
      <c r="H20" s="278"/>
      <c r="I20" s="278"/>
      <c r="J20" s="278"/>
      <c r="K20" s="278"/>
      <c r="L20" s="278"/>
      <c r="M20" s="278"/>
      <c r="N20" s="278"/>
    </row>
    <row r="21" spans="1:14" ht="13.5" customHeight="1" x14ac:dyDescent="0.2">
      <c r="A21" s="278" t="s">
        <v>110</v>
      </c>
      <c r="B21" s="278"/>
      <c r="C21" s="278"/>
      <c r="D21" s="278"/>
      <c r="E21" s="278"/>
      <c r="F21" s="278"/>
      <c r="G21" s="278"/>
      <c r="H21" s="278"/>
      <c r="I21" s="278"/>
      <c r="J21" s="278"/>
      <c r="K21" s="278"/>
      <c r="L21" s="278"/>
      <c r="M21" s="278"/>
      <c r="N21" s="278"/>
    </row>
    <row r="22" spans="1:14" ht="13.5" customHeight="1" x14ac:dyDescent="0.2">
      <c r="A22" s="278"/>
      <c r="B22" s="278"/>
      <c r="C22" s="278"/>
      <c r="D22" s="278"/>
      <c r="E22" s="278"/>
      <c r="F22" s="278"/>
      <c r="G22" s="278"/>
      <c r="H22" s="278"/>
      <c r="I22" s="278"/>
      <c r="J22" s="278"/>
      <c r="K22" s="278"/>
      <c r="L22" s="278"/>
      <c r="M22" s="278"/>
      <c r="N22" s="278"/>
    </row>
    <row r="23" spans="1:14" ht="13.5" customHeight="1" x14ac:dyDescent="0.2">
      <c r="A23" s="278"/>
      <c r="B23" s="278"/>
      <c r="C23" s="278"/>
      <c r="D23" s="278"/>
      <c r="E23" s="278"/>
      <c r="F23" s="278"/>
      <c r="G23" s="278"/>
      <c r="H23" s="278"/>
      <c r="I23" s="278"/>
      <c r="J23" s="278"/>
      <c r="K23" s="278"/>
      <c r="L23" s="278"/>
      <c r="M23" s="278"/>
      <c r="N23" s="278"/>
    </row>
    <row r="24" spans="1:14" ht="13.5" customHeight="1" x14ac:dyDescent="0.2">
      <c r="A24" s="227" t="s">
        <v>2765</v>
      </c>
      <c r="B24" s="227"/>
      <c r="C24" s="227"/>
      <c r="D24" s="227"/>
      <c r="E24" s="227"/>
      <c r="F24" s="227"/>
      <c r="G24" s="227"/>
      <c r="H24" s="227"/>
      <c r="I24" s="227"/>
      <c r="J24" s="227"/>
      <c r="K24" s="227"/>
      <c r="L24" s="227"/>
      <c r="M24" s="227"/>
      <c r="N24" s="227"/>
    </row>
    <row r="25" spans="1:14" ht="13.5" customHeight="1" x14ac:dyDescent="0.2">
      <c r="A25" s="279" t="s">
        <v>112</v>
      </c>
      <c r="B25" s="279"/>
      <c r="C25" s="279"/>
      <c r="D25" s="279"/>
      <c r="E25" s="279"/>
      <c r="F25" s="279"/>
      <c r="G25" s="279"/>
      <c r="H25" s="279"/>
      <c r="I25" s="279"/>
      <c r="J25" s="279"/>
      <c r="K25" s="279"/>
      <c r="L25" s="279"/>
      <c r="M25" s="279"/>
      <c r="N25" s="279"/>
    </row>
    <row r="26" spans="1:14" ht="13.5" customHeight="1" x14ac:dyDescent="0.2">
      <c r="A26" s="279"/>
      <c r="B26" s="279"/>
      <c r="C26" s="279"/>
      <c r="D26" s="279"/>
      <c r="E26" s="279"/>
      <c r="F26" s="279"/>
      <c r="G26" s="279"/>
      <c r="H26" s="279"/>
      <c r="I26" s="279"/>
      <c r="J26" s="279"/>
      <c r="K26" s="279"/>
      <c r="L26" s="279"/>
      <c r="M26" s="279"/>
      <c r="N26" s="279"/>
    </row>
    <row r="27" spans="1:14" s="166" customFormat="1" ht="13.5" customHeight="1" x14ac:dyDescent="0.2">
      <c r="A27" s="270" t="s">
        <v>2819</v>
      </c>
      <c r="B27" s="351"/>
      <c r="C27" s="351"/>
      <c r="D27" s="351"/>
      <c r="E27" s="351"/>
      <c r="F27" s="351"/>
      <c r="G27" s="351"/>
      <c r="H27" s="351"/>
      <c r="I27" s="351"/>
      <c r="J27" s="351"/>
      <c r="K27" s="351"/>
      <c r="L27" s="351"/>
      <c r="M27" s="351"/>
      <c r="N27" s="351"/>
    </row>
    <row r="28" spans="1:14" s="166" customFormat="1" ht="13.5" customHeight="1" x14ac:dyDescent="0.2">
      <c r="A28" s="351"/>
      <c r="B28" s="351"/>
      <c r="C28" s="351"/>
      <c r="D28" s="351"/>
      <c r="E28" s="351"/>
      <c r="F28" s="351"/>
      <c r="G28" s="351"/>
      <c r="H28" s="351"/>
      <c r="I28" s="351"/>
      <c r="J28" s="351"/>
      <c r="K28" s="351"/>
      <c r="L28" s="351"/>
      <c r="M28" s="351"/>
      <c r="N28" s="351"/>
    </row>
    <row r="29" spans="1:14" ht="13.5" customHeight="1" x14ac:dyDescent="0.2">
      <c r="A29" s="277" t="s">
        <v>2776</v>
      </c>
      <c r="B29" s="277"/>
      <c r="C29" s="277"/>
      <c r="D29" s="277"/>
      <c r="E29" s="277"/>
      <c r="F29" s="277"/>
      <c r="G29" s="277"/>
      <c r="H29" s="277"/>
      <c r="I29" s="277"/>
      <c r="J29" s="277"/>
      <c r="K29" s="277"/>
      <c r="L29" s="277"/>
      <c r="M29" s="277"/>
      <c r="N29" s="277"/>
    </row>
    <row r="30" spans="1:14" ht="13.5" customHeight="1" x14ac:dyDescent="0.2">
      <c r="A30" s="197"/>
      <c r="B30" s="197"/>
      <c r="C30" s="197"/>
    </row>
    <row r="31" spans="1:14" ht="13.5" customHeight="1" x14ac:dyDescent="0.2">
      <c r="A31" s="227" t="s">
        <v>2775</v>
      </c>
      <c r="B31" s="227"/>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1:L1"/>
    <mergeCell ref="A27:N28"/>
    <mergeCell ref="A31:B31"/>
    <mergeCell ref="N1:O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N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sqref="A1:K1"/>
    </sheetView>
  </sheetViews>
  <sheetFormatPr defaultColWidth="9.140625" defaultRowHeight="12.75" x14ac:dyDescent="0.2"/>
  <cols>
    <col min="1" max="1" width="29.85546875" style="17" customWidth="1"/>
    <col min="2" max="2" width="12.140625" style="17" customWidth="1"/>
    <col min="3" max="3" width="14" style="17" customWidth="1"/>
    <col min="4" max="4" width="13.7109375" style="17" customWidth="1"/>
    <col min="5" max="5" width="8.42578125" style="17" customWidth="1"/>
    <col min="6" max="6" width="11.5703125" style="17" customWidth="1"/>
    <col min="7" max="7" width="10.7109375" style="17" customWidth="1"/>
    <col min="8" max="8" width="10.85546875" style="17" customWidth="1"/>
    <col min="9" max="9" width="8.5703125" style="17" customWidth="1"/>
    <col min="10" max="10" width="11.28515625" style="17" customWidth="1"/>
    <col min="11" max="11" width="10.28515625" style="17" customWidth="1"/>
    <col min="12" max="12" width="10" style="17" customWidth="1"/>
    <col min="13" max="13" width="9" style="17" customWidth="1"/>
    <col min="14" max="16384" width="9.140625" style="17"/>
  </cols>
  <sheetData>
    <row r="1" spans="1:17" ht="18" customHeight="1" x14ac:dyDescent="0.25">
      <c r="A1" s="269" t="s">
        <v>2795</v>
      </c>
      <c r="B1" s="269"/>
      <c r="C1" s="269"/>
      <c r="D1" s="269"/>
      <c r="E1" s="269"/>
      <c r="F1" s="269"/>
      <c r="G1" s="269"/>
      <c r="H1" s="269"/>
      <c r="I1" s="269"/>
      <c r="J1" s="269"/>
      <c r="K1" s="269"/>
      <c r="L1" s="211"/>
      <c r="M1" s="253" t="s">
        <v>78</v>
      </c>
      <c r="N1" s="253"/>
      <c r="O1" s="211"/>
      <c r="P1" s="211"/>
      <c r="Q1" s="211"/>
    </row>
    <row r="2" spans="1:17" ht="15" customHeight="1" x14ac:dyDescent="0.2"/>
    <row r="3" spans="1:17" ht="14.25" x14ac:dyDescent="0.2">
      <c r="A3" s="206" t="s">
        <v>2755</v>
      </c>
      <c r="B3" s="280" t="s">
        <v>27</v>
      </c>
      <c r="C3" s="281"/>
      <c r="D3" s="281"/>
      <c r="E3" s="281"/>
      <c r="F3" s="280" t="s">
        <v>2</v>
      </c>
      <c r="G3" s="281"/>
      <c r="H3" s="281"/>
      <c r="I3" s="281"/>
      <c r="J3" s="280" t="s">
        <v>3</v>
      </c>
      <c r="K3" s="281"/>
      <c r="L3" s="281"/>
      <c r="M3" s="282"/>
    </row>
    <row r="4" spans="1:17" ht="15" customHeight="1" x14ac:dyDescent="0.2">
      <c r="A4" s="284" t="s">
        <v>134</v>
      </c>
      <c r="B4" s="229" t="s">
        <v>29</v>
      </c>
      <c r="C4" s="231" t="s">
        <v>28</v>
      </c>
      <c r="D4" s="231" t="s">
        <v>30</v>
      </c>
      <c r="E4" s="231" t="s">
        <v>31</v>
      </c>
      <c r="F4" s="229" t="s">
        <v>29</v>
      </c>
      <c r="G4" s="231" t="s">
        <v>28</v>
      </c>
      <c r="H4" s="231" t="s">
        <v>30</v>
      </c>
      <c r="I4" s="231" t="s">
        <v>31</v>
      </c>
      <c r="J4" s="229" t="s">
        <v>29</v>
      </c>
      <c r="K4" s="231" t="s">
        <v>28</v>
      </c>
      <c r="L4" s="231" t="s">
        <v>30</v>
      </c>
      <c r="M4" s="233" t="s">
        <v>31</v>
      </c>
    </row>
    <row r="5" spans="1:17" ht="15" customHeight="1" x14ac:dyDescent="0.2">
      <c r="A5" s="284"/>
      <c r="B5" s="229"/>
      <c r="C5" s="231"/>
      <c r="D5" s="231"/>
      <c r="E5" s="231"/>
      <c r="F5" s="229"/>
      <c r="G5" s="231"/>
      <c r="H5" s="231"/>
      <c r="I5" s="231"/>
      <c r="J5" s="229"/>
      <c r="K5" s="231"/>
      <c r="L5" s="231"/>
      <c r="M5" s="233"/>
    </row>
    <row r="6" spans="1:17" x14ac:dyDescent="0.2">
      <c r="A6" s="285"/>
      <c r="B6" s="230"/>
      <c r="C6" s="232"/>
      <c r="D6" s="232"/>
      <c r="E6" s="232"/>
      <c r="F6" s="230"/>
      <c r="G6" s="232"/>
      <c r="H6" s="232"/>
      <c r="I6" s="232"/>
      <c r="J6" s="230"/>
      <c r="K6" s="232"/>
      <c r="L6" s="232"/>
      <c r="M6" s="234"/>
    </row>
    <row r="7" spans="1:17" x14ac:dyDescent="0.2">
      <c r="A7" s="17" t="s">
        <v>126</v>
      </c>
      <c r="B7" s="106">
        <v>215.3</v>
      </c>
      <c r="C7" s="39">
        <v>190.8</v>
      </c>
      <c r="D7" s="39">
        <v>239.9</v>
      </c>
      <c r="E7" s="18">
        <v>293</v>
      </c>
      <c r="F7" s="106">
        <v>166.9</v>
      </c>
      <c r="G7" s="39">
        <v>138.80000000000001</v>
      </c>
      <c r="H7" s="39">
        <v>194.9</v>
      </c>
      <c r="I7" s="18">
        <v>134</v>
      </c>
      <c r="J7" s="106">
        <v>288.7</v>
      </c>
      <c r="K7" s="39">
        <v>242.9</v>
      </c>
      <c r="L7" s="39">
        <v>334.5</v>
      </c>
      <c r="M7" s="67">
        <v>159</v>
      </c>
    </row>
    <row r="8" spans="1:17" x14ac:dyDescent="0.2">
      <c r="A8" s="17" t="s">
        <v>120</v>
      </c>
      <c r="B8" s="106">
        <v>158.6</v>
      </c>
      <c r="C8" s="39">
        <v>122</v>
      </c>
      <c r="D8" s="39">
        <v>195.1</v>
      </c>
      <c r="E8" s="18">
        <v>72</v>
      </c>
      <c r="F8" s="106">
        <v>137.6</v>
      </c>
      <c r="G8" s="39">
        <v>93.4</v>
      </c>
      <c r="H8" s="39">
        <v>181.7</v>
      </c>
      <c r="I8" s="18">
        <v>37</v>
      </c>
      <c r="J8" s="106">
        <v>199.6</v>
      </c>
      <c r="K8" s="39">
        <v>131.6</v>
      </c>
      <c r="L8" s="39">
        <v>267.60000000000002</v>
      </c>
      <c r="M8" s="67">
        <v>35</v>
      </c>
    </row>
    <row r="9" spans="1:17" x14ac:dyDescent="0.2">
      <c r="A9" s="17" t="s">
        <v>128</v>
      </c>
      <c r="B9" s="106">
        <v>73.7</v>
      </c>
      <c r="C9" s="39">
        <v>52.5</v>
      </c>
      <c r="D9" s="39">
        <v>94.8</v>
      </c>
      <c r="E9" s="18">
        <v>47</v>
      </c>
      <c r="F9" s="106">
        <v>63.4</v>
      </c>
      <c r="G9" s="39">
        <v>37.5</v>
      </c>
      <c r="H9" s="39">
        <v>89.4</v>
      </c>
      <c r="I9" s="18">
        <v>23</v>
      </c>
      <c r="J9" s="106">
        <v>85.9</v>
      </c>
      <c r="K9" s="39">
        <v>50.8</v>
      </c>
      <c r="L9" s="39">
        <v>121.1</v>
      </c>
      <c r="M9" s="67">
        <v>24</v>
      </c>
    </row>
    <row r="10" spans="1:17" x14ac:dyDescent="0.2">
      <c r="A10" s="17" t="s">
        <v>129</v>
      </c>
      <c r="B10" s="106">
        <v>158.6</v>
      </c>
      <c r="C10" s="39">
        <v>136.69999999999999</v>
      </c>
      <c r="D10" s="39">
        <v>180.4</v>
      </c>
      <c r="E10" s="18">
        <v>200</v>
      </c>
      <c r="F10" s="106">
        <v>125.6</v>
      </c>
      <c r="G10" s="39">
        <v>100.2</v>
      </c>
      <c r="H10" s="39">
        <v>150.9</v>
      </c>
      <c r="I10" s="18">
        <v>93</v>
      </c>
      <c r="J10" s="106">
        <v>197.9</v>
      </c>
      <c r="K10" s="39">
        <v>159.9</v>
      </c>
      <c r="L10" s="39">
        <v>236</v>
      </c>
      <c r="M10" s="67">
        <v>107</v>
      </c>
    </row>
    <row r="11" spans="1:17" x14ac:dyDescent="0.2">
      <c r="A11" s="17" t="s">
        <v>121</v>
      </c>
      <c r="B11" s="106">
        <v>248.7</v>
      </c>
      <c r="C11" s="39">
        <v>217.3</v>
      </c>
      <c r="D11" s="39">
        <v>280.10000000000002</v>
      </c>
      <c r="E11" s="18">
        <v>237</v>
      </c>
      <c r="F11" s="106">
        <v>240.6</v>
      </c>
      <c r="G11" s="39">
        <v>200.6</v>
      </c>
      <c r="H11" s="39">
        <v>280.5</v>
      </c>
      <c r="I11" s="18">
        <v>135</v>
      </c>
      <c r="J11" s="106">
        <v>260.60000000000002</v>
      </c>
      <c r="K11" s="39">
        <v>208.8</v>
      </c>
      <c r="L11" s="39">
        <v>312.3</v>
      </c>
      <c r="M11" s="67">
        <v>102</v>
      </c>
    </row>
    <row r="12" spans="1:17" x14ac:dyDescent="0.2">
      <c r="A12" s="17" t="s">
        <v>122</v>
      </c>
      <c r="B12" s="106">
        <v>144.30000000000001</v>
      </c>
      <c r="C12" s="39">
        <v>126.8</v>
      </c>
      <c r="D12" s="39">
        <v>161.9</v>
      </c>
      <c r="E12" s="18">
        <v>259</v>
      </c>
      <c r="F12" s="106">
        <v>124.8</v>
      </c>
      <c r="G12" s="39">
        <v>103.4</v>
      </c>
      <c r="H12" s="39">
        <v>146.1</v>
      </c>
      <c r="I12" s="18">
        <v>130</v>
      </c>
      <c r="J12" s="106">
        <v>170.1</v>
      </c>
      <c r="K12" s="39">
        <v>140.19999999999999</v>
      </c>
      <c r="L12" s="39">
        <v>200</v>
      </c>
      <c r="M12" s="67">
        <v>129</v>
      </c>
    </row>
    <row r="13" spans="1:17" x14ac:dyDescent="0.2">
      <c r="A13" s="17" t="s">
        <v>127</v>
      </c>
      <c r="B13" s="106">
        <v>391.9</v>
      </c>
      <c r="C13" s="39">
        <v>371.1</v>
      </c>
      <c r="D13" s="39">
        <v>412.6</v>
      </c>
      <c r="E13" s="18">
        <v>1329</v>
      </c>
      <c r="F13" s="106">
        <v>324.7</v>
      </c>
      <c r="G13" s="39">
        <v>300.7</v>
      </c>
      <c r="H13" s="39">
        <v>348.8</v>
      </c>
      <c r="I13" s="18">
        <v>680</v>
      </c>
      <c r="J13" s="106">
        <v>489.5</v>
      </c>
      <c r="K13" s="39">
        <v>451.8</v>
      </c>
      <c r="L13" s="39">
        <v>527.20000000000005</v>
      </c>
      <c r="M13" s="67">
        <v>649</v>
      </c>
    </row>
    <row r="14" spans="1:17" x14ac:dyDescent="0.2">
      <c r="A14" s="17" t="s">
        <v>132</v>
      </c>
      <c r="B14" s="106">
        <v>90.4</v>
      </c>
      <c r="C14" s="39">
        <v>73.7</v>
      </c>
      <c r="D14" s="39">
        <v>107</v>
      </c>
      <c r="E14" s="18">
        <v>114</v>
      </c>
      <c r="F14" s="106">
        <v>72.5</v>
      </c>
      <c r="G14" s="39">
        <v>53</v>
      </c>
      <c r="H14" s="39">
        <v>92</v>
      </c>
      <c r="I14" s="18">
        <v>53</v>
      </c>
      <c r="J14" s="106">
        <v>113.5</v>
      </c>
      <c r="K14" s="39">
        <v>84.4</v>
      </c>
      <c r="L14" s="39">
        <v>142.69999999999999</v>
      </c>
      <c r="M14" s="67">
        <v>61</v>
      </c>
    </row>
    <row r="15" spans="1:17" x14ac:dyDescent="0.2">
      <c r="A15" s="17" t="s">
        <v>123</v>
      </c>
      <c r="B15" s="106">
        <v>301.2</v>
      </c>
      <c r="C15" s="39">
        <v>276.7</v>
      </c>
      <c r="D15" s="39">
        <v>325.7</v>
      </c>
      <c r="E15" s="18">
        <v>580</v>
      </c>
      <c r="F15" s="106">
        <v>235.5</v>
      </c>
      <c r="G15" s="39">
        <v>207.6</v>
      </c>
      <c r="H15" s="39">
        <v>263.39999999999998</v>
      </c>
      <c r="I15" s="18">
        <v>268</v>
      </c>
      <c r="J15" s="106">
        <v>390.2</v>
      </c>
      <c r="K15" s="39">
        <v>345.3</v>
      </c>
      <c r="L15" s="39">
        <v>435.1</v>
      </c>
      <c r="M15" s="67">
        <v>312</v>
      </c>
    </row>
    <row r="16" spans="1:17" x14ac:dyDescent="0.2">
      <c r="A16" s="17" t="s">
        <v>124</v>
      </c>
      <c r="B16" s="106">
        <v>283.10000000000002</v>
      </c>
      <c r="C16" s="39">
        <v>262.7</v>
      </c>
      <c r="D16" s="39">
        <v>303.39999999999998</v>
      </c>
      <c r="E16" s="18">
        <v>720</v>
      </c>
      <c r="F16" s="106">
        <v>256.5</v>
      </c>
      <c r="G16" s="39">
        <v>231.6</v>
      </c>
      <c r="H16" s="39">
        <v>281.3</v>
      </c>
      <c r="I16" s="18">
        <v>395</v>
      </c>
      <c r="J16" s="106">
        <v>313.60000000000002</v>
      </c>
      <c r="K16" s="39">
        <v>279.3</v>
      </c>
      <c r="L16" s="39">
        <v>347.8</v>
      </c>
      <c r="M16" s="67">
        <v>325</v>
      </c>
    </row>
    <row r="17" spans="1:13" x14ac:dyDescent="0.2">
      <c r="A17" s="17" t="s">
        <v>130</v>
      </c>
      <c r="B17" s="107" t="s">
        <v>135</v>
      </c>
      <c r="C17" s="108" t="s">
        <v>135</v>
      </c>
      <c r="D17" s="108" t="s">
        <v>135</v>
      </c>
      <c r="E17" s="109">
        <v>2</v>
      </c>
      <c r="F17" s="107" t="s">
        <v>135</v>
      </c>
      <c r="G17" s="108" t="s">
        <v>135</v>
      </c>
      <c r="H17" s="108" t="s">
        <v>135</v>
      </c>
      <c r="I17" s="109">
        <v>2</v>
      </c>
      <c r="J17" s="107" t="s">
        <v>135</v>
      </c>
      <c r="K17" s="108" t="s">
        <v>135</v>
      </c>
      <c r="L17" s="108" t="s">
        <v>135</v>
      </c>
      <c r="M17" s="110">
        <v>0</v>
      </c>
    </row>
    <row r="18" spans="1:13" x14ac:dyDescent="0.2">
      <c r="A18" s="17" t="s">
        <v>131</v>
      </c>
      <c r="B18" s="107" t="s">
        <v>135</v>
      </c>
      <c r="C18" s="108" t="s">
        <v>135</v>
      </c>
      <c r="D18" s="108" t="s">
        <v>135</v>
      </c>
      <c r="E18" s="109">
        <v>7</v>
      </c>
      <c r="F18" s="107" t="s">
        <v>135</v>
      </c>
      <c r="G18" s="108" t="s">
        <v>135</v>
      </c>
      <c r="H18" s="108" t="s">
        <v>135</v>
      </c>
      <c r="I18" s="109">
        <v>5</v>
      </c>
      <c r="J18" s="107" t="s">
        <v>135</v>
      </c>
      <c r="K18" s="108" t="s">
        <v>135</v>
      </c>
      <c r="L18" s="108" t="s">
        <v>135</v>
      </c>
      <c r="M18" s="110">
        <v>2</v>
      </c>
    </row>
    <row r="19" spans="1:13" x14ac:dyDescent="0.2">
      <c r="A19" s="17" t="s">
        <v>125</v>
      </c>
      <c r="B19" s="107">
        <v>199.7</v>
      </c>
      <c r="C19" s="108">
        <v>177.7</v>
      </c>
      <c r="D19" s="108">
        <v>221.6</v>
      </c>
      <c r="E19" s="109">
        <v>313</v>
      </c>
      <c r="F19" s="107">
        <v>147.69999999999999</v>
      </c>
      <c r="G19" s="108">
        <v>123.4</v>
      </c>
      <c r="H19" s="108">
        <v>172.1</v>
      </c>
      <c r="I19" s="109">
        <v>141</v>
      </c>
      <c r="J19" s="107">
        <v>264.3</v>
      </c>
      <c r="K19" s="108">
        <v>224.7</v>
      </c>
      <c r="L19" s="108">
        <v>304</v>
      </c>
      <c r="M19" s="110">
        <v>172</v>
      </c>
    </row>
    <row r="20" spans="1:13" x14ac:dyDescent="0.2">
      <c r="A20" s="17" t="s">
        <v>133</v>
      </c>
      <c r="B20" s="107" t="s">
        <v>135</v>
      </c>
      <c r="C20" s="108" t="s">
        <v>135</v>
      </c>
      <c r="D20" s="108" t="s">
        <v>135</v>
      </c>
      <c r="E20" s="109">
        <v>0</v>
      </c>
      <c r="F20" s="107" t="s">
        <v>135</v>
      </c>
      <c r="G20" s="108" t="s">
        <v>135</v>
      </c>
      <c r="H20" s="108" t="s">
        <v>135</v>
      </c>
      <c r="I20" s="109">
        <v>0</v>
      </c>
      <c r="J20" s="107" t="s">
        <v>135</v>
      </c>
      <c r="K20" s="108" t="s">
        <v>135</v>
      </c>
      <c r="L20" s="108" t="s">
        <v>135</v>
      </c>
      <c r="M20" s="110">
        <v>0</v>
      </c>
    </row>
    <row r="21" spans="1:13" x14ac:dyDescent="0.2">
      <c r="A21" s="18"/>
    </row>
    <row r="22" spans="1:13" ht="15" customHeight="1" x14ac:dyDescent="0.2">
      <c r="A22" s="286" t="s">
        <v>74</v>
      </c>
      <c r="B22" s="281" t="s">
        <v>27</v>
      </c>
      <c r="C22" s="281"/>
      <c r="D22" s="281"/>
      <c r="E22" s="281"/>
      <c r="F22" s="281" t="s">
        <v>2</v>
      </c>
      <c r="G22" s="281"/>
      <c r="H22" s="281"/>
      <c r="I22" s="281"/>
      <c r="J22" s="281" t="s">
        <v>3</v>
      </c>
      <c r="K22" s="281"/>
      <c r="L22" s="281"/>
      <c r="M22" s="281"/>
    </row>
    <row r="23" spans="1:13" x14ac:dyDescent="0.2">
      <c r="A23" s="286"/>
      <c r="B23" s="281"/>
      <c r="C23" s="281"/>
      <c r="D23" s="281"/>
      <c r="E23" s="281"/>
      <c r="F23" s="281"/>
      <c r="G23" s="281"/>
      <c r="H23" s="281"/>
      <c r="I23" s="281"/>
      <c r="J23" s="281"/>
      <c r="K23" s="281"/>
      <c r="L23" s="281"/>
      <c r="M23" s="281"/>
    </row>
    <row r="24" spans="1:13" ht="15" customHeight="1" x14ac:dyDescent="0.2">
      <c r="A24" s="284" t="s">
        <v>134</v>
      </c>
      <c r="B24" s="229" t="s">
        <v>29</v>
      </c>
      <c r="C24" s="231" t="s">
        <v>28</v>
      </c>
      <c r="D24" s="231" t="s">
        <v>30</v>
      </c>
      <c r="E24" s="231" t="s">
        <v>31</v>
      </c>
      <c r="F24" s="229" t="s">
        <v>29</v>
      </c>
      <c r="G24" s="231" t="s">
        <v>28</v>
      </c>
      <c r="H24" s="231" t="s">
        <v>30</v>
      </c>
      <c r="I24" s="231" t="s">
        <v>31</v>
      </c>
      <c r="J24" s="229" t="s">
        <v>29</v>
      </c>
      <c r="K24" s="231" t="s">
        <v>28</v>
      </c>
      <c r="L24" s="231" t="s">
        <v>30</v>
      </c>
      <c r="M24" s="233" t="s">
        <v>31</v>
      </c>
    </row>
    <row r="25" spans="1:13" ht="15" customHeight="1" x14ac:dyDescent="0.2">
      <c r="A25" s="284"/>
      <c r="B25" s="229"/>
      <c r="C25" s="231"/>
      <c r="D25" s="231"/>
      <c r="E25" s="231"/>
      <c r="F25" s="229"/>
      <c r="G25" s="231"/>
      <c r="H25" s="231"/>
      <c r="I25" s="231"/>
      <c r="J25" s="229"/>
      <c r="K25" s="231"/>
      <c r="L25" s="231"/>
      <c r="M25" s="233"/>
    </row>
    <row r="26" spans="1:13" x14ac:dyDescent="0.2">
      <c r="A26" s="285"/>
      <c r="B26" s="230"/>
      <c r="C26" s="232"/>
      <c r="D26" s="232"/>
      <c r="E26" s="232"/>
      <c r="F26" s="230"/>
      <c r="G26" s="232"/>
      <c r="H26" s="232"/>
      <c r="I26" s="232"/>
      <c r="J26" s="230"/>
      <c r="K26" s="232"/>
      <c r="L26" s="232"/>
      <c r="M26" s="234"/>
    </row>
    <row r="27" spans="1:13" x14ac:dyDescent="0.2">
      <c r="A27" s="17" t="s">
        <v>126</v>
      </c>
      <c r="B27" s="106">
        <v>199</v>
      </c>
      <c r="C27" s="39">
        <v>175.3</v>
      </c>
      <c r="D27" s="39">
        <v>222.7</v>
      </c>
      <c r="E27" s="18">
        <v>270</v>
      </c>
      <c r="F27" s="106">
        <v>151</v>
      </c>
      <c r="G27" s="39">
        <v>124.2</v>
      </c>
      <c r="H27" s="39">
        <v>177.7</v>
      </c>
      <c r="I27" s="18">
        <v>121</v>
      </c>
      <c r="J27" s="106">
        <v>272.10000000000002</v>
      </c>
      <c r="K27" s="39">
        <v>227.5</v>
      </c>
      <c r="L27" s="39">
        <v>316.7</v>
      </c>
      <c r="M27" s="67">
        <v>149</v>
      </c>
    </row>
    <row r="28" spans="1:13" x14ac:dyDescent="0.2">
      <c r="A28" s="17" t="s">
        <v>120</v>
      </c>
      <c r="B28" s="106">
        <v>150</v>
      </c>
      <c r="C28" s="39">
        <v>114.3</v>
      </c>
      <c r="D28" s="39">
        <v>185.6</v>
      </c>
      <c r="E28" s="18">
        <v>68</v>
      </c>
      <c r="F28" s="106">
        <v>134</v>
      </c>
      <c r="G28" s="39">
        <v>90.4</v>
      </c>
      <c r="H28" s="39">
        <v>177.6</v>
      </c>
      <c r="I28" s="18">
        <v>36</v>
      </c>
      <c r="J28" s="106">
        <v>181.3</v>
      </c>
      <c r="K28" s="39">
        <v>116.4</v>
      </c>
      <c r="L28" s="39">
        <v>246.1</v>
      </c>
      <c r="M28" s="67">
        <v>32</v>
      </c>
    </row>
    <row r="29" spans="1:13" x14ac:dyDescent="0.2">
      <c r="A29" s="17" t="s">
        <v>128</v>
      </c>
      <c r="B29" s="106">
        <v>69.3</v>
      </c>
      <c r="C29" s="39">
        <v>48.7</v>
      </c>
      <c r="D29" s="39">
        <v>89.9</v>
      </c>
      <c r="E29" s="18">
        <v>44</v>
      </c>
      <c r="F29" s="106">
        <v>55.4</v>
      </c>
      <c r="G29" s="39">
        <v>31.1</v>
      </c>
      <c r="H29" s="39">
        <v>79.7</v>
      </c>
      <c r="I29" s="18">
        <v>20</v>
      </c>
      <c r="J29" s="106">
        <v>85.9</v>
      </c>
      <c r="K29" s="39">
        <v>50.8</v>
      </c>
      <c r="L29" s="39">
        <v>121.1</v>
      </c>
      <c r="M29" s="67">
        <v>24</v>
      </c>
    </row>
    <row r="30" spans="1:13" x14ac:dyDescent="0.2">
      <c r="A30" s="17" t="s">
        <v>129</v>
      </c>
      <c r="B30" s="106">
        <v>144.30000000000001</v>
      </c>
      <c r="C30" s="39">
        <v>123.4</v>
      </c>
      <c r="D30" s="39">
        <v>165.2</v>
      </c>
      <c r="E30" s="18">
        <v>182</v>
      </c>
      <c r="F30" s="106">
        <v>114.2</v>
      </c>
      <c r="G30" s="39">
        <v>90.1</v>
      </c>
      <c r="H30" s="39">
        <v>138.30000000000001</v>
      </c>
      <c r="I30" s="18">
        <v>85</v>
      </c>
      <c r="J30" s="106">
        <v>180.7</v>
      </c>
      <c r="K30" s="39">
        <v>144.1</v>
      </c>
      <c r="L30" s="39">
        <v>217.2</v>
      </c>
      <c r="M30" s="67">
        <v>97</v>
      </c>
    </row>
    <row r="31" spans="1:13" x14ac:dyDescent="0.2">
      <c r="A31" s="17" t="s">
        <v>121</v>
      </c>
      <c r="B31" s="106">
        <v>230.5</v>
      </c>
      <c r="C31" s="39">
        <v>200.2</v>
      </c>
      <c r="D31" s="39">
        <v>260.8</v>
      </c>
      <c r="E31" s="18">
        <v>219</v>
      </c>
      <c r="F31" s="106">
        <v>227</v>
      </c>
      <c r="G31" s="39">
        <v>188.1</v>
      </c>
      <c r="H31" s="39">
        <v>265.89999999999998</v>
      </c>
      <c r="I31" s="18">
        <v>127</v>
      </c>
      <c r="J31" s="106">
        <v>234.5</v>
      </c>
      <c r="K31" s="39">
        <v>185.4</v>
      </c>
      <c r="L31" s="39">
        <v>283.7</v>
      </c>
      <c r="M31" s="67">
        <v>92</v>
      </c>
    </row>
    <row r="32" spans="1:13" x14ac:dyDescent="0.2">
      <c r="A32" s="17" t="s">
        <v>122</v>
      </c>
      <c r="B32" s="106">
        <v>132.6</v>
      </c>
      <c r="C32" s="39">
        <v>115.7</v>
      </c>
      <c r="D32" s="39">
        <v>149.4</v>
      </c>
      <c r="E32" s="18">
        <v>238</v>
      </c>
      <c r="F32" s="106">
        <v>114.1</v>
      </c>
      <c r="G32" s="39">
        <v>93.7</v>
      </c>
      <c r="H32" s="39">
        <v>134.5</v>
      </c>
      <c r="I32" s="18">
        <v>119</v>
      </c>
      <c r="J32" s="106">
        <v>155.19999999999999</v>
      </c>
      <c r="K32" s="39">
        <v>126.8</v>
      </c>
      <c r="L32" s="39">
        <v>183.6</v>
      </c>
      <c r="M32" s="67">
        <v>119</v>
      </c>
    </row>
    <row r="33" spans="1:13" x14ac:dyDescent="0.2">
      <c r="A33" s="17" t="s">
        <v>127</v>
      </c>
      <c r="B33" s="106">
        <v>371</v>
      </c>
      <c r="C33" s="39">
        <v>350.8</v>
      </c>
      <c r="D33" s="39">
        <v>391.2</v>
      </c>
      <c r="E33" s="18">
        <v>1258</v>
      </c>
      <c r="F33" s="106">
        <v>306</v>
      </c>
      <c r="G33" s="39">
        <v>282.7</v>
      </c>
      <c r="H33" s="39">
        <v>329.4</v>
      </c>
      <c r="I33" s="18">
        <v>642</v>
      </c>
      <c r="J33" s="106">
        <v>464.8</v>
      </c>
      <c r="K33" s="39">
        <v>428</v>
      </c>
      <c r="L33" s="39">
        <v>501.5</v>
      </c>
      <c r="M33" s="67">
        <v>616</v>
      </c>
    </row>
    <row r="34" spans="1:13" x14ac:dyDescent="0.2">
      <c r="A34" s="17" t="s">
        <v>132</v>
      </c>
      <c r="B34" s="106">
        <v>81.599999999999994</v>
      </c>
      <c r="C34" s="39">
        <v>65.8</v>
      </c>
      <c r="D34" s="39">
        <v>97.4</v>
      </c>
      <c r="E34" s="18">
        <v>103</v>
      </c>
      <c r="F34" s="106">
        <v>64.3</v>
      </c>
      <c r="G34" s="39">
        <v>45.9</v>
      </c>
      <c r="H34" s="39">
        <v>82.6</v>
      </c>
      <c r="I34" s="18">
        <v>47</v>
      </c>
      <c r="J34" s="106">
        <v>105.2</v>
      </c>
      <c r="K34" s="39">
        <v>77</v>
      </c>
      <c r="L34" s="39">
        <v>133.4</v>
      </c>
      <c r="M34" s="67">
        <v>56</v>
      </c>
    </row>
    <row r="35" spans="1:13" x14ac:dyDescent="0.2">
      <c r="A35" s="17" t="s">
        <v>123</v>
      </c>
      <c r="B35" s="106">
        <v>281.7</v>
      </c>
      <c r="C35" s="39">
        <v>257.89999999999998</v>
      </c>
      <c r="D35" s="39">
        <v>305.5</v>
      </c>
      <c r="E35" s="18">
        <v>539</v>
      </c>
      <c r="F35" s="106">
        <v>218.6</v>
      </c>
      <c r="G35" s="39">
        <v>191.7</v>
      </c>
      <c r="H35" s="39">
        <v>245.6</v>
      </c>
      <c r="I35" s="18">
        <v>248</v>
      </c>
      <c r="J35" s="106">
        <v>369.2</v>
      </c>
      <c r="K35" s="39">
        <v>325.2</v>
      </c>
      <c r="L35" s="39">
        <v>413.2</v>
      </c>
      <c r="M35" s="67">
        <v>291</v>
      </c>
    </row>
    <row r="36" spans="1:13" x14ac:dyDescent="0.2">
      <c r="A36" s="17" t="s">
        <v>124</v>
      </c>
      <c r="B36" s="106">
        <v>263.10000000000002</v>
      </c>
      <c r="C36" s="39">
        <v>243.5</v>
      </c>
      <c r="D36" s="39">
        <v>282.8</v>
      </c>
      <c r="E36" s="18">
        <v>669</v>
      </c>
      <c r="F36" s="106">
        <v>239.1</v>
      </c>
      <c r="G36" s="39">
        <v>215.1</v>
      </c>
      <c r="H36" s="39">
        <v>263.10000000000002</v>
      </c>
      <c r="I36" s="18">
        <v>369</v>
      </c>
      <c r="J36" s="106">
        <v>290.60000000000002</v>
      </c>
      <c r="K36" s="39">
        <v>257.5</v>
      </c>
      <c r="L36" s="39">
        <v>323.60000000000002</v>
      </c>
      <c r="M36" s="67">
        <v>300</v>
      </c>
    </row>
    <row r="37" spans="1:13" x14ac:dyDescent="0.2">
      <c r="A37" s="17" t="s">
        <v>130</v>
      </c>
      <c r="B37" s="107" t="s">
        <v>135</v>
      </c>
      <c r="C37" s="108" t="s">
        <v>135</v>
      </c>
      <c r="D37" s="108" t="s">
        <v>135</v>
      </c>
      <c r="E37" s="109">
        <v>2</v>
      </c>
      <c r="F37" s="107" t="s">
        <v>135</v>
      </c>
      <c r="G37" s="108" t="s">
        <v>135</v>
      </c>
      <c r="H37" s="108" t="s">
        <v>135</v>
      </c>
      <c r="I37" s="109">
        <v>2</v>
      </c>
      <c r="J37" s="107" t="s">
        <v>135</v>
      </c>
      <c r="K37" s="108" t="s">
        <v>135</v>
      </c>
      <c r="L37" s="108" t="s">
        <v>135</v>
      </c>
      <c r="M37" s="110">
        <v>0</v>
      </c>
    </row>
    <row r="38" spans="1:13" x14ac:dyDescent="0.2">
      <c r="A38" s="17" t="s">
        <v>131</v>
      </c>
      <c r="B38" s="107" t="s">
        <v>135</v>
      </c>
      <c r="C38" s="108" t="s">
        <v>135</v>
      </c>
      <c r="D38" s="108" t="s">
        <v>135</v>
      </c>
      <c r="E38" s="109">
        <v>7</v>
      </c>
      <c r="F38" s="107" t="s">
        <v>135</v>
      </c>
      <c r="G38" s="108" t="s">
        <v>135</v>
      </c>
      <c r="H38" s="108" t="s">
        <v>135</v>
      </c>
      <c r="I38" s="109">
        <v>5</v>
      </c>
      <c r="J38" s="107" t="s">
        <v>135</v>
      </c>
      <c r="K38" s="108" t="s">
        <v>135</v>
      </c>
      <c r="L38" s="108" t="s">
        <v>135</v>
      </c>
      <c r="M38" s="110">
        <v>2</v>
      </c>
    </row>
    <row r="39" spans="1:13" x14ac:dyDescent="0.2">
      <c r="A39" s="17" t="s">
        <v>125</v>
      </c>
      <c r="B39" s="107">
        <v>184.5</v>
      </c>
      <c r="C39" s="108">
        <v>163.5</v>
      </c>
      <c r="D39" s="108">
        <v>205.6</v>
      </c>
      <c r="E39" s="109">
        <v>290</v>
      </c>
      <c r="F39" s="107">
        <v>137.1</v>
      </c>
      <c r="G39" s="108">
        <v>113.7</v>
      </c>
      <c r="H39" s="108">
        <v>160.6</v>
      </c>
      <c r="I39" s="109">
        <v>131</v>
      </c>
      <c r="J39" s="107">
        <v>245.3</v>
      </c>
      <c r="K39" s="108">
        <v>207</v>
      </c>
      <c r="L39" s="108">
        <v>283.60000000000002</v>
      </c>
      <c r="M39" s="110">
        <v>159</v>
      </c>
    </row>
    <row r="40" spans="1:13" x14ac:dyDescent="0.2">
      <c r="A40" s="17" t="s">
        <v>133</v>
      </c>
      <c r="B40" s="107" t="s">
        <v>135</v>
      </c>
      <c r="C40" s="108" t="s">
        <v>135</v>
      </c>
      <c r="D40" s="108" t="s">
        <v>135</v>
      </c>
      <c r="E40" s="109">
        <v>0</v>
      </c>
      <c r="F40" s="107" t="s">
        <v>135</v>
      </c>
      <c r="G40" s="108" t="s">
        <v>135</v>
      </c>
      <c r="H40" s="108" t="s">
        <v>135</v>
      </c>
      <c r="I40" s="109">
        <v>0</v>
      </c>
      <c r="J40" s="107" t="s">
        <v>135</v>
      </c>
      <c r="K40" s="108" t="s">
        <v>135</v>
      </c>
      <c r="L40" s="108" t="s">
        <v>135</v>
      </c>
      <c r="M40" s="110">
        <v>0</v>
      </c>
    </row>
    <row r="42" spans="1:13" x14ac:dyDescent="0.2">
      <c r="A42" s="112" t="s">
        <v>75</v>
      </c>
      <c r="B42" s="280" t="s">
        <v>27</v>
      </c>
      <c r="C42" s="281"/>
      <c r="D42" s="281"/>
      <c r="E42" s="281"/>
      <c r="F42" s="280" t="s">
        <v>2</v>
      </c>
      <c r="G42" s="281"/>
      <c r="H42" s="281"/>
      <c r="I42" s="281"/>
      <c r="J42" s="280" t="s">
        <v>3</v>
      </c>
      <c r="K42" s="281"/>
      <c r="L42" s="281"/>
      <c r="M42" s="282"/>
    </row>
    <row r="43" spans="1:13" ht="15" customHeight="1" x14ac:dyDescent="0.2">
      <c r="A43" s="284" t="s">
        <v>134</v>
      </c>
      <c r="B43" s="229" t="s">
        <v>29</v>
      </c>
      <c r="C43" s="231" t="s">
        <v>28</v>
      </c>
      <c r="D43" s="231" t="s">
        <v>30</v>
      </c>
      <c r="E43" s="231" t="s">
        <v>31</v>
      </c>
      <c r="F43" s="229" t="s">
        <v>29</v>
      </c>
      <c r="G43" s="231" t="s">
        <v>28</v>
      </c>
      <c r="H43" s="231" t="s">
        <v>30</v>
      </c>
      <c r="I43" s="231" t="s">
        <v>31</v>
      </c>
      <c r="J43" s="229" t="s">
        <v>29</v>
      </c>
      <c r="K43" s="231" t="s">
        <v>28</v>
      </c>
      <c r="L43" s="231" t="s">
        <v>30</v>
      </c>
      <c r="M43" s="233" t="s">
        <v>31</v>
      </c>
    </row>
    <row r="44" spans="1:13" ht="15" customHeight="1" x14ac:dyDescent="0.2">
      <c r="A44" s="284"/>
      <c r="B44" s="229"/>
      <c r="C44" s="231"/>
      <c r="D44" s="231"/>
      <c r="E44" s="231"/>
      <c r="F44" s="229"/>
      <c r="G44" s="231"/>
      <c r="H44" s="231"/>
      <c r="I44" s="231"/>
      <c r="J44" s="229"/>
      <c r="K44" s="231"/>
      <c r="L44" s="231"/>
      <c r="M44" s="233"/>
    </row>
    <row r="45" spans="1:13" x14ac:dyDescent="0.2">
      <c r="A45" s="285"/>
      <c r="B45" s="230"/>
      <c r="C45" s="232"/>
      <c r="D45" s="232"/>
      <c r="E45" s="232"/>
      <c r="F45" s="230"/>
      <c r="G45" s="232"/>
      <c r="H45" s="232"/>
      <c r="I45" s="232"/>
      <c r="J45" s="230"/>
      <c r="K45" s="232"/>
      <c r="L45" s="232"/>
      <c r="M45" s="234"/>
    </row>
    <row r="46" spans="1:13" x14ac:dyDescent="0.2">
      <c r="A46" s="17" t="s">
        <v>126</v>
      </c>
      <c r="B46" s="106">
        <v>1345</v>
      </c>
      <c r="C46" s="39">
        <v>1286.4000000000001</v>
      </c>
      <c r="D46" s="39">
        <v>1403.6</v>
      </c>
      <c r="E46" s="18">
        <v>1831</v>
      </c>
      <c r="F46" s="106">
        <v>1111.8</v>
      </c>
      <c r="G46" s="39">
        <v>1041.4000000000001</v>
      </c>
      <c r="H46" s="39">
        <v>1182.0999999999999</v>
      </c>
      <c r="I46" s="18">
        <v>878</v>
      </c>
      <c r="J46" s="106">
        <v>1654.3</v>
      </c>
      <c r="K46" s="39">
        <v>1554.3</v>
      </c>
      <c r="L46" s="39">
        <v>1754.3</v>
      </c>
      <c r="M46" s="67">
        <v>953</v>
      </c>
    </row>
    <row r="47" spans="1:13" x14ac:dyDescent="0.2">
      <c r="A47" s="17" t="s">
        <v>120</v>
      </c>
      <c r="B47" s="106">
        <v>1102.7</v>
      </c>
      <c r="C47" s="39">
        <v>1010.7</v>
      </c>
      <c r="D47" s="39">
        <v>1194.5999999999999</v>
      </c>
      <c r="E47" s="18">
        <v>501</v>
      </c>
      <c r="F47" s="106">
        <v>917.6</v>
      </c>
      <c r="G47" s="39">
        <v>806.2</v>
      </c>
      <c r="H47" s="39">
        <v>1028.9000000000001</v>
      </c>
      <c r="I47" s="18">
        <v>241</v>
      </c>
      <c r="J47" s="106">
        <v>1368.5</v>
      </c>
      <c r="K47" s="39">
        <v>1212</v>
      </c>
      <c r="L47" s="39">
        <v>1525</v>
      </c>
      <c r="M47" s="67">
        <v>260</v>
      </c>
    </row>
    <row r="48" spans="1:13" x14ac:dyDescent="0.2">
      <c r="A48" s="17" t="s">
        <v>128</v>
      </c>
      <c r="B48" s="106">
        <v>1108.5999999999999</v>
      </c>
      <c r="C48" s="39">
        <v>1028.8</v>
      </c>
      <c r="D48" s="39">
        <v>1188.3</v>
      </c>
      <c r="E48" s="18">
        <v>687</v>
      </c>
      <c r="F48" s="106">
        <v>996.9</v>
      </c>
      <c r="G48" s="39">
        <v>896</v>
      </c>
      <c r="H48" s="39">
        <v>1097.8</v>
      </c>
      <c r="I48" s="18">
        <v>348</v>
      </c>
      <c r="J48" s="106">
        <v>1234.5999999999999</v>
      </c>
      <c r="K48" s="39">
        <v>1106.9000000000001</v>
      </c>
      <c r="L48" s="39">
        <v>1362.3</v>
      </c>
      <c r="M48" s="67">
        <v>339</v>
      </c>
    </row>
    <row r="49" spans="1:14" x14ac:dyDescent="0.2">
      <c r="A49" s="17" t="s">
        <v>129</v>
      </c>
      <c r="B49" s="106">
        <v>1145.3</v>
      </c>
      <c r="C49" s="39">
        <v>1089</v>
      </c>
      <c r="D49" s="39">
        <v>1201.5</v>
      </c>
      <c r="E49" s="18">
        <v>1454</v>
      </c>
      <c r="F49" s="106">
        <v>1001.2</v>
      </c>
      <c r="G49" s="39">
        <v>932</v>
      </c>
      <c r="H49" s="39">
        <v>1070.4000000000001</v>
      </c>
      <c r="I49" s="18">
        <v>732</v>
      </c>
      <c r="J49" s="106">
        <v>1302.9000000000001</v>
      </c>
      <c r="K49" s="39">
        <v>1210.4000000000001</v>
      </c>
      <c r="L49" s="39">
        <v>1395.5</v>
      </c>
      <c r="M49" s="67">
        <v>722</v>
      </c>
    </row>
    <row r="50" spans="1:14" x14ac:dyDescent="0.2">
      <c r="A50" s="17" t="s">
        <v>121</v>
      </c>
      <c r="B50" s="106">
        <v>1343.5</v>
      </c>
      <c r="C50" s="39">
        <v>1275</v>
      </c>
      <c r="D50" s="39">
        <v>1412</v>
      </c>
      <c r="E50" s="18">
        <v>1315</v>
      </c>
      <c r="F50" s="106">
        <v>1183.7</v>
      </c>
      <c r="G50" s="39">
        <v>1099.4000000000001</v>
      </c>
      <c r="H50" s="39">
        <v>1268</v>
      </c>
      <c r="I50" s="18">
        <v>664</v>
      </c>
      <c r="J50" s="106">
        <v>1514.5</v>
      </c>
      <c r="K50" s="39">
        <v>1401.9</v>
      </c>
      <c r="L50" s="39">
        <v>1627.1</v>
      </c>
      <c r="M50" s="67">
        <v>651</v>
      </c>
    </row>
    <row r="51" spans="1:14" x14ac:dyDescent="0.2">
      <c r="A51" s="17" t="s">
        <v>122</v>
      </c>
      <c r="B51" s="106">
        <v>1158</v>
      </c>
      <c r="C51" s="39">
        <v>1111</v>
      </c>
      <c r="D51" s="39">
        <v>1205.0999999999999</v>
      </c>
      <c r="E51" s="18">
        <v>2109</v>
      </c>
      <c r="F51" s="106">
        <v>968.3</v>
      </c>
      <c r="G51" s="39">
        <v>911.2</v>
      </c>
      <c r="H51" s="39">
        <v>1025.4000000000001</v>
      </c>
      <c r="I51" s="18">
        <v>1011</v>
      </c>
      <c r="J51" s="106">
        <v>1390.9</v>
      </c>
      <c r="K51" s="39">
        <v>1311.7</v>
      </c>
      <c r="L51" s="39">
        <v>1470</v>
      </c>
      <c r="M51" s="67">
        <v>1098</v>
      </c>
    </row>
    <row r="52" spans="1:14" x14ac:dyDescent="0.2">
      <c r="A52" s="17" t="s">
        <v>127</v>
      </c>
      <c r="B52" s="106">
        <v>1612.4</v>
      </c>
      <c r="C52" s="39">
        <v>1572.6</v>
      </c>
      <c r="D52" s="39">
        <v>1652.3</v>
      </c>
      <c r="E52" s="18">
        <v>5545</v>
      </c>
      <c r="F52" s="106">
        <v>1372.7</v>
      </c>
      <c r="G52" s="39">
        <v>1324.9</v>
      </c>
      <c r="H52" s="39">
        <v>1420.6</v>
      </c>
      <c r="I52" s="18">
        <v>2828</v>
      </c>
      <c r="J52" s="106">
        <v>1933.7</v>
      </c>
      <c r="K52" s="39">
        <v>1865</v>
      </c>
      <c r="L52" s="39">
        <v>2002.4</v>
      </c>
      <c r="M52" s="67">
        <v>2717</v>
      </c>
    </row>
    <row r="53" spans="1:14" x14ac:dyDescent="0.2">
      <c r="A53" s="17" t="s">
        <v>132</v>
      </c>
      <c r="B53" s="106">
        <v>1110.4000000000001</v>
      </c>
      <c r="C53" s="39">
        <v>1053.9000000000001</v>
      </c>
      <c r="D53" s="39">
        <v>1166.8</v>
      </c>
      <c r="E53" s="18">
        <v>1361</v>
      </c>
      <c r="F53" s="106">
        <v>955</v>
      </c>
      <c r="G53" s="39">
        <v>885.9</v>
      </c>
      <c r="H53" s="39">
        <v>1024</v>
      </c>
      <c r="I53" s="18">
        <v>674</v>
      </c>
      <c r="J53" s="106">
        <v>1292.7</v>
      </c>
      <c r="K53" s="39">
        <v>1199.0999999999999</v>
      </c>
      <c r="L53" s="39">
        <v>1386.3</v>
      </c>
      <c r="M53" s="67">
        <v>687</v>
      </c>
    </row>
    <row r="54" spans="1:14" x14ac:dyDescent="0.2">
      <c r="A54" s="17" t="s">
        <v>123</v>
      </c>
      <c r="B54" s="106">
        <v>1514.8</v>
      </c>
      <c r="C54" s="39">
        <v>1463.7</v>
      </c>
      <c r="D54" s="39">
        <v>1565.9</v>
      </c>
      <c r="E54" s="18">
        <v>3018</v>
      </c>
      <c r="F54" s="106">
        <v>1304.0999999999999</v>
      </c>
      <c r="G54" s="39">
        <v>1242.0999999999999</v>
      </c>
      <c r="H54" s="39">
        <v>1366.1</v>
      </c>
      <c r="I54" s="18">
        <v>1503</v>
      </c>
      <c r="J54" s="106">
        <v>1776.3</v>
      </c>
      <c r="K54" s="39">
        <v>1689.6</v>
      </c>
      <c r="L54" s="39">
        <v>1863</v>
      </c>
      <c r="M54" s="67">
        <v>1515</v>
      </c>
    </row>
    <row r="55" spans="1:14" x14ac:dyDescent="0.2">
      <c r="A55" s="17" t="s">
        <v>124</v>
      </c>
      <c r="B55" s="106">
        <v>1308.9000000000001</v>
      </c>
      <c r="C55" s="39">
        <v>1267.4000000000001</v>
      </c>
      <c r="D55" s="39">
        <v>1350.3</v>
      </c>
      <c r="E55" s="18">
        <v>3398</v>
      </c>
      <c r="F55" s="106">
        <v>1142.4000000000001</v>
      </c>
      <c r="G55" s="39">
        <v>1091.7</v>
      </c>
      <c r="H55" s="39">
        <v>1193.0999999999999</v>
      </c>
      <c r="I55" s="18">
        <v>1739</v>
      </c>
      <c r="J55" s="106">
        <v>1512.2</v>
      </c>
      <c r="K55" s="39">
        <v>1443</v>
      </c>
      <c r="L55" s="39">
        <v>1581.5</v>
      </c>
      <c r="M55" s="67">
        <v>1659</v>
      </c>
    </row>
    <row r="56" spans="1:14" x14ac:dyDescent="0.2">
      <c r="A56" s="17" t="s">
        <v>130</v>
      </c>
      <c r="B56" s="107">
        <v>1119.3</v>
      </c>
      <c r="C56" s="108">
        <v>913.5</v>
      </c>
      <c r="D56" s="108">
        <v>1325.1</v>
      </c>
      <c r="E56" s="109">
        <v>97</v>
      </c>
      <c r="F56" s="107">
        <v>1061.7</v>
      </c>
      <c r="G56" s="108">
        <v>795.8</v>
      </c>
      <c r="H56" s="108">
        <v>1327.6</v>
      </c>
      <c r="I56" s="109">
        <v>52</v>
      </c>
      <c r="J56" s="107">
        <v>1186.3</v>
      </c>
      <c r="K56" s="108">
        <v>866.2</v>
      </c>
      <c r="L56" s="108">
        <v>1506.4</v>
      </c>
      <c r="M56" s="110">
        <v>45</v>
      </c>
    </row>
    <row r="57" spans="1:14" x14ac:dyDescent="0.2">
      <c r="A57" s="17" t="s">
        <v>131</v>
      </c>
      <c r="B57" s="107">
        <v>1080.5</v>
      </c>
      <c r="C57" s="108">
        <v>862.2</v>
      </c>
      <c r="D57" s="108">
        <v>1298.8</v>
      </c>
      <c r="E57" s="109">
        <v>78</v>
      </c>
      <c r="F57" s="107">
        <v>1045.2</v>
      </c>
      <c r="G57" s="108">
        <v>768.3</v>
      </c>
      <c r="H57" s="108">
        <v>1322.1</v>
      </c>
      <c r="I57" s="109">
        <v>42</v>
      </c>
      <c r="J57" s="107">
        <v>1036.3</v>
      </c>
      <c r="K57" s="108">
        <v>700.5</v>
      </c>
      <c r="L57" s="108">
        <v>1372.1</v>
      </c>
      <c r="M57" s="110">
        <v>36</v>
      </c>
    </row>
    <row r="58" spans="1:14" x14ac:dyDescent="0.2">
      <c r="A58" s="17" t="s">
        <v>125</v>
      </c>
      <c r="B58" s="107">
        <v>1269.7</v>
      </c>
      <c r="C58" s="108">
        <v>1215.8</v>
      </c>
      <c r="D58" s="108">
        <v>1323.7</v>
      </c>
      <c r="E58" s="109">
        <v>1951</v>
      </c>
      <c r="F58" s="107">
        <v>1053.0999999999999</v>
      </c>
      <c r="G58" s="108">
        <v>988.6</v>
      </c>
      <c r="H58" s="108">
        <v>1117.7</v>
      </c>
      <c r="I58" s="109">
        <v>956</v>
      </c>
      <c r="J58" s="107">
        <v>1523.8</v>
      </c>
      <c r="K58" s="108">
        <v>1433</v>
      </c>
      <c r="L58" s="108">
        <v>1614.5</v>
      </c>
      <c r="M58" s="110">
        <v>995</v>
      </c>
    </row>
    <row r="59" spans="1:14" x14ac:dyDescent="0.2">
      <c r="A59" s="17" t="s">
        <v>133</v>
      </c>
      <c r="B59" s="107">
        <v>959.1</v>
      </c>
      <c r="C59" s="108">
        <v>788.9</v>
      </c>
      <c r="D59" s="108">
        <v>1129.4000000000001</v>
      </c>
      <c r="E59" s="109">
        <v>114</v>
      </c>
      <c r="F59" s="107">
        <v>739.5</v>
      </c>
      <c r="G59" s="108">
        <v>545.1</v>
      </c>
      <c r="H59" s="108">
        <v>934</v>
      </c>
      <c r="I59" s="109">
        <v>54</v>
      </c>
      <c r="J59" s="107">
        <v>1220.9000000000001</v>
      </c>
      <c r="K59" s="108">
        <v>924.4</v>
      </c>
      <c r="L59" s="108">
        <v>1517.4</v>
      </c>
      <c r="M59" s="110">
        <v>60</v>
      </c>
    </row>
    <row r="61" spans="1:14" ht="14.25" x14ac:dyDescent="0.2">
      <c r="A61" s="12" t="s">
        <v>26</v>
      </c>
      <c r="B61" s="16"/>
      <c r="C61" s="16"/>
      <c r="D61" s="16"/>
      <c r="E61" s="16"/>
      <c r="F61" s="16"/>
      <c r="G61" s="16"/>
      <c r="H61" s="16"/>
      <c r="I61" s="16"/>
      <c r="J61" s="16"/>
      <c r="K61" s="16"/>
      <c r="L61" s="16"/>
      <c r="M61" s="16"/>
      <c r="N61" s="16"/>
    </row>
    <row r="62" spans="1:14" x14ac:dyDescent="0.2">
      <c r="A62" s="278" t="s">
        <v>109</v>
      </c>
      <c r="B62" s="278"/>
      <c r="C62" s="278"/>
      <c r="D62" s="278"/>
      <c r="E62" s="278"/>
      <c r="F62" s="278"/>
      <c r="G62" s="278"/>
      <c r="H62" s="278"/>
      <c r="I62" s="278"/>
      <c r="J62" s="278"/>
      <c r="K62" s="278"/>
      <c r="L62" s="278"/>
      <c r="M62" s="278"/>
      <c r="N62" s="278"/>
    </row>
    <row r="63" spans="1:14" x14ac:dyDescent="0.2">
      <c r="A63" s="278"/>
      <c r="B63" s="278"/>
      <c r="C63" s="278"/>
      <c r="D63" s="278"/>
      <c r="E63" s="278"/>
      <c r="F63" s="278"/>
      <c r="G63" s="278"/>
      <c r="H63" s="278"/>
      <c r="I63" s="278"/>
      <c r="J63" s="278"/>
      <c r="K63" s="278"/>
      <c r="L63" s="278"/>
      <c r="M63" s="278"/>
      <c r="N63" s="278"/>
    </row>
    <row r="64" spans="1:14" x14ac:dyDescent="0.2">
      <c r="A64" s="278" t="s">
        <v>110</v>
      </c>
      <c r="B64" s="278"/>
      <c r="C64" s="278"/>
      <c r="D64" s="278"/>
      <c r="E64" s="278"/>
      <c r="F64" s="278"/>
      <c r="G64" s="278"/>
      <c r="H64" s="278"/>
      <c r="I64" s="278"/>
      <c r="J64" s="278"/>
      <c r="K64" s="278"/>
      <c r="L64" s="278"/>
      <c r="M64" s="278"/>
      <c r="N64" s="278"/>
    </row>
    <row r="65" spans="1:14" x14ac:dyDescent="0.2">
      <c r="A65" s="278"/>
      <c r="B65" s="278"/>
      <c r="C65" s="278"/>
      <c r="D65" s="278"/>
      <c r="E65" s="278"/>
      <c r="F65" s="278"/>
      <c r="G65" s="278"/>
      <c r="H65" s="278"/>
      <c r="I65" s="278"/>
      <c r="J65" s="278"/>
      <c r="K65" s="278"/>
      <c r="L65" s="278"/>
      <c r="M65" s="278"/>
      <c r="N65" s="278"/>
    </row>
    <row r="66" spans="1:14" x14ac:dyDescent="0.2">
      <c r="A66" s="278"/>
      <c r="B66" s="278"/>
      <c r="C66" s="278"/>
      <c r="D66" s="278"/>
      <c r="E66" s="278"/>
      <c r="F66" s="278"/>
      <c r="G66" s="278"/>
      <c r="H66" s="278"/>
      <c r="I66" s="278"/>
      <c r="J66" s="278"/>
      <c r="K66" s="278"/>
      <c r="L66" s="278"/>
      <c r="M66" s="278"/>
      <c r="N66" s="278"/>
    </row>
    <row r="67" spans="1:14" x14ac:dyDescent="0.2">
      <c r="A67" s="238" t="s">
        <v>76</v>
      </c>
      <c r="B67" s="238"/>
      <c r="C67" s="238"/>
      <c r="D67" s="238"/>
      <c r="E67" s="238"/>
      <c r="F67" s="238"/>
      <c r="G67" s="238"/>
      <c r="H67" s="238"/>
      <c r="I67" s="238"/>
      <c r="J67" s="238"/>
      <c r="K67" s="238"/>
      <c r="L67" s="238"/>
      <c r="M67" s="238"/>
      <c r="N67" s="238"/>
    </row>
    <row r="68" spans="1:14" x14ac:dyDescent="0.2">
      <c r="A68" s="278" t="s">
        <v>112</v>
      </c>
      <c r="B68" s="278"/>
      <c r="C68" s="278"/>
      <c r="D68" s="278"/>
      <c r="E68" s="278"/>
      <c r="F68" s="278"/>
      <c r="G68" s="278"/>
      <c r="H68" s="278"/>
      <c r="I68" s="278"/>
      <c r="J68" s="278"/>
      <c r="K68" s="278"/>
      <c r="L68" s="278"/>
      <c r="M68" s="278"/>
      <c r="N68" s="278"/>
    </row>
    <row r="69" spans="1:14" x14ac:dyDescent="0.2">
      <c r="A69" s="278"/>
      <c r="B69" s="278"/>
      <c r="C69" s="278"/>
      <c r="D69" s="278"/>
      <c r="E69" s="278"/>
      <c r="F69" s="278"/>
      <c r="G69" s="278"/>
      <c r="H69" s="278"/>
      <c r="I69" s="278"/>
      <c r="J69" s="278"/>
      <c r="K69" s="278"/>
      <c r="L69" s="278"/>
      <c r="M69" s="278"/>
      <c r="N69" s="278"/>
    </row>
    <row r="70" spans="1:14" x14ac:dyDescent="0.2">
      <c r="A70" s="283" t="s">
        <v>2808</v>
      </c>
      <c r="B70" s="283"/>
      <c r="C70" s="283"/>
      <c r="D70" s="283"/>
      <c r="E70" s="283"/>
      <c r="F70" s="283"/>
      <c r="G70" s="283"/>
      <c r="H70" s="283"/>
      <c r="I70" s="283"/>
      <c r="J70" s="283"/>
      <c r="K70" s="283"/>
      <c r="L70" s="283"/>
      <c r="M70" s="283"/>
      <c r="N70" s="283"/>
    </row>
    <row r="71" spans="1:14" x14ac:dyDescent="0.2">
      <c r="A71" s="277" t="s">
        <v>2777</v>
      </c>
      <c r="B71" s="277"/>
      <c r="C71" s="277"/>
      <c r="D71" s="277"/>
      <c r="E71" s="277"/>
      <c r="F71" s="277"/>
      <c r="G71" s="277"/>
      <c r="H71" s="277"/>
      <c r="I71" s="277"/>
      <c r="J71" s="277"/>
      <c r="K71" s="277"/>
      <c r="L71" s="277"/>
      <c r="M71" s="277"/>
      <c r="N71" s="277"/>
    </row>
    <row r="72" spans="1:14" ht="14.25" x14ac:dyDescent="0.2">
      <c r="A72" s="197"/>
      <c r="B72" s="197"/>
      <c r="C72" s="197"/>
      <c r="D72" s="16"/>
      <c r="E72" s="16"/>
      <c r="F72" s="16"/>
      <c r="G72" s="16"/>
      <c r="H72" s="16"/>
      <c r="I72" s="16"/>
      <c r="J72" s="16"/>
      <c r="K72" s="16"/>
      <c r="L72" s="16"/>
      <c r="M72" s="16"/>
      <c r="N72" s="16"/>
    </row>
    <row r="73" spans="1:14" ht="14.25" x14ac:dyDescent="0.2">
      <c r="A73" s="197" t="s">
        <v>2775</v>
      </c>
      <c r="B73" s="197"/>
      <c r="C73" s="16"/>
      <c r="D73" s="16"/>
      <c r="E73" s="16"/>
      <c r="F73" s="16"/>
      <c r="G73" s="16"/>
      <c r="H73" s="16"/>
      <c r="I73" s="16"/>
      <c r="J73" s="16"/>
      <c r="K73" s="16"/>
      <c r="L73" s="16"/>
      <c r="M73" s="16"/>
      <c r="N73" s="16"/>
    </row>
  </sheetData>
  <mergeCells count="57">
    <mergeCell ref="A24:A26"/>
    <mergeCell ref="A43:A45"/>
    <mergeCell ref="A67:N67"/>
    <mergeCell ref="M1:N1"/>
    <mergeCell ref="A4:A6"/>
    <mergeCell ref="A22:A23"/>
    <mergeCell ref="B22:E23"/>
    <mergeCell ref="F22:I23"/>
    <mergeCell ref="J22:M23"/>
    <mergeCell ref="B42:E42"/>
    <mergeCell ref="F42:I42"/>
    <mergeCell ref="J42:M42"/>
    <mergeCell ref="B43:B45"/>
    <mergeCell ref="C43:C45"/>
    <mergeCell ref="D43:D45"/>
    <mergeCell ref="E43:E45"/>
    <mergeCell ref="A71:N71"/>
    <mergeCell ref="A62:N63"/>
    <mergeCell ref="A64:N66"/>
    <mergeCell ref="A68:N69"/>
    <mergeCell ref="A70:N70"/>
    <mergeCell ref="F43:F45"/>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C4:C6"/>
    <mergeCell ref="D4:D6"/>
    <mergeCell ref="E4:E6"/>
    <mergeCell ref="F4:F6"/>
    <mergeCell ref="G4:G6"/>
    <mergeCell ref="J3:M3"/>
    <mergeCell ref="L4:L6"/>
    <mergeCell ref="B3:E3"/>
    <mergeCell ref="F3:I3"/>
    <mergeCell ref="M4:M6"/>
    <mergeCell ref="B4:B6"/>
    <mergeCell ref="A1:K1"/>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sqref="A1:K1"/>
    </sheetView>
  </sheetViews>
  <sheetFormatPr defaultColWidth="9.140625" defaultRowHeight="14.25" x14ac:dyDescent="0.2"/>
  <cols>
    <col min="1" max="1" width="32.28515625" style="16" customWidth="1"/>
    <col min="2" max="3" width="12.28515625" style="16" customWidth="1"/>
    <col min="4" max="4" width="11.28515625" style="16" customWidth="1"/>
    <col min="5" max="5" width="9.85546875" style="16" customWidth="1"/>
    <col min="6" max="6" width="12.28515625" style="16" customWidth="1"/>
    <col min="7" max="7" width="10.85546875" style="16" customWidth="1"/>
    <col min="8" max="8" width="11.140625" style="16" customWidth="1"/>
    <col min="9" max="9" width="9.7109375" style="16" customWidth="1"/>
    <col min="10" max="10" width="11.7109375" style="16" customWidth="1"/>
    <col min="11" max="11" width="10.5703125" style="16" customWidth="1"/>
    <col min="12" max="12" width="10.85546875" style="16" customWidth="1"/>
    <col min="13" max="13" width="10.140625" style="16" customWidth="1"/>
    <col min="14" max="16384" width="9.140625" style="16"/>
  </cols>
  <sheetData>
    <row r="1" spans="1:17" ht="18" customHeight="1" x14ac:dyDescent="0.25">
      <c r="A1" s="269" t="s">
        <v>2797</v>
      </c>
      <c r="B1" s="269"/>
      <c r="C1" s="269"/>
      <c r="D1" s="269"/>
      <c r="E1" s="269"/>
      <c r="F1" s="269"/>
      <c r="G1" s="269"/>
      <c r="H1" s="269"/>
      <c r="I1" s="269"/>
      <c r="J1" s="269"/>
      <c r="K1" s="269"/>
      <c r="L1" s="211"/>
      <c r="M1" s="253" t="s">
        <v>78</v>
      </c>
      <c r="N1" s="253"/>
      <c r="O1" s="211"/>
      <c r="P1" s="211"/>
      <c r="Q1" s="211"/>
    </row>
    <row r="2" spans="1:17" ht="15" customHeight="1" x14ac:dyDescent="0.2">
      <c r="A2" s="17"/>
      <c r="B2" s="17"/>
      <c r="C2" s="17"/>
      <c r="D2" s="17"/>
      <c r="E2" s="17"/>
      <c r="F2" s="17"/>
      <c r="G2" s="17"/>
      <c r="H2" s="17"/>
      <c r="I2" s="17"/>
      <c r="J2" s="17"/>
      <c r="K2" s="17"/>
      <c r="L2" s="17"/>
      <c r="M2" s="17"/>
    </row>
    <row r="3" spans="1:17" ht="13.5" customHeight="1" x14ac:dyDescent="0.2">
      <c r="A3" s="206" t="s">
        <v>2755</v>
      </c>
      <c r="B3" s="280" t="s">
        <v>27</v>
      </c>
      <c r="C3" s="281"/>
      <c r="D3" s="281"/>
      <c r="E3" s="281"/>
      <c r="F3" s="280" t="s">
        <v>2</v>
      </c>
      <c r="G3" s="281"/>
      <c r="H3" s="281"/>
      <c r="I3" s="281"/>
      <c r="J3" s="280" t="s">
        <v>3</v>
      </c>
      <c r="K3" s="281"/>
      <c r="L3" s="281"/>
      <c r="M3" s="281"/>
      <c r="N3" s="216"/>
    </row>
    <row r="4" spans="1:17" ht="13.5" customHeight="1" x14ac:dyDescent="0.2">
      <c r="A4" s="284" t="s">
        <v>136</v>
      </c>
      <c r="B4" s="229" t="s">
        <v>29</v>
      </c>
      <c r="C4" s="231" t="s">
        <v>28</v>
      </c>
      <c r="D4" s="231" t="s">
        <v>30</v>
      </c>
      <c r="E4" s="231" t="s">
        <v>31</v>
      </c>
      <c r="F4" s="229" t="s">
        <v>29</v>
      </c>
      <c r="G4" s="231" t="s">
        <v>28</v>
      </c>
      <c r="H4" s="231" t="s">
        <v>30</v>
      </c>
      <c r="I4" s="231" t="s">
        <v>31</v>
      </c>
      <c r="J4" s="229" t="s">
        <v>29</v>
      </c>
      <c r="K4" s="231" t="s">
        <v>28</v>
      </c>
      <c r="L4" s="231" t="s">
        <v>30</v>
      </c>
      <c r="M4" s="231" t="s">
        <v>31</v>
      </c>
      <c r="N4" s="216"/>
    </row>
    <row r="5" spans="1:17" ht="13.5" customHeight="1" x14ac:dyDescent="0.2">
      <c r="A5" s="284"/>
      <c r="B5" s="229"/>
      <c r="C5" s="231"/>
      <c r="D5" s="231"/>
      <c r="E5" s="231"/>
      <c r="F5" s="229"/>
      <c r="G5" s="231"/>
      <c r="H5" s="231"/>
      <c r="I5" s="231"/>
      <c r="J5" s="229"/>
      <c r="K5" s="231"/>
      <c r="L5" s="231"/>
      <c r="M5" s="231"/>
      <c r="N5" s="216"/>
    </row>
    <row r="6" spans="1:17" ht="13.5" customHeight="1" x14ac:dyDescent="0.2">
      <c r="A6" s="285"/>
      <c r="B6" s="230"/>
      <c r="C6" s="232"/>
      <c r="D6" s="232"/>
      <c r="E6" s="232"/>
      <c r="F6" s="230"/>
      <c r="G6" s="232"/>
      <c r="H6" s="232"/>
      <c r="I6" s="232"/>
      <c r="J6" s="230"/>
      <c r="K6" s="232"/>
      <c r="L6" s="232"/>
      <c r="M6" s="232"/>
      <c r="N6" s="216"/>
    </row>
    <row r="7" spans="1:17" ht="13.5" customHeight="1" x14ac:dyDescent="0.2">
      <c r="A7" s="149" t="s">
        <v>137</v>
      </c>
      <c r="B7" s="106">
        <v>197.3</v>
      </c>
      <c r="C7" s="39">
        <v>162.5</v>
      </c>
      <c r="D7" s="39">
        <v>232.1</v>
      </c>
      <c r="E7" s="18">
        <v>122</v>
      </c>
      <c r="F7" s="106">
        <v>166.2</v>
      </c>
      <c r="G7" s="39">
        <v>125.4</v>
      </c>
      <c r="H7" s="39">
        <v>207</v>
      </c>
      <c r="I7" s="18">
        <v>63</v>
      </c>
      <c r="J7" s="106">
        <v>239.4</v>
      </c>
      <c r="K7" s="39">
        <v>177.7</v>
      </c>
      <c r="L7" s="39">
        <v>301.2</v>
      </c>
      <c r="M7" s="18">
        <v>59</v>
      </c>
      <c r="N7" s="216"/>
    </row>
    <row r="8" spans="1:17" ht="13.5" customHeight="1" x14ac:dyDescent="0.2">
      <c r="A8" s="149" t="s">
        <v>138</v>
      </c>
      <c r="B8" s="106">
        <v>141.30000000000001</v>
      </c>
      <c r="C8" s="39">
        <v>115.7</v>
      </c>
      <c r="D8" s="39">
        <v>166.9</v>
      </c>
      <c r="E8" s="18">
        <v>117</v>
      </c>
      <c r="F8" s="106">
        <v>124.5</v>
      </c>
      <c r="G8" s="39">
        <v>92.6</v>
      </c>
      <c r="H8" s="39">
        <v>156.4</v>
      </c>
      <c r="I8" s="18">
        <v>58</v>
      </c>
      <c r="J8" s="106">
        <v>164.9</v>
      </c>
      <c r="K8" s="39">
        <v>121.5</v>
      </c>
      <c r="L8" s="39">
        <v>208.3</v>
      </c>
      <c r="M8" s="18">
        <v>59</v>
      </c>
      <c r="N8" s="216"/>
    </row>
    <row r="9" spans="1:17" ht="13.5" customHeight="1" x14ac:dyDescent="0.2">
      <c r="A9" s="149" t="s">
        <v>139</v>
      </c>
      <c r="B9" s="106">
        <v>162.6</v>
      </c>
      <c r="C9" s="39">
        <v>126.5</v>
      </c>
      <c r="D9" s="39">
        <v>198.8</v>
      </c>
      <c r="E9" s="18">
        <v>76</v>
      </c>
      <c r="F9" s="106">
        <v>130.30000000000001</v>
      </c>
      <c r="G9" s="39">
        <v>89.3</v>
      </c>
      <c r="H9" s="39">
        <v>171.4</v>
      </c>
      <c r="I9" s="18">
        <v>38</v>
      </c>
      <c r="J9" s="106">
        <v>204.6</v>
      </c>
      <c r="K9" s="39">
        <v>138.80000000000001</v>
      </c>
      <c r="L9" s="39">
        <v>270.3</v>
      </c>
      <c r="M9" s="18">
        <v>38</v>
      </c>
      <c r="N9" s="216"/>
    </row>
    <row r="10" spans="1:17" ht="13.5" customHeight="1" x14ac:dyDescent="0.2">
      <c r="A10" s="149" t="s">
        <v>165</v>
      </c>
      <c r="B10" s="106">
        <v>174.6</v>
      </c>
      <c r="C10" s="39">
        <v>131.69999999999999</v>
      </c>
      <c r="D10" s="39">
        <v>217.6</v>
      </c>
      <c r="E10" s="18">
        <v>64</v>
      </c>
      <c r="F10" s="106">
        <v>140.69999999999999</v>
      </c>
      <c r="G10" s="39">
        <v>90.5</v>
      </c>
      <c r="H10" s="39">
        <v>191</v>
      </c>
      <c r="I10" s="18">
        <v>30</v>
      </c>
      <c r="J10" s="106">
        <v>219.2</v>
      </c>
      <c r="K10" s="39">
        <v>143.5</v>
      </c>
      <c r="L10" s="39">
        <v>295</v>
      </c>
      <c r="M10" s="18">
        <v>34</v>
      </c>
      <c r="N10" s="216"/>
    </row>
    <row r="11" spans="1:17" ht="13.5" customHeight="1" x14ac:dyDescent="0.2">
      <c r="A11" s="149" t="s">
        <v>140</v>
      </c>
      <c r="B11" s="106">
        <v>294.3</v>
      </c>
      <c r="C11" s="39">
        <v>266.7</v>
      </c>
      <c r="D11" s="39">
        <v>321.89999999999998</v>
      </c>
      <c r="E11" s="18">
        <v>423</v>
      </c>
      <c r="F11" s="106">
        <v>252.6</v>
      </c>
      <c r="G11" s="39">
        <v>220.1</v>
      </c>
      <c r="H11" s="39">
        <v>285.2</v>
      </c>
      <c r="I11" s="18">
        <v>228</v>
      </c>
      <c r="J11" s="106">
        <v>345.9</v>
      </c>
      <c r="K11" s="39">
        <v>297.7</v>
      </c>
      <c r="L11" s="39">
        <v>394.1</v>
      </c>
      <c r="M11" s="18">
        <v>195</v>
      </c>
      <c r="N11" s="216"/>
    </row>
    <row r="12" spans="1:17" ht="13.5" customHeight="1" x14ac:dyDescent="0.2">
      <c r="A12" s="149" t="s">
        <v>141</v>
      </c>
      <c r="B12" s="106">
        <v>311.60000000000002</v>
      </c>
      <c r="C12" s="39">
        <v>224.4</v>
      </c>
      <c r="D12" s="39">
        <v>398.9</v>
      </c>
      <c r="E12" s="18">
        <v>48</v>
      </c>
      <c r="F12" s="106">
        <v>335.1</v>
      </c>
      <c r="G12" s="39">
        <v>217.4</v>
      </c>
      <c r="H12" s="39">
        <v>452.9</v>
      </c>
      <c r="I12" s="18">
        <v>29</v>
      </c>
      <c r="J12" s="106">
        <v>262.3</v>
      </c>
      <c r="K12" s="39">
        <v>141.9</v>
      </c>
      <c r="L12" s="39">
        <v>382.7</v>
      </c>
      <c r="M12" s="18">
        <v>19</v>
      </c>
      <c r="N12" s="216"/>
    </row>
    <row r="13" spans="1:17" ht="13.5" customHeight="1" x14ac:dyDescent="0.2">
      <c r="A13" s="149" t="s">
        <v>166</v>
      </c>
      <c r="B13" s="106">
        <v>73.7</v>
      </c>
      <c r="C13" s="39">
        <v>52.5</v>
      </c>
      <c r="D13" s="39">
        <v>94.8</v>
      </c>
      <c r="E13" s="18">
        <v>47</v>
      </c>
      <c r="F13" s="106">
        <v>63.4</v>
      </c>
      <c r="G13" s="39">
        <v>37.5</v>
      </c>
      <c r="H13" s="39">
        <v>89.4</v>
      </c>
      <c r="I13" s="18">
        <v>23</v>
      </c>
      <c r="J13" s="106">
        <v>85.9</v>
      </c>
      <c r="K13" s="39">
        <v>50.8</v>
      </c>
      <c r="L13" s="39">
        <v>121.1</v>
      </c>
      <c r="M13" s="18">
        <v>24</v>
      </c>
      <c r="N13" s="216"/>
    </row>
    <row r="14" spans="1:17" ht="13.5" customHeight="1" x14ac:dyDescent="0.2">
      <c r="A14" s="149" t="s">
        <v>142</v>
      </c>
      <c r="B14" s="106">
        <v>364.7</v>
      </c>
      <c r="C14" s="39">
        <v>310.3</v>
      </c>
      <c r="D14" s="39">
        <v>419.1</v>
      </c>
      <c r="E14" s="18">
        <v>168</v>
      </c>
      <c r="F14" s="106">
        <v>241.4</v>
      </c>
      <c r="G14" s="39">
        <v>185.3</v>
      </c>
      <c r="H14" s="39">
        <v>297.5</v>
      </c>
      <c r="I14" s="18">
        <v>70</v>
      </c>
      <c r="J14" s="106">
        <v>534</v>
      </c>
      <c r="K14" s="39">
        <v>428.8</v>
      </c>
      <c r="L14" s="39">
        <v>639.20000000000005</v>
      </c>
      <c r="M14" s="18">
        <v>98</v>
      </c>
      <c r="N14" s="216"/>
    </row>
    <row r="15" spans="1:17" ht="13.5" customHeight="1" x14ac:dyDescent="0.2">
      <c r="A15" s="149" t="s">
        <v>143</v>
      </c>
      <c r="B15" s="106">
        <v>184.2</v>
      </c>
      <c r="C15" s="39">
        <v>142.4</v>
      </c>
      <c r="D15" s="39">
        <v>226.1</v>
      </c>
      <c r="E15" s="18">
        <v>75</v>
      </c>
      <c r="F15" s="106">
        <v>165.3</v>
      </c>
      <c r="G15" s="39">
        <v>112.9</v>
      </c>
      <c r="H15" s="39">
        <v>217.7</v>
      </c>
      <c r="I15" s="18">
        <v>38</v>
      </c>
      <c r="J15" s="106">
        <v>209.6</v>
      </c>
      <c r="K15" s="39">
        <v>140.6</v>
      </c>
      <c r="L15" s="39">
        <v>278.60000000000002</v>
      </c>
      <c r="M15" s="18">
        <v>37</v>
      </c>
      <c r="N15" s="216"/>
    </row>
    <row r="16" spans="1:17" ht="13.5" customHeight="1" x14ac:dyDescent="0.2">
      <c r="A16" s="149" t="s">
        <v>144</v>
      </c>
      <c r="B16" s="106">
        <v>309.3</v>
      </c>
      <c r="C16" s="39">
        <v>259.39999999999998</v>
      </c>
      <c r="D16" s="39">
        <v>359.3</v>
      </c>
      <c r="E16" s="18">
        <v>137</v>
      </c>
      <c r="F16" s="106">
        <v>292.10000000000002</v>
      </c>
      <c r="G16" s="39">
        <v>230.7</v>
      </c>
      <c r="H16" s="39">
        <v>353.6</v>
      </c>
      <c r="I16" s="18">
        <v>81</v>
      </c>
      <c r="J16" s="106">
        <v>334.9</v>
      </c>
      <c r="K16" s="39">
        <v>249.6</v>
      </c>
      <c r="L16" s="39">
        <v>420.2</v>
      </c>
      <c r="M16" s="18">
        <v>56</v>
      </c>
      <c r="N16" s="216"/>
    </row>
    <row r="17" spans="1:14" ht="13.5" customHeight="1" x14ac:dyDescent="0.2">
      <c r="A17" s="149" t="s">
        <v>145</v>
      </c>
      <c r="B17" s="107">
        <v>226.6</v>
      </c>
      <c r="C17" s="108">
        <v>177.7</v>
      </c>
      <c r="D17" s="108">
        <v>275.60000000000002</v>
      </c>
      <c r="E17" s="109">
        <v>81</v>
      </c>
      <c r="F17" s="107">
        <v>229.9</v>
      </c>
      <c r="G17" s="108">
        <v>166.5</v>
      </c>
      <c r="H17" s="108">
        <v>293.2</v>
      </c>
      <c r="I17" s="109">
        <v>49</v>
      </c>
      <c r="J17" s="107">
        <v>212.3</v>
      </c>
      <c r="K17" s="108">
        <v>137.80000000000001</v>
      </c>
      <c r="L17" s="108">
        <v>286.8</v>
      </c>
      <c r="M17" s="109">
        <v>32</v>
      </c>
      <c r="N17" s="216"/>
    </row>
    <row r="18" spans="1:14" ht="13.5" customHeight="1" x14ac:dyDescent="0.2">
      <c r="A18" s="149" t="s">
        <v>146</v>
      </c>
      <c r="B18" s="107">
        <v>281.60000000000002</v>
      </c>
      <c r="C18" s="108">
        <v>227.2</v>
      </c>
      <c r="D18" s="108">
        <v>336</v>
      </c>
      <c r="E18" s="109">
        <v>100</v>
      </c>
      <c r="F18" s="107">
        <v>233.5</v>
      </c>
      <c r="G18" s="108">
        <v>170.1</v>
      </c>
      <c r="H18" s="108">
        <v>296.89999999999998</v>
      </c>
      <c r="I18" s="109">
        <v>52</v>
      </c>
      <c r="J18" s="107">
        <v>358.3</v>
      </c>
      <c r="K18" s="108">
        <v>258.7</v>
      </c>
      <c r="L18" s="108">
        <v>458</v>
      </c>
      <c r="M18" s="109">
        <v>48</v>
      </c>
      <c r="N18" s="216"/>
    </row>
    <row r="19" spans="1:14" ht="13.5" customHeight="1" x14ac:dyDescent="0.2">
      <c r="A19" s="149" t="s">
        <v>147</v>
      </c>
      <c r="B19" s="107">
        <v>276.8</v>
      </c>
      <c r="C19" s="108">
        <v>230.4</v>
      </c>
      <c r="D19" s="108">
        <v>323.2</v>
      </c>
      <c r="E19" s="109">
        <v>134</v>
      </c>
      <c r="F19" s="107">
        <v>275.2</v>
      </c>
      <c r="G19" s="108">
        <v>215.5</v>
      </c>
      <c r="H19" s="108">
        <v>334.9</v>
      </c>
      <c r="I19" s="109">
        <v>79</v>
      </c>
      <c r="J19" s="107">
        <v>281.8</v>
      </c>
      <c r="K19" s="108">
        <v>206</v>
      </c>
      <c r="L19" s="108">
        <v>357.6</v>
      </c>
      <c r="M19" s="109">
        <v>55</v>
      </c>
      <c r="N19" s="216"/>
    </row>
    <row r="20" spans="1:14" ht="13.5" customHeight="1" x14ac:dyDescent="0.2">
      <c r="A20" s="149" t="s">
        <v>148</v>
      </c>
      <c r="B20" s="107">
        <v>158.6</v>
      </c>
      <c r="C20" s="108">
        <v>136.69999999999999</v>
      </c>
      <c r="D20" s="108">
        <v>180.4</v>
      </c>
      <c r="E20" s="109">
        <v>200</v>
      </c>
      <c r="F20" s="107">
        <v>125.6</v>
      </c>
      <c r="G20" s="108">
        <v>100.2</v>
      </c>
      <c r="H20" s="108">
        <v>150.9</v>
      </c>
      <c r="I20" s="109">
        <v>93</v>
      </c>
      <c r="J20" s="107">
        <v>197.9</v>
      </c>
      <c r="K20" s="108">
        <v>159.9</v>
      </c>
      <c r="L20" s="108">
        <v>236</v>
      </c>
      <c r="M20" s="109">
        <v>107</v>
      </c>
      <c r="N20" s="216"/>
    </row>
    <row r="21" spans="1:14" ht="13.5" customHeight="1" x14ac:dyDescent="0.2">
      <c r="A21" s="149" t="s">
        <v>149</v>
      </c>
      <c r="B21" s="107">
        <v>434.7</v>
      </c>
      <c r="C21" s="108">
        <v>401.6</v>
      </c>
      <c r="D21" s="108">
        <v>467.8</v>
      </c>
      <c r="E21" s="109">
        <v>646</v>
      </c>
      <c r="F21" s="107">
        <v>359.6</v>
      </c>
      <c r="G21" s="108">
        <v>321.3</v>
      </c>
      <c r="H21" s="108">
        <v>397.8</v>
      </c>
      <c r="I21" s="109">
        <v>334</v>
      </c>
      <c r="J21" s="107">
        <v>551.5</v>
      </c>
      <c r="K21" s="108">
        <v>489.6</v>
      </c>
      <c r="L21" s="108">
        <v>613.29999999999995</v>
      </c>
      <c r="M21" s="109">
        <v>312</v>
      </c>
      <c r="N21" s="216"/>
    </row>
    <row r="22" spans="1:14" ht="13.5" customHeight="1" x14ac:dyDescent="0.2">
      <c r="A22" s="149" t="s">
        <v>132</v>
      </c>
      <c r="B22" s="107">
        <v>55.7</v>
      </c>
      <c r="C22" s="108">
        <v>40.200000000000003</v>
      </c>
      <c r="D22" s="108">
        <v>71.099999999999994</v>
      </c>
      <c r="E22" s="109">
        <v>50</v>
      </c>
      <c r="F22" s="107">
        <v>44.2</v>
      </c>
      <c r="G22" s="108">
        <v>26.1</v>
      </c>
      <c r="H22" s="108">
        <v>62.2</v>
      </c>
      <c r="I22" s="109">
        <v>23</v>
      </c>
      <c r="J22" s="107">
        <v>70.7</v>
      </c>
      <c r="K22" s="108">
        <v>43.4</v>
      </c>
      <c r="L22" s="108">
        <v>98.1</v>
      </c>
      <c r="M22" s="109">
        <v>27</v>
      </c>
      <c r="N22" s="216"/>
    </row>
    <row r="23" spans="1:14" ht="13.5" customHeight="1" x14ac:dyDescent="0.2">
      <c r="A23" s="149" t="s">
        <v>150</v>
      </c>
      <c r="B23" s="107">
        <v>406.1</v>
      </c>
      <c r="C23" s="108">
        <v>333.3</v>
      </c>
      <c r="D23" s="108">
        <v>478.9</v>
      </c>
      <c r="E23" s="109">
        <v>116</v>
      </c>
      <c r="F23" s="107">
        <v>276.10000000000002</v>
      </c>
      <c r="G23" s="108">
        <v>199.7</v>
      </c>
      <c r="H23" s="108">
        <v>352.6</v>
      </c>
      <c r="I23" s="109">
        <v>49</v>
      </c>
      <c r="J23" s="107">
        <v>599.20000000000005</v>
      </c>
      <c r="K23" s="108">
        <v>456.7</v>
      </c>
      <c r="L23" s="108">
        <v>741.7</v>
      </c>
      <c r="M23" s="109">
        <v>67</v>
      </c>
      <c r="N23" s="216"/>
    </row>
    <row r="24" spans="1:14" ht="13.5" customHeight="1" x14ac:dyDescent="0.2">
      <c r="A24" s="149" t="s">
        <v>151</v>
      </c>
      <c r="B24" s="107">
        <v>433.6</v>
      </c>
      <c r="C24" s="108">
        <v>356.7</v>
      </c>
      <c r="D24" s="108">
        <v>510.5</v>
      </c>
      <c r="E24" s="109">
        <v>118</v>
      </c>
      <c r="F24" s="107">
        <v>425.2</v>
      </c>
      <c r="G24" s="108">
        <v>326.5</v>
      </c>
      <c r="H24" s="108">
        <v>523.9</v>
      </c>
      <c r="I24" s="109">
        <v>67</v>
      </c>
      <c r="J24" s="107">
        <v>432.7</v>
      </c>
      <c r="K24" s="108">
        <v>313.39999999999998</v>
      </c>
      <c r="L24" s="108">
        <v>552</v>
      </c>
      <c r="M24" s="109">
        <v>51</v>
      </c>
      <c r="N24" s="216"/>
    </row>
    <row r="25" spans="1:14" ht="13.5" customHeight="1" x14ac:dyDescent="0.2">
      <c r="A25" s="149" t="s">
        <v>152</v>
      </c>
      <c r="B25" s="107">
        <v>57.8</v>
      </c>
      <c r="C25" s="108">
        <v>32.4</v>
      </c>
      <c r="D25" s="108">
        <v>83.3</v>
      </c>
      <c r="E25" s="109">
        <v>20</v>
      </c>
      <c r="F25" s="107" t="s">
        <v>135</v>
      </c>
      <c r="G25" s="108" t="s">
        <v>135</v>
      </c>
      <c r="H25" s="108" t="s">
        <v>135</v>
      </c>
      <c r="I25" s="109">
        <v>9</v>
      </c>
      <c r="J25" s="107">
        <v>70.900000000000006</v>
      </c>
      <c r="K25" s="108">
        <v>28.4</v>
      </c>
      <c r="L25" s="108">
        <v>113.4</v>
      </c>
      <c r="M25" s="109">
        <v>11</v>
      </c>
      <c r="N25" s="216"/>
    </row>
    <row r="26" spans="1:14" ht="13.5" customHeight="1" x14ac:dyDescent="0.2">
      <c r="A26" s="149" t="s">
        <v>164</v>
      </c>
      <c r="B26" s="107" t="s">
        <v>135</v>
      </c>
      <c r="C26" s="108" t="s">
        <v>135</v>
      </c>
      <c r="D26" s="108" t="s">
        <v>135</v>
      </c>
      <c r="E26" s="109">
        <v>0</v>
      </c>
      <c r="F26" s="107" t="s">
        <v>135</v>
      </c>
      <c r="G26" s="108" t="s">
        <v>135</v>
      </c>
      <c r="H26" s="108" t="s">
        <v>135</v>
      </c>
      <c r="I26" s="109">
        <v>0</v>
      </c>
      <c r="J26" s="107" t="s">
        <v>135</v>
      </c>
      <c r="K26" s="108" t="s">
        <v>135</v>
      </c>
      <c r="L26" s="108" t="s">
        <v>135</v>
      </c>
      <c r="M26" s="109">
        <v>0</v>
      </c>
      <c r="N26" s="216"/>
    </row>
    <row r="27" spans="1:14" ht="13.5" customHeight="1" x14ac:dyDescent="0.2">
      <c r="A27" s="149" t="s">
        <v>153</v>
      </c>
      <c r="B27" s="107">
        <v>217.7</v>
      </c>
      <c r="C27" s="108">
        <v>176.3</v>
      </c>
      <c r="D27" s="108">
        <v>259.2</v>
      </c>
      <c r="E27" s="109">
        <v>106</v>
      </c>
      <c r="F27" s="107">
        <v>152.19999999999999</v>
      </c>
      <c r="G27" s="108">
        <v>107.6</v>
      </c>
      <c r="H27" s="108">
        <v>196.9</v>
      </c>
      <c r="I27" s="109">
        <v>44</v>
      </c>
      <c r="J27" s="107">
        <v>313.7</v>
      </c>
      <c r="K27" s="108">
        <v>233.3</v>
      </c>
      <c r="L27" s="108">
        <v>394.2</v>
      </c>
      <c r="M27" s="109">
        <v>62</v>
      </c>
      <c r="N27" s="216"/>
    </row>
    <row r="28" spans="1:14" ht="13.5" customHeight="1" x14ac:dyDescent="0.2">
      <c r="A28" s="149" t="s">
        <v>154</v>
      </c>
      <c r="B28" s="107">
        <v>285.8</v>
      </c>
      <c r="C28" s="108">
        <v>250.9</v>
      </c>
      <c r="D28" s="108">
        <v>320.7</v>
      </c>
      <c r="E28" s="109">
        <v>267</v>
      </c>
      <c r="F28" s="107">
        <v>218.6</v>
      </c>
      <c r="G28" s="108">
        <v>179</v>
      </c>
      <c r="H28" s="108">
        <v>258.3</v>
      </c>
      <c r="I28" s="109">
        <v>117</v>
      </c>
      <c r="J28" s="107">
        <v>365.8</v>
      </c>
      <c r="K28" s="108">
        <v>304.10000000000002</v>
      </c>
      <c r="L28" s="108">
        <v>427.5</v>
      </c>
      <c r="M28" s="109">
        <v>150</v>
      </c>
      <c r="N28" s="216"/>
    </row>
    <row r="29" spans="1:14" ht="13.5" customHeight="1" x14ac:dyDescent="0.2">
      <c r="A29" s="149" t="s">
        <v>155</v>
      </c>
      <c r="B29" s="107" t="s">
        <v>135</v>
      </c>
      <c r="C29" s="108" t="s">
        <v>135</v>
      </c>
      <c r="D29" s="108" t="s">
        <v>135</v>
      </c>
      <c r="E29" s="109">
        <v>2</v>
      </c>
      <c r="F29" s="107" t="s">
        <v>135</v>
      </c>
      <c r="G29" s="108" t="s">
        <v>135</v>
      </c>
      <c r="H29" s="108" t="s">
        <v>135</v>
      </c>
      <c r="I29" s="109">
        <v>2</v>
      </c>
      <c r="J29" s="107" t="s">
        <v>135</v>
      </c>
      <c r="K29" s="108" t="s">
        <v>135</v>
      </c>
      <c r="L29" s="108" t="s">
        <v>135</v>
      </c>
      <c r="M29" s="109">
        <v>0</v>
      </c>
      <c r="N29" s="216"/>
    </row>
    <row r="30" spans="1:14" ht="13.5" customHeight="1" x14ac:dyDescent="0.2">
      <c r="A30" s="149" t="s">
        <v>167</v>
      </c>
      <c r="B30" s="107">
        <v>108.9</v>
      </c>
      <c r="C30" s="108">
        <v>83.2</v>
      </c>
      <c r="D30" s="108">
        <v>134.6</v>
      </c>
      <c r="E30" s="109">
        <v>69</v>
      </c>
      <c r="F30" s="107">
        <v>89.5</v>
      </c>
      <c r="G30" s="108">
        <v>58.6</v>
      </c>
      <c r="H30" s="108">
        <v>120.4</v>
      </c>
      <c r="I30" s="109">
        <v>33</v>
      </c>
      <c r="J30" s="107">
        <v>130.30000000000001</v>
      </c>
      <c r="K30" s="108">
        <v>87.5</v>
      </c>
      <c r="L30" s="108">
        <v>173.1</v>
      </c>
      <c r="M30" s="109">
        <v>36</v>
      </c>
      <c r="N30" s="216"/>
    </row>
    <row r="31" spans="1:14" ht="13.5" customHeight="1" x14ac:dyDescent="0.2">
      <c r="A31" s="149" t="s">
        <v>156</v>
      </c>
      <c r="B31" s="107">
        <v>360.1</v>
      </c>
      <c r="C31" s="108">
        <v>311.5</v>
      </c>
      <c r="D31" s="108">
        <v>408.7</v>
      </c>
      <c r="E31" s="109">
        <v>206</v>
      </c>
      <c r="F31" s="107">
        <v>281.3</v>
      </c>
      <c r="G31" s="108">
        <v>225.8</v>
      </c>
      <c r="H31" s="108">
        <v>336.8</v>
      </c>
      <c r="I31" s="109">
        <v>96</v>
      </c>
      <c r="J31" s="107">
        <v>467.4</v>
      </c>
      <c r="K31" s="108">
        <v>380.2</v>
      </c>
      <c r="L31" s="108">
        <v>554.6</v>
      </c>
      <c r="M31" s="109">
        <v>110</v>
      </c>
      <c r="N31" s="216"/>
    </row>
    <row r="32" spans="1:14" ht="13.5" customHeight="1" x14ac:dyDescent="0.2">
      <c r="A32" s="149" t="s">
        <v>157</v>
      </c>
      <c r="B32" s="107">
        <v>158.6</v>
      </c>
      <c r="C32" s="108">
        <v>122</v>
      </c>
      <c r="D32" s="108">
        <v>195.1</v>
      </c>
      <c r="E32" s="109">
        <v>72</v>
      </c>
      <c r="F32" s="107">
        <v>137.6</v>
      </c>
      <c r="G32" s="108">
        <v>93.4</v>
      </c>
      <c r="H32" s="108">
        <v>181.7</v>
      </c>
      <c r="I32" s="109">
        <v>37</v>
      </c>
      <c r="J32" s="107">
        <v>199.6</v>
      </c>
      <c r="K32" s="108">
        <v>131.6</v>
      </c>
      <c r="L32" s="108">
        <v>267.60000000000002</v>
      </c>
      <c r="M32" s="109">
        <v>35</v>
      </c>
      <c r="N32" s="216"/>
    </row>
    <row r="33" spans="1:14" ht="13.5" customHeight="1" x14ac:dyDescent="0.2">
      <c r="A33" s="149" t="s">
        <v>158</v>
      </c>
      <c r="B33" s="107" t="s">
        <v>135</v>
      </c>
      <c r="C33" s="108" t="s">
        <v>135</v>
      </c>
      <c r="D33" s="108" t="s">
        <v>135</v>
      </c>
      <c r="E33" s="109">
        <v>7</v>
      </c>
      <c r="F33" s="107" t="s">
        <v>135</v>
      </c>
      <c r="G33" s="108" t="s">
        <v>135</v>
      </c>
      <c r="H33" s="108" t="s">
        <v>135</v>
      </c>
      <c r="I33" s="109">
        <v>5</v>
      </c>
      <c r="J33" s="107" t="s">
        <v>135</v>
      </c>
      <c r="K33" s="108" t="s">
        <v>135</v>
      </c>
      <c r="L33" s="108" t="s">
        <v>135</v>
      </c>
      <c r="M33" s="109">
        <v>2</v>
      </c>
      <c r="N33" s="216"/>
    </row>
    <row r="34" spans="1:14" ht="13.5" customHeight="1" x14ac:dyDescent="0.2">
      <c r="A34" s="149" t="s">
        <v>159</v>
      </c>
      <c r="B34" s="107">
        <v>231.9</v>
      </c>
      <c r="C34" s="108">
        <v>189.5</v>
      </c>
      <c r="D34" s="108">
        <v>274.3</v>
      </c>
      <c r="E34" s="109">
        <v>112</v>
      </c>
      <c r="F34" s="107">
        <v>178.8</v>
      </c>
      <c r="G34" s="108">
        <v>130.5</v>
      </c>
      <c r="H34" s="108">
        <v>227.1</v>
      </c>
      <c r="I34" s="109">
        <v>52</v>
      </c>
      <c r="J34" s="107">
        <v>318.2</v>
      </c>
      <c r="K34" s="108">
        <v>238.4</v>
      </c>
      <c r="L34" s="108">
        <v>398.1</v>
      </c>
      <c r="M34" s="109">
        <v>60</v>
      </c>
      <c r="N34" s="216"/>
    </row>
    <row r="35" spans="1:14" ht="13.5" customHeight="1" x14ac:dyDescent="0.2">
      <c r="A35" s="149" t="s">
        <v>160</v>
      </c>
      <c r="B35" s="107">
        <v>311.2</v>
      </c>
      <c r="C35" s="108">
        <v>277.10000000000002</v>
      </c>
      <c r="D35" s="108">
        <v>345.2</v>
      </c>
      <c r="E35" s="109">
        <v>313</v>
      </c>
      <c r="F35" s="107">
        <v>250</v>
      </c>
      <c r="G35" s="108">
        <v>210.6</v>
      </c>
      <c r="H35" s="108">
        <v>289.3</v>
      </c>
      <c r="I35" s="109">
        <v>151</v>
      </c>
      <c r="J35" s="107">
        <v>404.5</v>
      </c>
      <c r="K35" s="108">
        <v>341.2</v>
      </c>
      <c r="L35" s="108">
        <v>467.7</v>
      </c>
      <c r="M35" s="109">
        <v>162</v>
      </c>
      <c r="N35" s="216"/>
    </row>
    <row r="36" spans="1:14" ht="13.5" customHeight="1" x14ac:dyDescent="0.2">
      <c r="A36" s="149" t="s">
        <v>161</v>
      </c>
      <c r="B36" s="107">
        <v>175.4</v>
      </c>
      <c r="C36" s="108">
        <v>129.30000000000001</v>
      </c>
      <c r="D36" s="108">
        <v>221.6</v>
      </c>
      <c r="E36" s="109">
        <v>55</v>
      </c>
      <c r="F36" s="107">
        <v>147.80000000000001</v>
      </c>
      <c r="G36" s="108">
        <v>92.2</v>
      </c>
      <c r="H36" s="108">
        <v>203.3</v>
      </c>
      <c r="I36" s="109">
        <v>27</v>
      </c>
      <c r="J36" s="107">
        <v>222.5</v>
      </c>
      <c r="K36" s="108">
        <v>137.9</v>
      </c>
      <c r="L36" s="108">
        <v>307.2</v>
      </c>
      <c r="M36" s="109">
        <v>28</v>
      </c>
      <c r="N36" s="216"/>
    </row>
    <row r="37" spans="1:14" ht="13.5" customHeight="1" x14ac:dyDescent="0.2">
      <c r="A37" s="149" t="s">
        <v>162</v>
      </c>
      <c r="B37" s="107">
        <v>469.7</v>
      </c>
      <c r="C37" s="108">
        <v>387.9</v>
      </c>
      <c r="D37" s="108">
        <v>551.6</v>
      </c>
      <c r="E37" s="109">
        <v>124</v>
      </c>
      <c r="F37" s="107">
        <v>437.3</v>
      </c>
      <c r="G37" s="108">
        <v>336.2</v>
      </c>
      <c r="H37" s="108">
        <v>538.4</v>
      </c>
      <c r="I37" s="109">
        <v>68</v>
      </c>
      <c r="J37" s="107">
        <v>497.5</v>
      </c>
      <c r="K37" s="108">
        <v>365.7</v>
      </c>
      <c r="L37" s="108">
        <v>629.20000000000005</v>
      </c>
      <c r="M37" s="109">
        <v>56</v>
      </c>
      <c r="N37" s="216"/>
    </row>
    <row r="38" spans="1:14" ht="13.5" customHeight="1" x14ac:dyDescent="0.2">
      <c r="A38" s="149" t="s">
        <v>163</v>
      </c>
      <c r="B38" s="107">
        <v>240.9</v>
      </c>
      <c r="C38" s="108">
        <v>189.9</v>
      </c>
      <c r="D38" s="108">
        <v>292</v>
      </c>
      <c r="E38" s="109">
        <v>87</v>
      </c>
      <c r="F38" s="107">
        <v>205.1</v>
      </c>
      <c r="G38" s="108">
        <v>143.4</v>
      </c>
      <c r="H38" s="108">
        <v>266.7</v>
      </c>
      <c r="I38" s="109">
        <v>42</v>
      </c>
      <c r="J38" s="107">
        <v>290.8</v>
      </c>
      <c r="K38" s="108">
        <v>201.8</v>
      </c>
      <c r="L38" s="108">
        <v>379.8</v>
      </c>
      <c r="M38" s="109">
        <v>45</v>
      </c>
      <c r="N38" s="216"/>
    </row>
    <row r="39" spans="1:14" ht="13.5" customHeight="1" x14ac:dyDescent="0.2">
      <c r="A39" s="17"/>
      <c r="B39" s="17"/>
      <c r="C39" s="17"/>
      <c r="D39" s="17"/>
      <c r="E39" s="17"/>
      <c r="F39" s="17"/>
      <c r="G39" s="17"/>
      <c r="H39" s="17"/>
      <c r="I39" s="17"/>
      <c r="J39" s="17"/>
      <c r="K39" s="17"/>
      <c r="L39" s="17"/>
      <c r="M39" s="17"/>
      <c r="N39" s="216"/>
    </row>
    <row r="40" spans="1:14" ht="13.5" customHeight="1" x14ac:dyDescent="0.2">
      <c r="A40" s="286" t="s">
        <v>74</v>
      </c>
      <c r="B40" s="281" t="s">
        <v>27</v>
      </c>
      <c r="C40" s="281"/>
      <c r="D40" s="281"/>
      <c r="E40" s="281"/>
      <c r="F40" s="281" t="s">
        <v>2</v>
      </c>
      <c r="G40" s="281"/>
      <c r="H40" s="281"/>
      <c r="I40" s="281"/>
      <c r="J40" s="281" t="s">
        <v>3</v>
      </c>
      <c r="K40" s="281"/>
      <c r="L40" s="281"/>
      <c r="M40" s="281"/>
      <c r="N40" s="216"/>
    </row>
    <row r="41" spans="1:14" ht="13.5" customHeight="1" x14ac:dyDescent="0.2">
      <c r="A41" s="286"/>
      <c r="B41" s="281"/>
      <c r="C41" s="281"/>
      <c r="D41" s="281"/>
      <c r="E41" s="281"/>
      <c r="F41" s="281"/>
      <c r="G41" s="281"/>
      <c r="H41" s="281"/>
      <c r="I41" s="281"/>
      <c r="J41" s="281"/>
      <c r="K41" s="281"/>
      <c r="L41" s="281"/>
      <c r="M41" s="281"/>
      <c r="N41" s="216"/>
    </row>
    <row r="42" spans="1:14" ht="13.5" customHeight="1" x14ac:dyDescent="0.2">
      <c r="A42" s="284" t="s">
        <v>136</v>
      </c>
      <c r="B42" s="229" t="s">
        <v>29</v>
      </c>
      <c r="C42" s="231" t="s">
        <v>28</v>
      </c>
      <c r="D42" s="231" t="s">
        <v>30</v>
      </c>
      <c r="E42" s="231" t="s">
        <v>31</v>
      </c>
      <c r="F42" s="229" t="s">
        <v>29</v>
      </c>
      <c r="G42" s="231" t="s">
        <v>28</v>
      </c>
      <c r="H42" s="231" t="s">
        <v>30</v>
      </c>
      <c r="I42" s="231" t="s">
        <v>31</v>
      </c>
      <c r="J42" s="229" t="s">
        <v>29</v>
      </c>
      <c r="K42" s="231" t="s">
        <v>28</v>
      </c>
      <c r="L42" s="231" t="s">
        <v>30</v>
      </c>
      <c r="M42" s="231" t="s">
        <v>31</v>
      </c>
      <c r="N42" s="216"/>
    </row>
    <row r="43" spans="1:14" ht="13.5" customHeight="1" x14ac:dyDescent="0.2">
      <c r="A43" s="284"/>
      <c r="B43" s="229"/>
      <c r="C43" s="231"/>
      <c r="D43" s="231"/>
      <c r="E43" s="231"/>
      <c r="F43" s="229"/>
      <c r="G43" s="231"/>
      <c r="H43" s="231"/>
      <c r="I43" s="231"/>
      <c r="J43" s="229"/>
      <c r="K43" s="231"/>
      <c r="L43" s="231"/>
      <c r="M43" s="231"/>
      <c r="N43" s="216"/>
    </row>
    <row r="44" spans="1:14" ht="13.5" customHeight="1" x14ac:dyDescent="0.2">
      <c r="A44" s="285"/>
      <c r="B44" s="230"/>
      <c r="C44" s="232"/>
      <c r="D44" s="232"/>
      <c r="E44" s="232"/>
      <c r="F44" s="230"/>
      <c r="G44" s="232"/>
      <c r="H44" s="232"/>
      <c r="I44" s="232"/>
      <c r="J44" s="230"/>
      <c r="K44" s="232"/>
      <c r="L44" s="232"/>
      <c r="M44" s="232"/>
      <c r="N44" s="216"/>
    </row>
    <row r="45" spans="1:14" ht="13.5" customHeight="1" x14ac:dyDescent="0.2">
      <c r="A45" s="149" t="s">
        <v>137</v>
      </c>
      <c r="B45" s="106">
        <v>181.4</v>
      </c>
      <c r="C45" s="39">
        <v>147.9</v>
      </c>
      <c r="D45" s="39">
        <v>214.8</v>
      </c>
      <c r="E45" s="18">
        <v>112</v>
      </c>
      <c r="F45" s="106">
        <v>153.9</v>
      </c>
      <c r="G45" s="39">
        <v>114.5</v>
      </c>
      <c r="H45" s="39">
        <v>193.3</v>
      </c>
      <c r="I45" s="18">
        <v>58</v>
      </c>
      <c r="J45" s="106">
        <v>213.9</v>
      </c>
      <c r="K45" s="39">
        <v>156.30000000000001</v>
      </c>
      <c r="L45" s="39">
        <v>271.5</v>
      </c>
      <c r="M45" s="18">
        <v>54</v>
      </c>
      <c r="N45" s="216"/>
    </row>
    <row r="46" spans="1:14" ht="13.5" customHeight="1" x14ac:dyDescent="0.2">
      <c r="A46" s="149" t="s">
        <v>138</v>
      </c>
      <c r="B46" s="106">
        <v>134.9</v>
      </c>
      <c r="C46" s="39">
        <v>109.9</v>
      </c>
      <c r="D46" s="39">
        <v>159.9</v>
      </c>
      <c r="E46" s="18">
        <v>112</v>
      </c>
      <c r="F46" s="106">
        <v>113.2</v>
      </c>
      <c r="G46" s="39">
        <v>82.8</v>
      </c>
      <c r="H46" s="39">
        <v>143.5</v>
      </c>
      <c r="I46" s="18">
        <v>53</v>
      </c>
      <c r="J46" s="106">
        <v>164.9</v>
      </c>
      <c r="K46" s="39">
        <v>121.5</v>
      </c>
      <c r="L46" s="39">
        <v>208.3</v>
      </c>
      <c r="M46" s="18">
        <v>59</v>
      </c>
      <c r="N46" s="216"/>
    </row>
    <row r="47" spans="1:14" ht="13.5" customHeight="1" x14ac:dyDescent="0.2">
      <c r="A47" s="149" t="s">
        <v>139</v>
      </c>
      <c r="B47" s="106">
        <v>153.9</v>
      </c>
      <c r="C47" s="39">
        <v>118.7</v>
      </c>
      <c r="D47" s="39">
        <v>189.1</v>
      </c>
      <c r="E47" s="18">
        <v>72</v>
      </c>
      <c r="F47" s="106">
        <v>127.1</v>
      </c>
      <c r="G47" s="39">
        <v>86.5</v>
      </c>
      <c r="H47" s="39">
        <v>167.8</v>
      </c>
      <c r="I47" s="18">
        <v>37</v>
      </c>
      <c r="J47" s="106">
        <v>190.4</v>
      </c>
      <c r="K47" s="39">
        <v>126.6</v>
      </c>
      <c r="L47" s="39">
        <v>254.1</v>
      </c>
      <c r="M47" s="18">
        <v>35</v>
      </c>
      <c r="N47" s="216"/>
    </row>
    <row r="48" spans="1:14" ht="13.5" customHeight="1" x14ac:dyDescent="0.2">
      <c r="A48" s="149" t="s">
        <v>165</v>
      </c>
      <c r="B48" s="106">
        <v>163.19999999999999</v>
      </c>
      <c r="C48" s="39">
        <v>121.7</v>
      </c>
      <c r="D48" s="39">
        <v>204.8</v>
      </c>
      <c r="E48" s="18">
        <v>60</v>
      </c>
      <c r="F48" s="106">
        <v>126.2</v>
      </c>
      <c r="G48" s="39">
        <v>78.599999999999994</v>
      </c>
      <c r="H48" s="39">
        <v>173.7</v>
      </c>
      <c r="I48" s="18">
        <v>27</v>
      </c>
      <c r="J48" s="106">
        <v>213.4</v>
      </c>
      <c r="K48" s="39">
        <v>138.5</v>
      </c>
      <c r="L48" s="39">
        <v>288.2</v>
      </c>
      <c r="M48" s="18">
        <v>33</v>
      </c>
      <c r="N48" s="216"/>
    </row>
    <row r="49" spans="1:14" ht="13.5" customHeight="1" x14ac:dyDescent="0.2">
      <c r="A49" s="149" t="s">
        <v>140</v>
      </c>
      <c r="B49" s="106">
        <v>275.60000000000002</v>
      </c>
      <c r="C49" s="39">
        <v>248.9</v>
      </c>
      <c r="D49" s="39">
        <v>302.3</v>
      </c>
      <c r="E49" s="18">
        <v>397</v>
      </c>
      <c r="F49" s="106">
        <v>237.4</v>
      </c>
      <c r="G49" s="39">
        <v>205.9</v>
      </c>
      <c r="H49" s="39">
        <v>268.89999999999998</v>
      </c>
      <c r="I49" s="18">
        <v>215</v>
      </c>
      <c r="J49" s="106">
        <v>322.7</v>
      </c>
      <c r="K49" s="39">
        <v>276.10000000000002</v>
      </c>
      <c r="L49" s="39">
        <v>369.3</v>
      </c>
      <c r="M49" s="18">
        <v>182</v>
      </c>
      <c r="N49" s="216"/>
    </row>
    <row r="50" spans="1:14" ht="13.5" customHeight="1" x14ac:dyDescent="0.2">
      <c r="A50" s="149" t="s">
        <v>141</v>
      </c>
      <c r="B50" s="106">
        <v>266.8</v>
      </c>
      <c r="C50" s="39">
        <v>185.7</v>
      </c>
      <c r="D50" s="39">
        <v>348</v>
      </c>
      <c r="E50" s="18">
        <v>41</v>
      </c>
      <c r="F50" s="106">
        <v>291.3</v>
      </c>
      <c r="G50" s="39">
        <v>180.7</v>
      </c>
      <c r="H50" s="39">
        <v>401.9</v>
      </c>
      <c r="I50" s="18">
        <v>25</v>
      </c>
      <c r="J50" s="106">
        <v>214.6</v>
      </c>
      <c r="K50" s="39">
        <v>107.8</v>
      </c>
      <c r="L50" s="39">
        <v>321.39999999999998</v>
      </c>
      <c r="M50" s="18">
        <v>16</v>
      </c>
      <c r="N50" s="216"/>
    </row>
    <row r="51" spans="1:14" ht="13.5" customHeight="1" x14ac:dyDescent="0.2">
      <c r="A51" s="149" t="s">
        <v>166</v>
      </c>
      <c r="B51" s="106">
        <v>69.3</v>
      </c>
      <c r="C51" s="39">
        <v>48.7</v>
      </c>
      <c r="D51" s="39">
        <v>89.9</v>
      </c>
      <c r="E51" s="18">
        <v>44</v>
      </c>
      <c r="F51" s="106">
        <v>55.4</v>
      </c>
      <c r="G51" s="39">
        <v>31.1</v>
      </c>
      <c r="H51" s="39">
        <v>79.7</v>
      </c>
      <c r="I51" s="18">
        <v>20</v>
      </c>
      <c r="J51" s="106">
        <v>85.9</v>
      </c>
      <c r="K51" s="39">
        <v>50.8</v>
      </c>
      <c r="L51" s="39">
        <v>121.1</v>
      </c>
      <c r="M51" s="18">
        <v>24</v>
      </c>
      <c r="N51" s="216"/>
    </row>
    <row r="52" spans="1:14" ht="13.5" customHeight="1" x14ac:dyDescent="0.2">
      <c r="A52" s="149" t="s">
        <v>142</v>
      </c>
      <c r="B52" s="106">
        <v>335.3</v>
      </c>
      <c r="C52" s="39">
        <v>283</v>
      </c>
      <c r="D52" s="39">
        <v>387.6</v>
      </c>
      <c r="E52" s="18">
        <v>154</v>
      </c>
      <c r="F52" s="106">
        <v>217.6</v>
      </c>
      <c r="G52" s="39">
        <v>164.3</v>
      </c>
      <c r="H52" s="39">
        <v>271</v>
      </c>
      <c r="I52" s="18">
        <v>63</v>
      </c>
      <c r="J52" s="106">
        <v>500.6</v>
      </c>
      <c r="K52" s="39">
        <v>398.2</v>
      </c>
      <c r="L52" s="39">
        <v>602.9</v>
      </c>
      <c r="M52" s="18">
        <v>91</v>
      </c>
      <c r="N52" s="216"/>
    </row>
    <row r="53" spans="1:14" ht="13.5" customHeight="1" x14ac:dyDescent="0.2">
      <c r="A53" s="149" t="s">
        <v>143</v>
      </c>
      <c r="B53" s="106">
        <v>165.7</v>
      </c>
      <c r="C53" s="39">
        <v>125.9</v>
      </c>
      <c r="D53" s="39">
        <v>205.6</v>
      </c>
      <c r="E53" s="18">
        <v>67</v>
      </c>
      <c r="F53" s="106">
        <v>144.4</v>
      </c>
      <c r="G53" s="39">
        <v>95.3</v>
      </c>
      <c r="H53" s="39">
        <v>193.5</v>
      </c>
      <c r="I53" s="18">
        <v>33</v>
      </c>
      <c r="J53" s="106">
        <v>194.4</v>
      </c>
      <c r="K53" s="39">
        <v>127.5</v>
      </c>
      <c r="L53" s="39">
        <v>261.2</v>
      </c>
      <c r="M53" s="18">
        <v>34</v>
      </c>
      <c r="N53" s="216"/>
    </row>
    <row r="54" spans="1:14" ht="13.5" customHeight="1" x14ac:dyDescent="0.2">
      <c r="A54" s="149" t="s">
        <v>144</v>
      </c>
      <c r="B54" s="106">
        <v>288.89999999999998</v>
      </c>
      <c r="C54" s="39">
        <v>240.5</v>
      </c>
      <c r="D54" s="39">
        <v>337.4</v>
      </c>
      <c r="E54" s="18">
        <v>128</v>
      </c>
      <c r="F54" s="106">
        <v>263</v>
      </c>
      <c r="G54" s="39">
        <v>204.6</v>
      </c>
      <c r="H54" s="39">
        <v>321.5</v>
      </c>
      <c r="I54" s="18">
        <v>73</v>
      </c>
      <c r="J54" s="106">
        <v>327.2</v>
      </c>
      <c r="K54" s="39">
        <v>242.9</v>
      </c>
      <c r="L54" s="39">
        <v>411.6</v>
      </c>
      <c r="M54" s="18">
        <v>55</v>
      </c>
      <c r="N54" s="216"/>
    </row>
    <row r="55" spans="1:14" ht="13.5" customHeight="1" x14ac:dyDescent="0.2">
      <c r="A55" s="149" t="s">
        <v>145</v>
      </c>
      <c r="B55" s="107">
        <v>208.6</v>
      </c>
      <c r="C55" s="108">
        <v>161.69999999999999</v>
      </c>
      <c r="D55" s="108">
        <v>255.5</v>
      </c>
      <c r="E55" s="109">
        <v>75</v>
      </c>
      <c r="F55" s="107">
        <v>205.4</v>
      </c>
      <c r="G55" s="108">
        <v>145.4</v>
      </c>
      <c r="H55" s="108">
        <v>265.3</v>
      </c>
      <c r="I55" s="109">
        <v>44</v>
      </c>
      <c r="J55" s="107">
        <v>206.2</v>
      </c>
      <c r="K55" s="108">
        <v>132.6</v>
      </c>
      <c r="L55" s="108">
        <v>279.7</v>
      </c>
      <c r="M55" s="109">
        <v>31</v>
      </c>
      <c r="N55" s="216"/>
    </row>
    <row r="56" spans="1:14" ht="13.5" customHeight="1" x14ac:dyDescent="0.2">
      <c r="A56" s="149" t="s">
        <v>146</v>
      </c>
      <c r="B56" s="107">
        <v>258.8</v>
      </c>
      <c r="C56" s="108">
        <v>206.6</v>
      </c>
      <c r="D56" s="108">
        <v>311</v>
      </c>
      <c r="E56" s="109">
        <v>92</v>
      </c>
      <c r="F56" s="107">
        <v>210.8</v>
      </c>
      <c r="G56" s="108">
        <v>150.6</v>
      </c>
      <c r="H56" s="108">
        <v>271.10000000000002</v>
      </c>
      <c r="I56" s="109">
        <v>47</v>
      </c>
      <c r="J56" s="107">
        <v>331.7</v>
      </c>
      <c r="K56" s="108">
        <v>235.9</v>
      </c>
      <c r="L56" s="108">
        <v>427.5</v>
      </c>
      <c r="M56" s="109">
        <v>45</v>
      </c>
      <c r="N56" s="216"/>
    </row>
    <row r="57" spans="1:14" ht="13.5" customHeight="1" x14ac:dyDescent="0.2">
      <c r="A57" s="149" t="s">
        <v>147</v>
      </c>
      <c r="B57" s="107">
        <v>259.2</v>
      </c>
      <c r="C57" s="108">
        <v>214.2</v>
      </c>
      <c r="D57" s="108">
        <v>304.2</v>
      </c>
      <c r="E57" s="109">
        <v>125</v>
      </c>
      <c r="F57" s="107">
        <v>265.60000000000002</v>
      </c>
      <c r="G57" s="108">
        <v>206.8</v>
      </c>
      <c r="H57" s="108">
        <v>324.3</v>
      </c>
      <c r="I57" s="109">
        <v>76</v>
      </c>
      <c r="J57" s="107">
        <v>251.6</v>
      </c>
      <c r="K57" s="108">
        <v>179.8</v>
      </c>
      <c r="L57" s="108">
        <v>323.5</v>
      </c>
      <c r="M57" s="109">
        <v>49</v>
      </c>
      <c r="N57" s="216"/>
    </row>
    <row r="58" spans="1:14" ht="13.5" customHeight="1" x14ac:dyDescent="0.2">
      <c r="A58" s="149" t="s">
        <v>148</v>
      </c>
      <c r="B58" s="107">
        <v>144.30000000000001</v>
      </c>
      <c r="C58" s="108">
        <v>123.4</v>
      </c>
      <c r="D58" s="108">
        <v>165.2</v>
      </c>
      <c r="E58" s="109">
        <v>182</v>
      </c>
      <c r="F58" s="107">
        <v>114.2</v>
      </c>
      <c r="G58" s="108">
        <v>90.1</v>
      </c>
      <c r="H58" s="108">
        <v>138.30000000000001</v>
      </c>
      <c r="I58" s="109">
        <v>85</v>
      </c>
      <c r="J58" s="107">
        <v>180.7</v>
      </c>
      <c r="K58" s="108">
        <v>144.1</v>
      </c>
      <c r="L58" s="108">
        <v>217.2</v>
      </c>
      <c r="M58" s="109">
        <v>97</v>
      </c>
      <c r="N58" s="216"/>
    </row>
    <row r="59" spans="1:14" ht="13.5" customHeight="1" x14ac:dyDescent="0.2">
      <c r="A59" s="149" t="s">
        <v>149</v>
      </c>
      <c r="B59" s="107">
        <v>413.2</v>
      </c>
      <c r="C59" s="108">
        <v>380.9</v>
      </c>
      <c r="D59" s="108">
        <v>445.5</v>
      </c>
      <c r="E59" s="109">
        <v>613</v>
      </c>
      <c r="F59" s="107">
        <v>342</v>
      </c>
      <c r="G59" s="108">
        <v>304.8</v>
      </c>
      <c r="H59" s="108">
        <v>379.2</v>
      </c>
      <c r="I59" s="109">
        <v>319</v>
      </c>
      <c r="J59" s="107">
        <v>523.5</v>
      </c>
      <c r="K59" s="108">
        <v>462.9</v>
      </c>
      <c r="L59" s="108">
        <v>584</v>
      </c>
      <c r="M59" s="109">
        <v>294</v>
      </c>
      <c r="N59" s="216"/>
    </row>
    <row r="60" spans="1:14" ht="13.5" customHeight="1" x14ac:dyDescent="0.2">
      <c r="A60" s="149" t="s">
        <v>132</v>
      </c>
      <c r="B60" s="107">
        <v>47.9</v>
      </c>
      <c r="C60" s="108">
        <v>33.6</v>
      </c>
      <c r="D60" s="108">
        <v>62.3</v>
      </c>
      <c r="E60" s="109">
        <v>43</v>
      </c>
      <c r="F60" s="107">
        <v>38.5</v>
      </c>
      <c r="G60" s="108">
        <v>21.6</v>
      </c>
      <c r="H60" s="108">
        <v>55.3</v>
      </c>
      <c r="I60" s="109">
        <v>20</v>
      </c>
      <c r="J60" s="107">
        <v>61.5</v>
      </c>
      <c r="K60" s="108">
        <v>35.700000000000003</v>
      </c>
      <c r="L60" s="108">
        <v>87.3</v>
      </c>
      <c r="M60" s="109">
        <v>23</v>
      </c>
      <c r="N60" s="216"/>
    </row>
    <row r="61" spans="1:14" ht="13.5" customHeight="1" x14ac:dyDescent="0.2">
      <c r="A61" s="149" t="s">
        <v>150</v>
      </c>
      <c r="B61" s="107">
        <v>385.3</v>
      </c>
      <c r="C61" s="108">
        <v>314.3</v>
      </c>
      <c r="D61" s="108">
        <v>456.3</v>
      </c>
      <c r="E61" s="109">
        <v>110</v>
      </c>
      <c r="F61" s="107">
        <v>259</v>
      </c>
      <c r="G61" s="108">
        <v>184.9</v>
      </c>
      <c r="H61" s="108">
        <v>333</v>
      </c>
      <c r="I61" s="109">
        <v>46</v>
      </c>
      <c r="J61" s="107">
        <v>568.20000000000005</v>
      </c>
      <c r="K61" s="108">
        <v>430</v>
      </c>
      <c r="L61" s="108">
        <v>706.5</v>
      </c>
      <c r="M61" s="109">
        <v>64</v>
      </c>
      <c r="N61" s="216"/>
    </row>
    <row r="62" spans="1:14" ht="13.5" customHeight="1" x14ac:dyDescent="0.2">
      <c r="A62" s="149" t="s">
        <v>151</v>
      </c>
      <c r="B62" s="107">
        <v>417.5</v>
      </c>
      <c r="C62" s="108">
        <v>341.8</v>
      </c>
      <c r="D62" s="108">
        <v>493.2</v>
      </c>
      <c r="E62" s="109">
        <v>113</v>
      </c>
      <c r="F62" s="107">
        <v>413.7</v>
      </c>
      <c r="G62" s="108">
        <v>316.2</v>
      </c>
      <c r="H62" s="108">
        <v>511.3</v>
      </c>
      <c r="I62" s="109">
        <v>65</v>
      </c>
      <c r="J62" s="107">
        <v>412.1</v>
      </c>
      <c r="K62" s="108">
        <v>295</v>
      </c>
      <c r="L62" s="108">
        <v>529.29999999999995</v>
      </c>
      <c r="M62" s="109">
        <v>48</v>
      </c>
      <c r="N62" s="216"/>
    </row>
    <row r="63" spans="1:14" ht="13.5" customHeight="1" x14ac:dyDescent="0.2">
      <c r="A63" s="149" t="s">
        <v>152</v>
      </c>
      <c r="B63" s="107">
        <v>41</v>
      </c>
      <c r="C63" s="108">
        <v>19.399999999999999</v>
      </c>
      <c r="D63" s="108">
        <v>62.6</v>
      </c>
      <c r="E63" s="109">
        <v>14</v>
      </c>
      <c r="F63" s="107" t="s">
        <v>135</v>
      </c>
      <c r="G63" s="108" t="s">
        <v>135</v>
      </c>
      <c r="H63" s="108" t="s">
        <v>135</v>
      </c>
      <c r="I63" s="109">
        <v>8</v>
      </c>
      <c r="J63" s="107" t="s">
        <v>135</v>
      </c>
      <c r="K63" s="108" t="s">
        <v>135</v>
      </c>
      <c r="L63" s="108" t="s">
        <v>135</v>
      </c>
      <c r="M63" s="109">
        <v>6</v>
      </c>
      <c r="N63" s="216"/>
    </row>
    <row r="64" spans="1:14" ht="13.5" customHeight="1" x14ac:dyDescent="0.2">
      <c r="A64" s="149" t="s">
        <v>164</v>
      </c>
      <c r="B64" s="107" t="s">
        <v>135</v>
      </c>
      <c r="C64" s="108" t="s">
        <v>135</v>
      </c>
      <c r="D64" s="108" t="s">
        <v>135</v>
      </c>
      <c r="E64" s="109">
        <v>0</v>
      </c>
      <c r="F64" s="107" t="s">
        <v>135</v>
      </c>
      <c r="G64" s="108" t="s">
        <v>135</v>
      </c>
      <c r="H64" s="108" t="s">
        <v>135</v>
      </c>
      <c r="I64" s="109">
        <v>0</v>
      </c>
      <c r="J64" s="107" t="s">
        <v>135</v>
      </c>
      <c r="K64" s="108" t="s">
        <v>135</v>
      </c>
      <c r="L64" s="108" t="s">
        <v>135</v>
      </c>
      <c r="M64" s="109">
        <v>0</v>
      </c>
      <c r="N64" s="216"/>
    </row>
    <row r="65" spans="1:14" ht="13.5" customHeight="1" x14ac:dyDescent="0.2">
      <c r="A65" s="149" t="s">
        <v>153</v>
      </c>
      <c r="B65" s="107">
        <v>201.6</v>
      </c>
      <c r="C65" s="108">
        <v>161.69999999999999</v>
      </c>
      <c r="D65" s="108">
        <v>241.6</v>
      </c>
      <c r="E65" s="109">
        <v>98</v>
      </c>
      <c r="F65" s="107">
        <v>138.4</v>
      </c>
      <c r="G65" s="108">
        <v>95.8</v>
      </c>
      <c r="H65" s="108">
        <v>181</v>
      </c>
      <c r="I65" s="109">
        <v>40</v>
      </c>
      <c r="J65" s="107">
        <v>292.7</v>
      </c>
      <c r="K65" s="108">
        <v>215</v>
      </c>
      <c r="L65" s="108">
        <v>370.3</v>
      </c>
      <c r="M65" s="109">
        <v>58</v>
      </c>
      <c r="N65" s="216"/>
    </row>
    <row r="66" spans="1:14" ht="13.5" customHeight="1" x14ac:dyDescent="0.2">
      <c r="A66" s="149" t="s">
        <v>154</v>
      </c>
      <c r="B66" s="107">
        <v>264</v>
      </c>
      <c r="C66" s="108">
        <v>230.4</v>
      </c>
      <c r="D66" s="108">
        <v>297.7</v>
      </c>
      <c r="E66" s="109">
        <v>245</v>
      </c>
      <c r="F66" s="107">
        <v>200.3</v>
      </c>
      <c r="G66" s="108">
        <v>162.19999999999999</v>
      </c>
      <c r="H66" s="108">
        <v>238.4</v>
      </c>
      <c r="I66" s="109">
        <v>107</v>
      </c>
      <c r="J66" s="107">
        <v>342.9</v>
      </c>
      <c r="K66" s="108">
        <v>282.60000000000002</v>
      </c>
      <c r="L66" s="108">
        <v>403.3</v>
      </c>
      <c r="M66" s="109">
        <v>138</v>
      </c>
      <c r="N66" s="216"/>
    </row>
    <row r="67" spans="1:14" ht="13.5" customHeight="1" x14ac:dyDescent="0.2">
      <c r="A67" s="149" t="s">
        <v>155</v>
      </c>
      <c r="B67" s="107" t="s">
        <v>135</v>
      </c>
      <c r="C67" s="108" t="s">
        <v>135</v>
      </c>
      <c r="D67" s="108" t="s">
        <v>135</v>
      </c>
      <c r="E67" s="109">
        <v>2</v>
      </c>
      <c r="F67" s="107" t="s">
        <v>135</v>
      </c>
      <c r="G67" s="108" t="s">
        <v>135</v>
      </c>
      <c r="H67" s="108" t="s">
        <v>135</v>
      </c>
      <c r="I67" s="109">
        <v>2</v>
      </c>
      <c r="J67" s="107" t="s">
        <v>135</v>
      </c>
      <c r="K67" s="108" t="s">
        <v>135</v>
      </c>
      <c r="L67" s="108" t="s">
        <v>135</v>
      </c>
      <c r="M67" s="109">
        <v>0</v>
      </c>
      <c r="N67" s="216"/>
    </row>
    <row r="68" spans="1:14" ht="13.5" customHeight="1" x14ac:dyDescent="0.2">
      <c r="A68" s="149" t="s">
        <v>167</v>
      </c>
      <c r="B68" s="107">
        <v>100.2</v>
      </c>
      <c r="C68" s="108">
        <v>75.7</v>
      </c>
      <c r="D68" s="108">
        <v>124.7</v>
      </c>
      <c r="E68" s="109">
        <v>64</v>
      </c>
      <c r="F68" s="107">
        <v>84.5</v>
      </c>
      <c r="G68" s="108">
        <v>54.3</v>
      </c>
      <c r="H68" s="108">
        <v>114.6</v>
      </c>
      <c r="I68" s="109">
        <v>31</v>
      </c>
      <c r="J68" s="107">
        <v>118.3</v>
      </c>
      <c r="K68" s="108">
        <v>77.7</v>
      </c>
      <c r="L68" s="108">
        <v>158.9</v>
      </c>
      <c r="M68" s="109">
        <v>33</v>
      </c>
      <c r="N68" s="216"/>
    </row>
    <row r="69" spans="1:14" ht="13.5" customHeight="1" x14ac:dyDescent="0.2">
      <c r="A69" s="149" t="s">
        <v>156</v>
      </c>
      <c r="B69" s="107">
        <v>341</v>
      </c>
      <c r="C69" s="108">
        <v>293.7</v>
      </c>
      <c r="D69" s="108">
        <v>388.4</v>
      </c>
      <c r="E69" s="109">
        <v>195</v>
      </c>
      <c r="F69" s="107">
        <v>267.5</v>
      </c>
      <c r="G69" s="108">
        <v>213.3</v>
      </c>
      <c r="H69" s="108">
        <v>321.60000000000002</v>
      </c>
      <c r="I69" s="109">
        <v>91</v>
      </c>
      <c r="J69" s="107">
        <v>440.8</v>
      </c>
      <c r="K69" s="108">
        <v>356.2</v>
      </c>
      <c r="L69" s="108">
        <v>525.5</v>
      </c>
      <c r="M69" s="109">
        <v>104</v>
      </c>
      <c r="N69" s="216"/>
    </row>
    <row r="70" spans="1:14" ht="13.5" customHeight="1" x14ac:dyDescent="0.2">
      <c r="A70" s="149" t="s">
        <v>157</v>
      </c>
      <c r="B70" s="107">
        <v>150</v>
      </c>
      <c r="C70" s="108">
        <v>114.3</v>
      </c>
      <c r="D70" s="108">
        <v>185.6</v>
      </c>
      <c r="E70" s="109">
        <v>68</v>
      </c>
      <c r="F70" s="107">
        <v>134</v>
      </c>
      <c r="G70" s="108">
        <v>90.4</v>
      </c>
      <c r="H70" s="108">
        <v>177.6</v>
      </c>
      <c r="I70" s="109">
        <v>36</v>
      </c>
      <c r="J70" s="107">
        <v>181.3</v>
      </c>
      <c r="K70" s="108">
        <v>116.4</v>
      </c>
      <c r="L70" s="108">
        <v>246.1</v>
      </c>
      <c r="M70" s="109">
        <v>32</v>
      </c>
      <c r="N70" s="216"/>
    </row>
    <row r="71" spans="1:14" ht="13.5" customHeight="1" x14ac:dyDescent="0.2">
      <c r="A71" s="149" t="s">
        <v>158</v>
      </c>
      <c r="B71" s="107" t="s">
        <v>135</v>
      </c>
      <c r="C71" s="108" t="s">
        <v>135</v>
      </c>
      <c r="D71" s="108" t="s">
        <v>135</v>
      </c>
      <c r="E71" s="109">
        <v>7</v>
      </c>
      <c r="F71" s="107" t="s">
        <v>135</v>
      </c>
      <c r="G71" s="108" t="s">
        <v>135</v>
      </c>
      <c r="H71" s="108" t="s">
        <v>135</v>
      </c>
      <c r="I71" s="109">
        <v>5</v>
      </c>
      <c r="J71" s="107" t="s">
        <v>135</v>
      </c>
      <c r="K71" s="108" t="s">
        <v>135</v>
      </c>
      <c r="L71" s="108" t="s">
        <v>135</v>
      </c>
      <c r="M71" s="109">
        <v>2</v>
      </c>
      <c r="N71" s="216"/>
    </row>
    <row r="72" spans="1:14" ht="13.5" customHeight="1" x14ac:dyDescent="0.2">
      <c r="A72" s="149" t="s">
        <v>159</v>
      </c>
      <c r="B72" s="107">
        <v>217.7</v>
      </c>
      <c r="C72" s="108">
        <v>176.6</v>
      </c>
      <c r="D72" s="108">
        <v>258.8</v>
      </c>
      <c r="E72" s="109">
        <v>105</v>
      </c>
      <c r="F72" s="107">
        <v>165.2</v>
      </c>
      <c r="G72" s="108">
        <v>118.8</v>
      </c>
      <c r="H72" s="108">
        <v>211.7</v>
      </c>
      <c r="I72" s="109">
        <v>48</v>
      </c>
      <c r="J72" s="107">
        <v>304.8</v>
      </c>
      <c r="K72" s="108">
        <v>226.4</v>
      </c>
      <c r="L72" s="108">
        <v>383.2</v>
      </c>
      <c r="M72" s="109">
        <v>57</v>
      </c>
      <c r="N72" s="216"/>
    </row>
    <row r="73" spans="1:14" ht="13.5" customHeight="1" x14ac:dyDescent="0.2">
      <c r="A73" s="149" t="s">
        <v>160</v>
      </c>
      <c r="B73" s="107">
        <v>293.7</v>
      </c>
      <c r="C73" s="108">
        <v>260.5</v>
      </c>
      <c r="D73" s="108">
        <v>326.89999999999998</v>
      </c>
      <c r="E73" s="109">
        <v>294</v>
      </c>
      <c r="F73" s="107">
        <v>233.8</v>
      </c>
      <c r="G73" s="108">
        <v>195.8</v>
      </c>
      <c r="H73" s="108">
        <v>271.89999999999998</v>
      </c>
      <c r="I73" s="109">
        <v>141</v>
      </c>
      <c r="J73" s="107">
        <v>385.5</v>
      </c>
      <c r="K73" s="108">
        <v>323.5</v>
      </c>
      <c r="L73" s="108">
        <v>447.6</v>
      </c>
      <c r="M73" s="109">
        <v>153</v>
      </c>
      <c r="N73" s="216"/>
    </row>
    <row r="74" spans="1:14" ht="13.5" customHeight="1" x14ac:dyDescent="0.2">
      <c r="A74" s="149" t="s">
        <v>161</v>
      </c>
      <c r="B74" s="107">
        <v>169.6</v>
      </c>
      <c r="C74" s="108">
        <v>124.1</v>
      </c>
      <c r="D74" s="108">
        <v>215</v>
      </c>
      <c r="E74" s="109">
        <v>53</v>
      </c>
      <c r="F74" s="107">
        <v>142.80000000000001</v>
      </c>
      <c r="G74" s="108">
        <v>88.2</v>
      </c>
      <c r="H74" s="108">
        <v>197.5</v>
      </c>
      <c r="I74" s="109">
        <v>26</v>
      </c>
      <c r="J74" s="107">
        <v>216.2</v>
      </c>
      <c r="K74" s="108">
        <v>132.5</v>
      </c>
      <c r="L74" s="108">
        <v>300</v>
      </c>
      <c r="M74" s="109">
        <v>27</v>
      </c>
      <c r="N74" s="216"/>
    </row>
    <row r="75" spans="1:14" ht="13.5" customHeight="1" x14ac:dyDescent="0.2">
      <c r="A75" s="149" t="s">
        <v>162</v>
      </c>
      <c r="B75" s="107">
        <v>455.5</v>
      </c>
      <c r="C75" s="108">
        <v>374.8</v>
      </c>
      <c r="D75" s="108">
        <v>536.20000000000005</v>
      </c>
      <c r="E75" s="109">
        <v>120</v>
      </c>
      <c r="F75" s="107">
        <v>425.1</v>
      </c>
      <c r="G75" s="108">
        <v>325.39999999999998</v>
      </c>
      <c r="H75" s="108">
        <v>524.79999999999995</v>
      </c>
      <c r="I75" s="109">
        <v>66</v>
      </c>
      <c r="J75" s="107">
        <v>480.4</v>
      </c>
      <c r="K75" s="108">
        <v>350.7</v>
      </c>
      <c r="L75" s="108">
        <v>610</v>
      </c>
      <c r="M75" s="109">
        <v>54</v>
      </c>
      <c r="N75" s="216"/>
    </row>
    <row r="76" spans="1:14" ht="13.5" customHeight="1" x14ac:dyDescent="0.2">
      <c r="A76" s="149" t="s">
        <v>163</v>
      </c>
      <c r="B76" s="107">
        <v>178.1</v>
      </c>
      <c r="C76" s="108">
        <v>139.6</v>
      </c>
      <c r="D76" s="108">
        <v>216.7</v>
      </c>
      <c r="E76" s="109">
        <v>84</v>
      </c>
      <c r="F76" s="107">
        <v>166.6</v>
      </c>
      <c r="G76" s="108">
        <v>118.2</v>
      </c>
      <c r="H76" s="108">
        <v>215</v>
      </c>
      <c r="I76" s="109">
        <v>45</v>
      </c>
      <c r="J76" s="107">
        <v>192.4</v>
      </c>
      <c r="K76" s="108">
        <v>128.69999999999999</v>
      </c>
      <c r="L76" s="108">
        <v>256.2</v>
      </c>
      <c r="M76" s="109">
        <v>39</v>
      </c>
      <c r="N76" s="216"/>
    </row>
    <row r="77" spans="1:14" ht="13.5" customHeight="1" x14ac:dyDescent="0.2">
      <c r="A77" s="17"/>
      <c r="B77" s="17"/>
      <c r="C77" s="17"/>
      <c r="D77" s="17"/>
      <c r="E77" s="17"/>
      <c r="F77" s="17"/>
      <c r="G77" s="17"/>
      <c r="H77" s="17"/>
      <c r="I77" s="17"/>
      <c r="J77" s="17"/>
      <c r="K77" s="17"/>
      <c r="L77" s="17"/>
      <c r="M77" s="17"/>
      <c r="N77" s="216"/>
    </row>
    <row r="78" spans="1:14" ht="13.5" customHeight="1" x14ac:dyDescent="0.2">
      <c r="A78" s="112" t="s">
        <v>75</v>
      </c>
      <c r="B78" s="280" t="s">
        <v>27</v>
      </c>
      <c r="C78" s="281"/>
      <c r="D78" s="281"/>
      <c r="E78" s="281"/>
      <c r="F78" s="280" t="s">
        <v>2</v>
      </c>
      <c r="G78" s="281"/>
      <c r="H78" s="281"/>
      <c r="I78" s="281"/>
      <c r="J78" s="280" t="s">
        <v>3</v>
      </c>
      <c r="K78" s="281"/>
      <c r="L78" s="281"/>
      <c r="M78" s="281"/>
      <c r="N78" s="216"/>
    </row>
    <row r="79" spans="1:14" ht="13.5" customHeight="1" x14ac:dyDescent="0.2">
      <c r="A79" s="284" t="s">
        <v>136</v>
      </c>
      <c r="B79" s="229" t="s">
        <v>29</v>
      </c>
      <c r="C79" s="231" t="s">
        <v>28</v>
      </c>
      <c r="D79" s="231" t="s">
        <v>30</v>
      </c>
      <c r="E79" s="231" t="s">
        <v>31</v>
      </c>
      <c r="F79" s="229" t="s">
        <v>29</v>
      </c>
      <c r="G79" s="231" t="s">
        <v>28</v>
      </c>
      <c r="H79" s="231" t="s">
        <v>30</v>
      </c>
      <c r="I79" s="231" t="s">
        <v>31</v>
      </c>
      <c r="J79" s="229" t="s">
        <v>29</v>
      </c>
      <c r="K79" s="231" t="s">
        <v>28</v>
      </c>
      <c r="L79" s="231" t="s">
        <v>30</v>
      </c>
      <c r="M79" s="231" t="s">
        <v>31</v>
      </c>
      <c r="N79" s="216"/>
    </row>
    <row r="80" spans="1:14" ht="13.5" customHeight="1" x14ac:dyDescent="0.2">
      <c r="A80" s="284"/>
      <c r="B80" s="229"/>
      <c r="C80" s="231"/>
      <c r="D80" s="231"/>
      <c r="E80" s="231"/>
      <c r="F80" s="229"/>
      <c r="G80" s="231"/>
      <c r="H80" s="231"/>
      <c r="I80" s="231"/>
      <c r="J80" s="229"/>
      <c r="K80" s="231"/>
      <c r="L80" s="231"/>
      <c r="M80" s="231"/>
      <c r="N80" s="216"/>
    </row>
    <row r="81" spans="1:14" ht="13.5" customHeight="1" x14ac:dyDescent="0.2">
      <c r="A81" s="285"/>
      <c r="B81" s="230"/>
      <c r="C81" s="232"/>
      <c r="D81" s="232"/>
      <c r="E81" s="232"/>
      <c r="F81" s="230"/>
      <c r="G81" s="232"/>
      <c r="H81" s="232"/>
      <c r="I81" s="232"/>
      <c r="J81" s="230"/>
      <c r="K81" s="232"/>
      <c r="L81" s="232"/>
      <c r="M81" s="232"/>
      <c r="N81" s="216"/>
    </row>
    <row r="82" spans="1:14" ht="13.5" customHeight="1" x14ac:dyDescent="0.2">
      <c r="A82" s="149" t="s">
        <v>137</v>
      </c>
      <c r="B82" s="106">
        <v>1275.2</v>
      </c>
      <c r="C82" s="39">
        <v>1190.9000000000001</v>
      </c>
      <c r="D82" s="39">
        <v>1359.4</v>
      </c>
      <c r="E82" s="18">
        <v>807</v>
      </c>
      <c r="F82" s="106">
        <v>1077.8</v>
      </c>
      <c r="G82" s="39">
        <v>976.5</v>
      </c>
      <c r="H82" s="39">
        <v>1179.0999999999999</v>
      </c>
      <c r="I82" s="18">
        <v>398</v>
      </c>
      <c r="J82" s="106">
        <v>1491.4</v>
      </c>
      <c r="K82" s="39">
        <v>1350.1</v>
      </c>
      <c r="L82" s="39">
        <v>1632.8</v>
      </c>
      <c r="M82" s="18">
        <v>409</v>
      </c>
      <c r="N82" s="216"/>
    </row>
    <row r="83" spans="1:14" ht="13.5" customHeight="1" x14ac:dyDescent="0.2">
      <c r="A83" s="149" t="s">
        <v>138</v>
      </c>
      <c r="B83" s="106">
        <v>1118.2</v>
      </c>
      <c r="C83" s="39">
        <v>1050.2</v>
      </c>
      <c r="D83" s="39">
        <v>1186.3</v>
      </c>
      <c r="E83" s="18">
        <v>932</v>
      </c>
      <c r="F83" s="106">
        <v>898.8</v>
      </c>
      <c r="G83" s="39">
        <v>817.3</v>
      </c>
      <c r="H83" s="39">
        <v>980.4</v>
      </c>
      <c r="I83" s="18">
        <v>425</v>
      </c>
      <c r="J83" s="106">
        <v>1405.6</v>
      </c>
      <c r="K83" s="39">
        <v>1289.5999999999999</v>
      </c>
      <c r="L83" s="39">
        <v>1521.6</v>
      </c>
      <c r="M83" s="18">
        <v>507</v>
      </c>
      <c r="N83" s="216"/>
    </row>
    <row r="84" spans="1:14" ht="13.5" customHeight="1" x14ac:dyDescent="0.2">
      <c r="A84" s="149" t="s">
        <v>139</v>
      </c>
      <c r="B84" s="106">
        <v>1198</v>
      </c>
      <c r="C84" s="39">
        <v>1102.4000000000001</v>
      </c>
      <c r="D84" s="39">
        <v>1293.5999999999999</v>
      </c>
      <c r="E84" s="18">
        <v>555</v>
      </c>
      <c r="F84" s="106">
        <v>1064.4000000000001</v>
      </c>
      <c r="G84" s="39">
        <v>945</v>
      </c>
      <c r="H84" s="39">
        <v>1183.7</v>
      </c>
      <c r="I84" s="18">
        <v>289</v>
      </c>
      <c r="J84" s="106">
        <v>1367.9</v>
      </c>
      <c r="K84" s="39">
        <v>1209.9000000000001</v>
      </c>
      <c r="L84" s="39">
        <v>1525.9</v>
      </c>
      <c r="M84" s="18">
        <v>266</v>
      </c>
      <c r="N84" s="216"/>
    </row>
    <row r="85" spans="1:14" ht="13.5" customHeight="1" x14ac:dyDescent="0.2">
      <c r="A85" s="149" t="s">
        <v>165</v>
      </c>
      <c r="B85" s="106">
        <v>1188.5</v>
      </c>
      <c r="C85" s="39">
        <v>1080.4000000000001</v>
      </c>
      <c r="D85" s="39">
        <v>1296.5</v>
      </c>
      <c r="E85" s="18">
        <v>427</v>
      </c>
      <c r="F85" s="106">
        <v>1090.2</v>
      </c>
      <c r="G85" s="39">
        <v>955.2</v>
      </c>
      <c r="H85" s="39">
        <v>1225.3</v>
      </c>
      <c r="I85" s="18">
        <v>228</v>
      </c>
      <c r="J85" s="106">
        <v>1284</v>
      </c>
      <c r="K85" s="39">
        <v>1108.9000000000001</v>
      </c>
      <c r="L85" s="39">
        <v>1459.1</v>
      </c>
      <c r="M85" s="18">
        <v>199</v>
      </c>
      <c r="N85" s="216"/>
    </row>
    <row r="86" spans="1:14" ht="13.5" customHeight="1" x14ac:dyDescent="0.2">
      <c r="A86" s="149" t="s">
        <v>140</v>
      </c>
      <c r="B86" s="106">
        <v>1312.6</v>
      </c>
      <c r="C86" s="39">
        <v>1256.9000000000001</v>
      </c>
      <c r="D86" s="39">
        <v>1368.4</v>
      </c>
      <c r="E86" s="18">
        <v>1907</v>
      </c>
      <c r="F86" s="106">
        <v>1084.2</v>
      </c>
      <c r="G86" s="39">
        <v>1018.4</v>
      </c>
      <c r="H86" s="39">
        <v>1150</v>
      </c>
      <c r="I86" s="18">
        <v>953</v>
      </c>
      <c r="J86" s="106">
        <v>1592.7</v>
      </c>
      <c r="K86" s="39">
        <v>1496.9</v>
      </c>
      <c r="L86" s="39">
        <v>1688.5</v>
      </c>
      <c r="M86" s="18">
        <v>954</v>
      </c>
      <c r="N86" s="216"/>
    </row>
    <row r="87" spans="1:14" ht="13.5" customHeight="1" x14ac:dyDescent="0.2">
      <c r="A87" s="149" t="s">
        <v>141</v>
      </c>
      <c r="B87" s="106">
        <v>1384.6</v>
      </c>
      <c r="C87" s="39">
        <v>1213.7</v>
      </c>
      <c r="D87" s="39">
        <v>1555.5</v>
      </c>
      <c r="E87" s="18">
        <v>226</v>
      </c>
      <c r="F87" s="106">
        <v>1359.5</v>
      </c>
      <c r="G87" s="39">
        <v>1140</v>
      </c>
      <c r="H87" s="39">
        <v>1579.1</v>
      </c>
      <c r="I87" s="18">
        <v>122</v>
      </c>
      <c r="J87" s="106">
        <v>1337.4</v>
      </c>
      <c r="K87" s="39">
        <v>1081.9000000000001</v>
      </c>
      <c r="L87" s="39">
        <v>1593</v>
      </c>
      <c r="M87" s="18">
        <v>104</v>
      </c>
      <c r="N87" s="216"/>
    </row>
    <row r="88" spans="1:14" ht="13.5" customHeight="1" x14ac:dyDescent="0.2">
      <c r="A88" s="149" t="s">
        <v>166</v>
      </c>
      <c r="B88" s="106">
        <v>1108.5999999999999</v>
      </c>
      <c r="C88" s="39">
        <v>1028.8</v>
      </c>
      <c r="D88" s="39">
        <v>1188.3</v>
      </c>
      <c r="E88" s="18">
        <v>687</v>
      </c>
      <c r="F88" s="106">
        <v>996.9</v>
      </c>
      <c r="G88" s="39">
        <v>896</v>
      </c>
      <c r="H88" s="39">
        <v>1097.8</v>
      </c>
      <c r="I88" s="18">
        <v>348</v>
      </c>
      <c r="J88" s="106">
        <v>1234.5999999999999</v>
      </c>
      <c r="K88" s="39">
        <v>1106.9000000000001</v>
      </c>
      <c r="L88" s="39">
        <v>1362.3</v>
      </c>
      <c r="M88" s="18">
        <v>339</v>
      </c>
      <c r="N88" s="216"/>
    </row>
    <row r="89" spans="1:14" ht="13.5" customHeight="1" x14ac:dyDescent="0.2">
      <c r="A89" s="149" t="s">
        <v>142</v>
      </c>
      <c r="B89" s="106">
        <v>1616.2</v>
      </c>
      <c r="C89" s="39">
        <v>1505.6</v>
      </c>
      <c r="D89" s="39">
        <v>1726.8</v>
      </c>
      <c r="E89" s="18">
        <v>741</v>
      </c>
      <c r="F89" s="106">
        <v>1266.5</v>
      </c>
      <c r="G89" s="39">
        <v>1139.2</v>
      </c>
      <c r="H89" s="39">
        <v>1393.8</v>
      </c>
      <c r="I89" s="18">
        <v>350</v>
      </c>
      <c r="J89" s="106">
        <v>2050.8000000000002</v>
      </c>
      <c r="K89" s="39">
        <v>1857.8</v>
      </c>
      <c r="L89" s="39">
        <v>2243.9</v>
      </c>
      <c r="M89" s="18">
        <v>391</v>
      </c>
      <c r="N89" s="216"/>
    </row>
    <row r="90" spans="1:14" ht="13.5" customHeight="1" x14ac:dyDescent="0.2">
      <c r="A90" s="149" t="s">
        <v>143</v>
      </c>
      <c r="B90" s="106">
        <v>1452.6</v>
      </c>
      <c r="C90" s="39">
        <v>1340.5</v>
      </c>
      <c r="D90" s="39">
        <v>1564.8</v>
      </c>
      <c r="E90" s="18">
        <v>584</v>
      </c>
      <c r="F90" s="106">
        <v>1150</v>
      </c>
      <c r="G90" s="39">
        <v>1017.1</v>
      </c>
      <c r="H90" s="39">
        <v>1282.9000000000001</v>
      </c>
      <c r="I90" s="18">
        <v>261</v>
      </c>
      <c r="J90" s="106">
        <v>1837.8</v>
      </c>
      <c r="K90" s="39">
        <v>1645.1</v>
      </c>
      <c r="L90" s="39">
        <v>2030.4</v>
      </c>
      <c r="M90" s="18">
        <v>323</v>
      </c>
      <c r="N90" s="216"/>
    </row>
    <row r="91" spans="1:14" ht="13.5" customHeight="1" x14ac:dyDescent="0.2">
      <c r="A91" s="149" t="s">
        <v>144</v>
      </c>
      <c r="B91" s="106">
        <v>1173.2</v>
      </c>
      <c r="C91" s="39">
        <v>1078.4000000000001</v>
      </c>
      <c r="D91" s="39">
        <v>1268</v>
      </c>
      <c r="E91" s="18">
        <v>509</v>
      </c>
      <c r="F91" s="106">
        <v>1050.5999999999999</v>
      </c>
      <c r="G91" s="39">
        <v>933</v>
      </c>
      <c r="H91" s="39">
        <v>1168.3</v>
      </c>
      <c r="I91" s="18">
        <v>274</v>
      </c>
      <c r="J91" s="106">
        <v>1351.5</v>
      </c>
      <c r="K91" s="39">
        <v>1194</v>
      </c>
      <c r="L91" s="39">
        <v>1509.1</v>
      </c>
      <c r="M91" s="18">
        <v>235</v>
      </c>
      <c r="N91" s="216"/>
    </row>
    <row r="92" spans="1:14" ht="13.5" customHeight="1" x14ac:dyDescent="0.2">
      <c r="A92" s="149" t="s">
        <v>145</v>
      </c>
      <c r="B92" s="107">
        <v>1152.5</v>
      </c>
      <c r="C92" s="108">
        <v>1048.2</v>
      </c>
      <c r="D92" s="108">
        <v>1256.9000000000001</v>
      </c>
      <c r="E92" s="109">
        <v>417</v>
      </c>
      <c r="F92" s="107">
        <v>1057.2</v>
      </c>
      <c r="G92" s="108">
        <v>926.9</v>
      </c>
      <c r="H92" s="108">
        <v>1187.4000000000001</v>
      </c>
      <c r="I92" s="109">
        <v>224</v>
      </c>
      <c r="J92" s="107">
        <v>1265.5999999999999</v>
      </c>
      <c r="K92" s="108">
        <v>1094.8</v>
      </c>
      <c r="L92" s="108">
        <v>1436.5</v>
      </c>
      <c r="M92" s="109">
        <v>193</v>
      </c>
      <c r="N92" s="216"/>
    </row>
    <row r="93" spans="1:14" ht="13.5" customHeight="1" x14ac:dyDescent="0.2">
      <c r="A93" s="149" t="s">
        <v>146</v>
      </c>
      <c r="B93" s="107">
        <v>1080</v>
      </c>
      <c r="C93" s="108">
        <v>977.1</v>
      </c>
      <c r="D93" s="108">
        <v>1182.8</v>
      </c>
      <c r="E93" s="109">
        <v>382</v>
      </c>
      <c r="F93" s="107">
        <v>915.5</v>
      </c>
      <c r="G93" s="108">
        <v>792.2</v>
      </c>
      <c r="H93" s="108">
        <v>1038.9000000000001</v>
      </c>
      <c r="I93" s="109">
        <v>199</v>
      </c>
      <c r="J93" s="107">
        <v>1332.8</v>
      </c>
      <c r="K93" s="108">
        <v>1153.5999999999999</v>
      </c>
      <c r="L93" s="108">
        <v>1512</v>
      </c>
      <c r="M93" s="109">
        <v>183</v>
      </c>
      <c r="N93" s="216"/>
    </row>
    <row r="94" spans="1:14" ht="13.5" customHeight="1" x14ac:dyDescent="0.2">
      <c r="A94" s="149" t="s">
        <v>147</v>
      </c>
      <c r="B94" s="107">
        <v>1473</v>
      </c>
      <c r="C94" s="108">
        <v>1374.1</v>
      </c>
      <c r="D94" s="108">
        <v>1571.9</v>
      </c>
      <c r="E94" s="109">
        <v>739</v>
      </c>
      <c r="F94" s="107">
        <v>1272.9000000000001</v>
      </c>
      <c r="G94" s="108">
        <v>1152.9000000000001</v>
      </c>
      <c r="H94" s="108">
        <v>1393</v>
      </c>
      <c r="I94" s="109">
        <v>366</v>
      </c>
      <c r="J94" s="107">
        <v>1688.5</v>
      </c>
      <c r="K94" s="108">
        <v>1524.7</v>
      </c>
      <c r="L94" s="108">
        <v>1852.3</v>
      </c>
      <c r="M94" s="109">
        <v>373</v>
      </c>
      <c r="N94" s="216"/>
    </row>
    <row r="95" spans="1:14" ht="13.5" customHeight="1" x14ac:dyDescent="0.2">
      <c r="A95" s="149" t="s">
        <v>148</v>
      </c>
      <c r="B95" s="107">
        <v>1145.3</v>
      </c>
      <c r="C95" s="108">
        <v>1089</v>
      </c>
      <c r="D95" s="108">
        <v>1201.5</v>
      </c>
      <c r="E95" s="109">
        <v>1454</v>
      </c>
      <c r="F95" s="107">
        <v>1001.2</v>
      </c>
      <c r="G95" s="108">
        <v>932</v>
      </c>
      <c r="H95" s="108">
        <v>1070.4000000000001</v>
      </c>
      <c r="I95" s="109">
        <v>732</v>
      </c>
      <c r="J95" s="107">
        <v>1302.9000000000001</v>
      </c>
      <c r="K95" s="108">
        <v>1210.4000000000001</v>
      </c>
      <c r="L95" s="108">
        <v>1395.5</v>
      </c>
      <c r="M95" s="109">
        <v>722</v>
      </c>
      <c r="N95" s="216"/>
    </row>
    <row r="96" spans="1:14" ht="13.5" customHeight="1" x14ac:dyDescent="0.2">
      <c r="A96" s="149" t="s">
        <v>149</v>
      </c>
      <c r="B96" s="107">
        <v>1774.9</v>
      </c>
      <c r="C96" s="108">
        <v>1711.9</v>
      </c>
      <c r="D96" s="108">
        <v>1837.8</v>
      </c>
      <c r="E96" s="109">
        <v>2730</v>
      </c>
      <c r="F96" s="107">
        <v>1510.4</v>
      </c>
      <c r="G96" s="108">
        <v>1435.2</v>
      </c>
      <c r="H96" s="108">
        <v>1585.6</v>
      </c>
      <c r="I96" s="109">
        <v>1398</v>
      </c>
      <c r="J96" s="107">
        <v>2124.5</v>
      </c>
      <c r="K96" s="108">
        <v>2014.3</v>
      </c>
      <c r="L96" s="108">
        <v>2234.6</v>
      </c>
      <c r="M96" s="109">
        <v>1332</v>
      </c>
      <c r="N96" s="216"/>
    </row>
    <row r="97" spans="1:14" ht="13.5" customHeight="1" x14ac:dyDescent="0.2">
      <c r="A97" s="149" t="s">
        <v>132</v>
      </c>
      <c r="B97" s="107">
        <v>1075.4000000000001</v>
      </c>
      <c r="C97" s="108">
        <v>1009.5</v>
      </c>
      <c r="D97" s="108">
        <v>1141.3</v>
      </c>
      <c r="E97" s="109">
        <v>934</v>
      </c>
      <c r="F97" s="107">
        <v>895.5</v>
      </c>
      <c r="G97" s="108">
        <v>815.8</v>
      </c>
      <c r="H97" s="108">
        <v>975.2</v>
      </c>
      <c r="I97" s="109">
        <v>446</v>
      </c>
      <c r="J97" s="107">
        <v>1292</v>
      </c>
      <c r="K97" s="108">
        <v>1181.5999999999999</v>
      </c>
      <c r="L97" s="108">
        <v>1402.4</v>
      </c>
      <c r="M97" s="109">
        <v>488</v>
      </c>
      <c r="N97" s="216"/>
    </row>
    <row r="98" spans="1:14" ht="13.5" customHeight="1" x14ac:dyDescent="0.2">
      <c r="A98" s="149" t="s">
        <v>150</v>
      </c>
      <c r="B98" s="107">
        <v>1928.4</v>
      </c>
      <c r="C98" s="108">
        <v>1776.3</v>
      </c>
      <c r="D98" s="108">
        <v>2080.6</v>
      </c>
      <c r="E98" s="109">
        <v>539</v>
      </c>
      <c r="F98" s="107">
        <v>1621.3</v>
      </c>
      <c r="G98" s="108">
        <v>1439.7</v>
      </c>
      <c r="H98" s="108">
        <v>1803</v>
      </c>
      <c r="I98" s="109">
        <v>275</v>
      </c>
      <c r="J98" s="107">
        <v>2377.4</v>
      </c>
      <c r="K98" s="108">
        <v>2112.6999999999998</v>
      </c>
      <c r="L98" s="108">
        <v>2642.1</v>
      </c>
      <c r="M98" s="109">
        <v>264</v>
      </c>
      <c r="N98" s="216"/>
    </row>
    <row r="99" spans="1:14" ht="13.5" customHeight="1" x14ac:dyDescent="0.2">
      <c r="A99" s="149" t="s">
        <v>151</v>
      </c>
      <c r="B99" s="107">
        <v>1426.1</v>
      </c>
      <c r="C99" s="108">
        <v>1294.5999999999999</v>
      </c>
      <c r="D99" s="108">
        <v>1557.6</v>
      </c>
      <c r="E99" s="109">
        <v>400</v>
      </c>
      <c r="F99" s="107">
        <v>1345.3</v>
      </c>
      <c r="G99" s="108">
        <v>1178</v>
      </c>
      <c r="H99" s="108">
        <v>1512.6</v>
      </c>
      <c r="I99" s="109">
        <v>217</v>
      </c>
      <c r="J99" s="107">
        <v>1520.7</v>
      </c>
      <c r="K99" s="108">
        <v>1309.7</v>
      </c>
      <c r="L99" s="108">
        <v>1731.8</v>
      </c>
      <c r="M99" s="109">
        <v>183</v>
      </c>
      <c r="N99" s="216"/>
    </row>
    <row r="100" spans="1:14" ht="13.5" customHeight="1" x14ac:dyDescent="0.2">
      <c r="A100" s="149" t="s">
        <v>152</v>
      </c>
      <c r="B100" s="107">
        <v>1057.5</v>
      </c>
      <c r="C100" s="108">
        <v>953.9</v>
      </c>
      <c r="D100" s="108">
        <v>1161</v>
      </c>
      <c r="E100" s="109">
        <v>370</v>
      </c>
      <c r="F100" s="107">
        <v>946.6</v>
      </c>
      <c r="G100" s="108">
        <v>815.4</v>
      </c>
      <c r="H100" s="108">
        <v>1077.7</v>
      </c>
      <c r="I100" s="109">
        <v>188</v>
      </c>
      <c r="J100" s="107">
        <v>1194.2</v>
      </c>
      <c r="K100" s="108">
        <v>1027.7</v>
      </c>
      <c r="L100" s="108">
        <v>1360.6</v>
      </c>
      <c r="M100" s="109">
        <v>182</v>
      </c>
      <c r="N100" s="216"/>
    </row>
    <row r="101" spans="1:14" ht="13.5" customHeight="1" x14ac:dyDescent="0.2">
      <c r="A101" s="149" t="s">
        <v>164</v>
      </c>
      <c r="B101" s="107">
        <v>959.1</v>
      </c>
      <c r="C101" s="108">
        <v>788.9</v>
      </c>
      <c r="D101" s="108">
        <v>1129.4000000000001</v>
      </c>
      <c r="E101" s="109">
        <v>114</v>
      </c>
      <c r="F101" s="107">
        <v>739.5</v>
      </c>
      <c r="G101" s="108">
        <v>545.1</v>
      </c>
      <c r="H101" s="108">
        <v>934</v>
      </c>
      <c r="I101" s="109">
        <v>54</v>
      </c>
      <c r="J101" s="107">
        <v>1220.9000000000001</v>
      </c>
      <c r="K101" s="108">
        <v>924.4</v>
      </c>
      <c r="L101" s="108">
        <v>1517.4</v>
      </c>
      <c r="M101" s="109">
        <v>60</v>
      </c>
      <c r="N101" s="216"/>
    </row>
    <row r="102" spans="1:14" ht="13.5" customHeight="1" x14ac:dyDescent="0.2">
      <c r="A102" s="149" t="s">
        <v>153</v>
      </c>
      <c r="B102" s="107">
        <v>1379</v>
      </c>
      <c r="C102" s="108">
        <v>1280.5</v>
      </c>
      <c r="D102" s="108">
        <v>1477.4</v>
      </c>
      <c r="E102" s="109">
        <v>673</v>
      </c>
      <c r="F102" s="107">
        <v>1131.9000000000001</v>
      </c>
      <c r="G102" s="108">
        <v>1015.3</v>
      </c>
      <c r="H102" s="108">
        <v>1248.5</v>
      </c>
      <c r="I102" s="109">
        <v>325</v>
      </c>
      <c r="J102" s="107">
        <v>1720.5</v>
      </c>
      <c r="K102" s="108">
        <v>1549.1</v>
      </c>
      <c r="L102" s="108">
        <v>1891.8</v>
      </c>
      <c r="M102" s="109">
        <v>348</v>
      </c>
      <c r="N102" s="216"/>
    </row>
    <row r="103" spans="1:14" ht="13.5" customHeight="1" x14ac:dyDescent="0.2">
      <c r="A103" s="149" t="s">
        <v>154</v>
      </c>
      <c r="B103" s="107">
        <v>1545.4</v>
      </c>
      <c r="C103" s="108">
        <v>1470.1</v>
      </c>
      <c r="D103" s="108">
        <v>1620.8</v>
      </c>
      <c r="E103" s="109">
        <v>1480</v>
      </c>
      <c r="F103" s="107">
        <v>1333.4</v>
      </c>
      <c r="G103" s="108">
        <v>1242.4000000000001</v>
      </c>
      <c r="H103" s="108">
        <v>1424.3</v>
      </c>
      <c r="I103" s="109">
        <v>722</v>
      </c>
      <c r="J103" s="107">
        <v>1769.5</v>
      </c>
      <c r="K103" s="108">
        <v>1643.4</v>
      </c>
      <c r="L103" s="108">
        <v>1895.6</v>
      </c>
      <c r="M103" s="109">
        <v>758</v>
      </c>
      <c r="N103" s="216"/>
    </row>
    <row r="104" spans="1:14" ht="13.5" customHeight="1" x14ac:dyDescent="0.2">
      <c r="A104" s="149" t="s">
        <v>155</v>
      </c>
      <c r="B104" s="107">
        <v>1119.3</v>
      </c>
      <c r="C104" s="108">
        <v>913.5</v>
      </c>
      <c r="D104" s="108">
        <v>1325.1</v>
      </c>
      <c r="E104" s="109">
        <v>97</v>
      </c>
      <c r="F104" s="107">
        <v>1061.7</v>
      </c>
      <c r="G104" s="108">
        <v>795.8</v>
      </c>
      <c r="H104" s="108">
        <v>1327.6</v>
      </c>
      <c r="I104" s="109">
        <v>52</v>
      </c>
      <c r="J104" s="107">
        <v>1186.3</v>
      </c>
      <c r="K104" s="108">
        <v>866.2</v>
      </c>
      <c r="L104" s="108">
        <v>1506.4</v>
      </c>
      <c r="M104" s="109">
        <v>45</v>
      </c>
      <c r="N104" s="216"/>
    </row>
    <row r="105" spans="1:14" ht="13.5" customHeight="1" x14ac:dyDescent="0.2">
      <c r="A105" s="149" t="s">
        <v>167</v>
      </c>
      <c r="B105" s="107">
        <v>1064.7</v>
      </c>
      <c r="C105" s="108">
        <v>986</v>
      </c>
      <c r="D105" s="108">
        <v>1143.4000000000001</v>
      </c>
      <c r="E105" s="109">
        <v>655</v>
      </c>
      <c r="F105" s="107">
        <v>883.2</v>
      </c>
      <c r="G105" s="108">
        <v>788.5</v>
      </c>
      <c r="H105" s="108">
        <v>977.9</v>
      </c>
      <c r="I105" s="109">
        <v>317</v>
      </c>
      <c r="J105" s="107">
        <v>1261.7</v>
      </c>
      <c r="K105" s="108">
        <v>1131.9000000000001</v>
      </c>
      <c r="L105" s="108">
        <v>1391.6</v>
      </c>
      <c r="M105" s="109">
        <v>338</v>
      </c>
      <c r="N105" s="216"/>
    </row>
    <row r="106" spans="1:14" ht="13.5" customHeight="1" x14ac:dyDescent="0.2">
      <c r="A106" s="149" t="s">
        <v>156</v>
      </c>
      <c r="B106" s="107">
        <v>1573.2</v>
      </c>
      <c r="C106" s="108">
        <v>1476.9</v>
      </c>
      <c r="D106" s="108">
        <v>1669.6</v>
      </c>
      <c r="E106" s="109">
        <v>901</v>
      </c>
      <c r="F106" s="107">
        <v>1275.2</v>
      </c>
      <c r="G106" s="108">
        <v>1161.4000000000001</v>
      </c>
      <c r="H106" s="108">
        <v>1389.1</v>
      </c>
      <c r="I106" s="109">
        <v>427</v>
      </c>
      <c r="J106" s="107">
        <v>1964.3</v>
      </c>
      <c r="K106" s="108">
        <v>1798.3</v>
      </c>
      <c r="L106" s="108">
        <v>2130.3000000000002</v>
      </c>
      <c r="M106" s="109">
        <v>474</v>
      </c>
      <c r="N106" s="216"/>
    </row>
    <row r="107" spans="1:14" ht="13.5" customHeight="1" x14ac:dyDescent="0.2">
      <c r="A107" s="149" t="s">
        <v>157</v>
      </c>
      <c r="B107" s="107">
        <v>1102.7</v>
      </c>
      <c r="C107" s="108">
        <v>1010.7</v>
      </c>
      <c r="D107" s="108">
        <v>1194.5999999999999</v>
      </c>
      <c r="E107" s="109">
        <v>501</v>
      </c>
      <c r="F107" s="107">
        <v>917.6</v>
      </c>
      <c r="G107" s="108">
        <v>806.2</v>
      </c>
      <c r="H107" s="108">
        <v>1028.9000000000001</v>
      </c>
      <c r="I107" s="109">
        <v>241</v>
      </c>
      <c r="J107" s="107">
        <v>1368.5</v>
      </c>
      <c r="K107" s="108">
        <v>1212</v>
      </c>
      <c r="L107" s="108">
        <v>1525</v>
      </c>
      <c r="M107" s="109">
        <v>260</v>
      </c>
      <c r="N107" s="216"/>
    </row>
    <row r="108" spans="1:14" ht="13.5" customHeight="1" x14ac:dyDescent="0.2">
      <c r="A108" s="149" t="s">
        <v>158</v>
      </c>
      <c r="B108" s="107">
        <v>1080.5</v>
      </c>
      <c r="C108" s="108">
        <v>862.2</v>
      </c>
      <c r="D108" s="108">
        <v>1298.8</v>
      </c>
      <c r="E108" s="109">
        <v>78</v>
      </c>
      <c r="F108" s="107">
        <v>1045.2</v>
      </c>
      <c r="G108" s="108">
        <v>768.3</v>
      </c>
      <c r="H108" s="108">
        <v>1322.1</v>
      </c>
      <c r="I108" s="109">
        <v>42</v>
      </c>
      <c r="J108" s="107">
        <v>1036.3</v>
      </c>
      <c r="K108" s="108">
        <v>700.5</v>
      </c>
      <c r="L108" s="108">
        <v>1372.1</v>
      </c>
      <c r="M108" s="109">
        <v>36</v>
      </c>
      <c r="N108" s="216"/>
    </row>
    <row r="109" spans="1:14" ht="13.5" customHeight="1" x14ac:dyDescent="0.2">
      <c r="A109" s="149" t="s">
        <v>159</v>
      </c>
      <c r="B109" s="107">
        <v>1213.7</v>
      </c>
      <c r="C109" s="108">
        <v>1118.3</v>
      </c>
      <c r="D109" s="108">
        <v>1309</v>
      </c>
      <c r="E109" s="109">
        <v>574</v>
      </c>
      <c r="F109" s="107">
        <v>1056.5999999999999</v>
      </c>
      <c r="G109" s="108">
        <v>938.6</v>
      </c>
      <c r="H109" s="108">
        <v>1174.5999999999999</v>
      </c>
      <c r="I109" s="109">
        <v>292</v>
      </c>
      <c r="J109" s="107">
        <v>1425.8</v>
      </c>
      <c r="K109" s="108">
        <v>1267.5999999999999</v>
      </c>
      <c r="L109" s="108">
        <v>1584</v>
      </c>
      <c r="M109" s="109">
        <v>282</v>
      </c>
      <c r="N109" s="216"/>
    </row>
    <row r="110" spans="1:14" ht="13.5" customHeight="1" x14ac:dyDescent="0.2">
      <c r="A110" s="149" t="s">
        <v>160</v>
      </c>
      <c r="B110" s="107">
        <v>1482</v>
      </c>
      <c r="C110" s="108">
        <v>1412.4</v>
      </c>
      <c r="D110" s="108">
        <v>1551.6</v>
      </c>
      <c r="E110" s="109">
        <v>1538</v>
      </c>
      <c r="F110" s="107">
        <v>1284.0999999999999</v>
      </c>
      <c r="G110" s="108">
        <v>1198.9000000000001</v>
      </c>
      <c r="H110" s="108">
        <v>1369.3</v>
      </c>
      <c r="I110" s="109">
        <v>781</v>
      </c>
      <c r="J110" s="107">
        <v>1761.5</v>
      </c>
      <c r="K110" s="108">
        <v>1643.4</v>
      </c>
      <c r="L110" s="108">
        <v>1879.5</v>
      </c>
      <c r="M110" s="109">
        <v>757</v>
      </c>
      <c r="N110" s="216"/>
    </row>
    <row r="111" spans="1:14" ht="13.5" customHeight="1" x14ac:dyDescent="0.2">
      <c r="A111" s="149" t="s">
        <v>161</v>
      </c>
      <c r="B111" s="107">
        <v>1117.0999999999999</v>
      </c>
      <c r="C111" s="108">
        <v>1004.7</v>
      </c>
      <c r="D111" s="108">
        <v>1229.5</v>
      </c>
      <c r="E111" s="109">
        <v>350</v>
      </c>
      <c r="F111" s="107">
        <v>973.5</v>
      </c>
      <c r="G111" s="108">
        <v>834.4</v>
      </c>
      <c r="H111" s="108">
        <v>1112.5999999999999</v>
      </c>
      <c r="I111" s="109">
        <v>176</v>
      </c>
      <c r="J111" s="107">
        <v>1319.2</v>
      </c>
      <c r="K111" s="108">
        <v>1128.9000000000001</v>
      </c>
      <c r="L111" s="108">
        <v>1509.6</v>
      </c>
      <c r="M111" s="109">
        <v>174</v>
      </c>
      <c r="N111" s="216"/>
    </row>
    <row r="112" spans="1:14" ht="13.5" customHeight="1" x14ac:dyDescent="0.2">
      <c r="A112" s="149" t="s">
        <v>162</v>
      </c>
      <c r="B112" s="107">
        <v>1798.6</v>
      </c>
      <c r="C112" s="108">
        <v>1651.1</v>
      </c>
      <c r="D112" s="108">
        <v>1946</v>
      </c>
      <c r="E112" s="109">
        <v>484</v>
      </c>
      <c r="F112" s="107">
        <v>1618.9</v>
      </c>
      <c r="G112" s="108">
        <v>1440.7</v>
      </c>
      <c r="H112" s="108">
        <v>1797.2</v>
      </c>
      <c r="I112" s="109">
        <v>255</v>
      </c>
      <c r="J112" s="107">
        <v>1981.1</v>
      </c>
      <c r="K112" s="108">
        <v>1732.7</v>
      </c>
      <c r="L112" s="108">
        <v>2229.4</v>
      </c>
      <c r="M112" s="109">
        <v>229</v>
      </c>
      <c r="N112" s="216"/>
    </row>
    <row r="113" spans="1:14" ht="13.5" customHeight="1" x14ac:dyDescent="0.2">
      <c r="A113" s="149" t="s">
        <v>163</v>
      </c>
      <c r="B113" s="107">
        <v>1342.4</v>
      </c>
      <c r="C113" s="108">
        <v>1245.5999999999999</v>
      </c>
      <c r="D113" s="108">
        <v>1439.1</v>
      </c>
      <c r="E113" s="109">
        <v>674</v>
      </c>
      <c r="F113" s="107">
        <v>1229</v>
      </c>
      <c r="G113" s="108">
        <v>1106.0999999999999</v>
      </c>
      <c r="H113" s="108">
        <v>1351.9</v>
      </c>
      <c r="I113" s="109">
        <v>345</v>
      </c>
      <c r="J113" s="107">
        <v>1482.8</v>
      </c>
      <c r="K113" s="108">
        <v>1326.7</v>
      </c>
      <c r="L113" s="108">
        <v>1638.8</v>
      </c>
      <c r="M113" s="109">
        <v>329</v>
      </c>
      <c r="N113" s="216"/>
    </row>
    <row r="114" spans="1:14" ht="13.5" customHeight="1" x14ac:dyDescent="0.2"/>
    <row r="115" spans="1:14" ht="13.5" customHeight="1" x14ac:dyDescent="0.2">
      <c r="A115" s="12" t="s">
        <v>26</v>
      </c>
    </row>
    <row r="116" spans="1:14" ht="13.5" customHeight="1" x14ac:dyDescent="0.2">
      <c r="A116" s="278" t="s">
        <v>109</v>
      </c>
      <c r="B116" s="278"/>
      <c r="C116" s="278"/>
      <c r="D116" s="278"/>
      <c r="E116" s="278"/>
      <c r="F116" s="278"/>
      <c r="G116" s="278"/>
      <c r="H116" s="278"/>
      <c r="I116" s="278"/>
      <c r="J116" s="278"/>
      <c r="K116" s="278"/>
      <c r="L116" s="278"/>
      <c r="M116" s="278"/>
      <c r="N116" s="278"/>
    </row>
    <row r="117" spans="1:14" ht="13.5" customHeight="1" x14ac:dyDescent="0.2">
      <c r="A117" s="278"/>
      <c r="B117" s="278"/>
      <c r="C117" s="278"/>
      <c r="D117" s="278"/>
      <c r="E117" s="278"/>
      <c r="F117" s="278"/>
      <c r="G117" s="278"/>
      <c r="H117" s="278"/>
      <c r="I117" s="278"/>
      <c r="J117" s="278"/>
      <c r="K117" s="278"/>
      <c r="L117" s="278"/>
      <c r="M117" s="278"/>
      <c r="N117" s="278"/>
    </row>
    <row r="118" spans="1:14" ht="13.5" customHeight="1" x14ac:dyDescent="0.2">
      <c r="A118" s="278" t="s">
        <v>110</v>
      </c>
      <c r="B118" s="278"/>
      <c r="C118" s="278"/>
      <c r="D118" s="278"/>
      <c r="E118" s="278"/>
      <c r="F118" s="278"/>
      <c r="G118" s="278"/>
      <c r="H118" s="278"/>
      <c r="I118" s="278"/>
      <c r="J118" s="278"/>
      <c r="K118" s="278"/>
      <c r="L118" s="278"/>
      <c r="M118" s="278"/>
      <c r="N118" s="278"/>
    </row>
    <row r="119" spans="1:14" ht="13.5" customHeight="1" x14ac:dyDescent="0.2">
      <c r="A119" s="278"/>
      <c r="B119" s="278"/>
      <c r="C119" s="278"/>
      <c r="D119" s="278"/>
      <c r="E119" s="278"/>
      <c r="F119" s="278"/>
      <c r="G119" s="278"/>
      <c r="H119" s="278"/>
      <c r="I119" s="278"/>
      <c r="J119" s="278"/>
      <c r="K119" s="278"/>
      <c r="L119" s="278"/>
      <c r="M119" s="278"/>
      <c r="N119" s="278"/>
    </row>
    <row r="120" spans="1:14" ht="13.5" customHeight="1" x14ac:dyDescent="0.2">
      <c r="A120" s="278"/>
      <c r="B120" s="278"/>
      <c r="C120" s="278"/>
      <c r="D120" s="278"/>
      <c r="E120" s="278"/>
      <c r="F120" s="278"/>
      <c r="G120" s="278"/>
      <c r="H120" s="278"/>
      <c r="I120" s="278"/>
      <c r="J120" s="278"/>
      <c r="K120" s="278"/>
      <c r="L120" s="278"/>
      <c r="M120" s="278"/>
      <c r="N120" s="278"/>
    </row>
    <row r="121" spans="1:14" ht="13.5" customHeight="1" x14ac:dyDescent="0.2">
      <c r="A121" s="238" t="s">
        <v>76</v>
      </c>
      <c r="B121" s="238"/>
      <c r="C121" s="238"/>
      <c r="D121" s="238"/>
      <c r="E121" s="238"/>
      <c r="F121" s="238"/>
      <c r="G121" s="238"/>
      <c r="H121" s="238"/>
      <c r="I121" s="238"/>
      <c r="J121" s="238"/>
      <c r="K121" s="238"/>
      <c r="L121" s="238"/>
      <c r="M121" s="238"/>
      <c r="N121" s="238"/>
    </row>
    <row r="122" spans="1:14" ht="13.5" customHeight="1" x14ac:dyDescent="0.2">
      <c r="A122" s="278" t="s">
        <v>112</v>
      </c>
      <c r="B122" s="278"/>
      <c r="C122" s="278"/>
      <c r="D122" s="278"/>
      <c r="E122" s="278"/>
      <c r="F122" s="278"/>
      <c r="G122" s="278"/>
      <c r="H122" s="278"/>
      <c r="I122" s="278"/>
      <c r="J122" s="278"/>
      <c r="K122" s="278"/>
      <c r="L122" s="278"/>
      <c r="M122" s="278"/>
      <c r="N122" s="278"/>
    </row>
    <row r="123" spans="1:14" ht="13.5" customHeight="1" x14ac:dyDescent="0.2">
      <c r="A123" s="278"/>
      <c r="B123" s="278"/>
      <c r="C123" s="278"/>
      <c r="D123" s="278"/>
      <c r="E123" s="278"/>
      <c r="F123" s="278"/>
      <c r="G123" s="278"/>
      <c r="H123" s="278"/>
      <c r="I123" s="278"/>
      <c r="J123" s="278"/>
      <c r="K123" s="278"/>
      <c r="L123" s="278"/>
      <c r="M123" s="278"/>
      <c r="N123" s="278"/>
    </row>
    <row r="124" spans="1:14" ht="13.5" customHeight="1" x14ac:dyDescent="0.2">
      <c r="A124" s="283" t="s">
        <v>2808</v>
      </c>
      <c r="B124" s="283"/>
      <c r="C124" s="283"/>
      <c r="D124" s="283"/>
      <c r="E124" s="283"/>
      <c r="F124" s="283"/>
      <c r="G124" s="283"/>
      <c r="H124" s="283"/>
      <c r="I124" s="283"/>
      <c r="J124" s="283"/>
      <c r="K124" s="283"/>
      <c r="L124" s="283"/>
      <c r="M124" s="283"/>
      <c r="N124" s="283"/>
    </row>
    <row r="125" spans="1:14" ht="13.5" customHeight="1" x14ac:dyDescent="0.2">
      <c r="A125" s="277" t="s">
        <v>2766</v>
      </c>
      <c r="B125" s="277"/>
      <c r="C125" s="277"/>
      <c r="D125" s="277"/>
      <c r="E125" s="277"/>
      <c r="F125" s="277"/>
      <c r="G125" s="277"/>
      <c r="H125" s="277"/>
      <c r="I125" s="277"/>
      <c r="J125" s="277"/>
      <c r="K125" s="277"/>
      <c r="L125" s="277"/>
      <c r="M125" s="277"/>
      <c r="N125" s="277"/>
    </row>
    <row r="126" spans="1:14" ht="13.5" customHeight="1" x14ac:dyDescent="0.2">
      <c r="A126" s="197"/>
      <c r="B126" s="197"/>
      <c r="C126" s="197"/>
    </row>
    <row r="127" spans="1:14" ht="13.5" customHeight="1" x14ac:dyDescent="0.2">
      <c r="A127" s="197" t="s">
        <v>2775</v>
      </c>
      <c r="B127" s="197"/>
    </row>
    <row r="128" spans="1:14" ht="13.5" customHeight="1" x14ac:dyDescent="0.2"/>
    <row r="129" ht="13.5" customHeight="1" x14ac:dyDescent="0.2"/>
  </sheetData>
  <mergeCells count="57">
    <mergeCell ref="A1:K1"/>
    <mergeCell ref="A42:A44"/>
    <mergeCell ref="A79:A81"/>
    <mergeCell ref="A121:N121"/>
    <mergeCell ref="M1:N1"/>
    <mergeCell ref="A4:A6"/>
    <mergeCell ref="A40:A41"/>
    <mergeCell ref="B40:E41"/>
    <mergeCell ref="F40:I41"/>
    <mergeCell ref="J40:M41"/>
    <mergeCell ref="L79:L81"/>
    <mergeCell ref="M79:M81"/>
    <mergeCell ref="G79:G81"/>
    <mergeCell ref="H79:H81"/>
    <mergeCell ref="I79:I81"/>
    <mergeCell ref="J79:J81"/>
    <mergeCell ref="K79:K81"/>
    <mergeCell ref="A116:N117"/>
    <mergeCell ref="A118:N120"/>
    <mergeCell ref="A122:N123"/>
    <mergeCell ref="A124:N124"/>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B79:B81"/>
    <mergeCell ref="C79:C81"/>
    <mergeCell ref="D79:D81"/>
    <mergeCell ref="E79:E81"/>
    <mergeCell ref="F79:F81"/>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H2"/>
    </sheetView>
  </sheetViews>
  <sheetFormatPr defaultColWidth="9.140625" defaultRowHeight="14.25" x14ac:dyDescent="0.2"/>
  <cols>
    <col min="1" max="1" width="57.42578125" style="16" customWidth="1"/>
    <col min="2" max="2" width="9.7109375" style="16" customWidth="1"/>
    <col min="3" max="3" width="12.5703125" style="16" customWidth="1"/>
    <col min="4" max="4" width="10" style="16" customWidth="1"/>
    <col min="5" max="5" width="10.42578125" style="16" customWidth="1"/>
    <col min="6" max="6" width="3.140625" style="16" customWidth="1"/>
    <col min="7" max="7" width="11.42578125" style="16" customWidth="1"/>
    <col min="8" max="8" width="11.28515625" style="16" customWidth="1"/>
    <col min="9" max="9" width="9.85546875" style="16" customWidth="1"/>
    <col min="10" max="10" width="12.42578125" style="16" customWidth="1"/>
    <col min="11" max="16384" width="9.140625" style="16"/>
  </cols>
  <sheetData>
    <row r="1" spans="1:13" ht="18" customHeight="1" x14ac:dyDescent="0.25">
      <c r="A1" s="292" t="s">
        <v>2818</v>
      </c>
      <c r="B1" s="292"/>
      <c r="C1" s="292"/>
      <c r="D1" s="292"/>
      <c r="E1" s="292"/>
      <c r="F1" s="292"/>
      <c r="G1" s="292"/>
      <c r="H1" s="292"/>
      <c r="I1" s="211"/>
      <c r="J1" s="293" t="s">
        <v>78</v>
      </c>
      <c r="K1" s="293"/>
      <c r="L1" s="17"/>
      <c r="M1" s="17"/>
    </row>
    <row r="2" spans="1:13" ht="18" customHeight="1" x14ac:dyDescent="0.25">
      <c r="A2" s="292"/>
      <c r="B2" s="292"/>
      <c r="C2" s="292"/>
      <c r="D2" s="292"/>
      <c r="E2" s="292"/>
      <c r="F2" s="292"/>
      <c r="G2" s="292"/>
      <c r="H2" s="292"/>
      <c r="I2" s="211"/>
      <c r="J2" s="211"/>
      <c r="K2" s="17"/>
      <c r="L2" s="17"/>
      <c r="M2" s="17"/>
    </row>
    <row r="3" spans="1:13" ht="15" customHeight="1" x14ac:dyDescent="0.2">
      <c r="A3" s="216"/>
      <c r="B3" s="216"/>
      <c r="C3" s="216"/>
      <c r="D3" s="216"/>
      <c r="E3" s="216"/>
      <c r="F3" s="216"/>
      <c r="G3" s="216"/>
      <c r="H3" s="216"/>
      <c r="I3" s="216"/>
      <c r="J3" s="216"/>
    </row>
    <row r="4" spans="1:13" ht="15" x14ac:dyDescent="0.25">
      <c r="A4" s="217"/>
      <c r="B4" s="288" t="s">
        <v>215</v>
      </c>
      <c r="C4" s="288"/>
      <c r="D4" s="288"/>
      <c r="E4" s="288"/>
      <c r="F4" s="216"/>
      <c r="G4" s="289" t="s">
        <v>75</v>
      </c>
      <c r="H4" s="289"/>
      <c r="I4" s="289"/>
      <c r="J4" s="289"/>
    </row>
    <row r="5" spans="1:13" ht="15" customHeight="1" x14ac:dyDescent="0.2">
      <c r="A5" s="298"/>
      <c r="B5" s="294" t="s">
        <v>31</v>
      </c>
      <c r="C5" s="294" t="s">
        <v>213</v>
      </c>
      <c r="D5" s="294" t="s">
        <v>211</v>
      </c>
      <c r="E5" s="294" t="s">
        <v>212</v>
      </c>
      <c r="F5" s="296"/>
      <c r="G5" s="294" t="s">
        <v>31</v>
      </c>
      <c r="H5" s="294" t="s">
        <v>213</v>
      </c>
      <c r="I5" s="294" t="s">
        <v>211</v>
      </c>
      <c r="J5" s="294" t="s">
        <v>212</v>
      </c>
    </row>
    <row r="6" spans="1:13" ht="15" customHeight="1" x14ac:dyDescent="0.2">
      <c r="A6" s="298"/>
      <c r="B6" s="294"/>
      <c r="C6" s="294"/>
      <c r="D6" s="294"/>
      <c r="E6" s="294"/>
      <c r="F6" s="296"/>
      <c r="G6" s="294"/>
      <c r="H6" s="294"/>
      <c r="I6" s="294"/>
      <c r="J6" s="294"/>
    </row>
    <row r="7" spans="1:13" ht="15" customHeight="1" x14ac:dyDescent="0.2">
      <c r="A7" s="298"/>
      <c r="B7" s="294"/>
      <c r="C7" s="294"/>
      <c r="D7" s="294"/>
      <c r="E7" s="294"/>
      <c r="F7" s="296"/>
      <c r="G7" s="294"/>
      <c r="H7" s="294"/>
      <c r="I7" s="294"/>
      <c r="J7" s="294"/>
    </row>
    <row r="8" spans="1:13" ht="15" customHeight="1" x14ac:dyDescent="0.2">
      <c r="A8" s="298"/>
      <c r="B8" s="294"/>
      <c r="C8" s="294"/>
      <c r="D8" s="294"/>
      <c r="E8" s="294"/>
      <c r="F8" s="296"/>
      <c r="G8" s="294"/>
      <c r="H8" s="294"/>
      <c r="I8" s="294"/>
      <c r="J8" s="294"/>
    </row>
    <row r="9" spans="1:13" x14ac:dyDescent="0.2">
      <c r="A9" s="299"/>
      <c r="B9" s="295"/>
      <c r="C9" s="295"/>
      <c r="D9" s="295"/>
      <c r="E9" s="295"/>
      <c r="F9" s="297"/>
      <c r="G9" s="295"/>
      <c r="H9" s="295"/>
      <c r="I9" s="295"/>
      <c r="J9" s="295"/>
    </row>
    <row r="10" spans="1:13" x14ac:dyDescent="0.2">
      <c r="A10" s="217"/>
      <c r="B10" s="215"/>
      <c r="C10" s="215"/>
      <c r="D10" s="215"/>
      <c r="E10" s="215"/>
      <c r="F10" s="17"/>
      <c r="G10" s="126"/>
      <c r="H10" s="126"/>
      <c r="I10" s="126"/>
      <c r="J10" s="126"/>
    </row>
    <row r="11" spans="1:13" x14ac:dyDescent="0.2">
      <c r="A11" s="127" t="s">
        <v>216</v>
      </c>
      <c r="B11" s="215"/>
      <c r="C11" s="215"/>
      <c r="D11" s="215"/>
      <c r="E11" s="215"/>
      <c r="F11" s="17"/>
      <c r="G11" s="126"/>
      <c r="H11" s="126"/>
      <c r="I11" s="126"/>
      <c r="J11" s="126"/>
    </row>
    <row r="12" spans="1:13" x14ac:dyDescent="0.2">
      <c r="A12" s="128" t="s">
        <v>174</v>
      </c>
      <c r="B12" s="161">
        <v>22</v>
      </c>
      <c r="C12" s="130">
        <v>9.1</v>
      </c>
      <c r="D12" s="130">
        <v>5.0999999999999996</v>
      </c>
      <c r="E12" s="130">
        <v>13.2</v>
      </c>
      <c r="F12" s="17"/>
      <c r="G12" s="161">
        <v>176</v>
      </c>
      <c r="H12" s="130">
        <v>74.2</v>
      </c>
      <c r="I12" s="130">
        <v>62.4</v>
      </c>
      <c r="J12" s="130">
        <v>86</v>
      </c>
    </row>
    <row r="13" spans="1:13" x14ac:dyDescent="0.2">
      <c r="A13" s="128" t="s">
        <v>175</v>
      </c>
      <c r="B13" s="161">
        <v>8</v>
      </c>
      <c r="C13" s="129" t="s">
        <v>176</v>
      </c>
      <c r="D13" s="129" t="s">
        <v>176</v>
      </c>
      <c r="E13" s="129" t="s">
        <v>176</v>
      </c>
      <c r="F13" s="17"/>
      <c r="G13" s="161">
        <v>196</v>
      </c>
      <c r="H13" s="130">
        <v>39.9</v>
      </c>
      <c r="I13" s="130">
        <v>34.1</v>
      </c>
      <c r="J13" s="130">
        <v>45.7</v>
      </c>
    </row>
    <row r="14" spans="1:13" x14ac:dyDescent="0.2">
      <c r="A14" s="128" t="s">
        <v>177</v>
      </c>
      <c r="B14" s="161">
        <v>18</v>
      </c>
      <c r="C14" s="130">
        <v>6.6</v>
      </c>
      <c r="D14" s="130">
        <v>3.3</v>
      </c>
      <c r="E14" s="130">
        <v>9.9</v>
      </c>
      <c r="F14" s="17"/>
      <c r="G14" s="161">
        <v>195</v>
      </c>
      <c r="H14" s="130">
        <v>70.3</v>
      </c>
      <c r="I14" s="130">
        <v>59.7</v>
      </c>
      <c r="J14" s="130">
        <v>80.8</v>
      </c>
    </row>
    <row r="15" spans="1:13" x14ac:dyDescent="0.2">
      <c r="A15" s="128" t="s">
        <v>178</v>
      </c>
      <c r="B15" s="161">
        <v>17</v>
      </c>
      <c r="C15" s="130">
        <v>7</v>
      </c>
      <c r="D15" s="130">
        <v>3.6</v>
      </c>
      <c r="E15" s="130">
        <v>10.4</v>
      </c>
      <c r="F15" s="17"/>
      <c r="G15" s="161">
        <v>161</v>
      </c>
      <c r="H15" s="130">
        <v>68.5</v>
      </c>
      <c r="I15" s="130">
        <v>57.8</v>
      </c>
      <c r="J15" s="130">
        <v>79.3</v>
      </c>
    </row>
    <row r="16" spans="1:13" x14ac:dyDescent="0.2">
      <c r="A16" s="128" t="s">
        <v>179</v>
      </c>
      <c r="B16" s="161">
        <v>35</v>
      </c>
      <c r="C16" s="130">
        <v>13.2</v>
      </c>
      <c r="D16" s="130">
        <v>8.8000000000000007</v>
      </c>
      <c r="E16" s="130">
        <v>17.600000000000001</v>
      </c>
      <c r="F16" s="17"/>
      <c r="G16" s="161">
        <v>494</v>
      </c>
      <c r="H16" s="130">
        <v>185.7</v>
      </c>
      <c r="I16" s="130">
        <v>169.2</v>
      </c>
      <c r="J16" s="130">
        <v>202.1</v>
      </c>
    </row>
    <row r="17" spans="1:10" x14ac:dyDescent="0.2">
      <c r="A17" s="128" t="s">
        <v>180</v>
      </c>
      <c r="B17" s="161">
        <v>30</v>
      </c>
      <c r="C17" s="130">
        <v>13</v>
      </c>
      <c r="D17" s="130">
        <v>8.3000000000000007</v>
      </c>
      <c r="E17" s="130">
        <v>17.7</v>
      </c>
      <c r="F17" s="17"/>
      <c r="G17" s="161">
        <v>250</v>
      </c>
      <c r="H17" s="130">
        <v>106.7</v>
      </c>
      <c r="I17" s="130">
        <v>93.3</v>
      </c>
      <c r="J17" s="130">
        <v>120</v>
      </c>
    </row>
    <row r="18" spans="1:10" x14ac:dyDescent="0.2">
      <c r="A18" s="128" t="s">
        <v>181</v>
      </c>
      <c r="B18" s="161">
        <v>21</v>
      </c>
      <c r="C18" s="130">
        <v>16.2</v>
      </c>
      <c r="D18" s="130">
        <v>9.1999999999999993</v>
      </c>
      <c r="E18" s="130">
        <v>23.3</v>
      </c>
      <c r="F18" s="17"/>
      <c r="G18" s="161">
        <v>175</v>
      </c>
      <c r="H18" s="130">
        <v>124.4</v>
      </c>
      <c r="I18" s="130">
        <v>105.4</v>
      </c>
      <c r="J18" s="130">
        <v>143.30000000000001</v>
      </c>
    </row>
    <row r="19" spans="1:10" x14ac:dyDescent="0.2">
      <c r="A19" s="128" t="s">
        <v>182</v>
      </c>
      <c r="B19" s="161">
        <v>43</v>
      </c>
      <c r="C19" s="130">
        <v>25.1</v>
      </c>
      <c r="D19" s="130">
        <v>17.5</v>
      </c>
      <c r="E19" s="130">
        <v>32.700000000000003</v>
      </c>
      <c r="F19" s="17"/>
      <c r="G19" s="161">
        <v>360</v>
      </c>
      <c r="H19" s="130">
        <v>216</v>
      </c>
      <c r="I19" s="130">
        <v>193.4</v>
      </c>
      <c r="J19" s="130">
        <v>238.7</v>
      </c>
    </row>
    <row r="20" spans="1:10" x14ac:dyDescent="0.2">
      <c r="A20" s="128" t="s">
        <v>183</v>
      </c>
      <c r="B20" s="161">
        <v>36</v>
      </c>
      <c r="C20" s="130">
        <v>16.3</v>
      </c>
      <c r="D20" s="130">
        <v>10.9</v>
      </c>
      <c r="E20" s="130">
        <v>21.7</v>
      </c>
      <c r="F20" s="17"/>
      <c r="G20" s="161">
        <v>440</v>
      </c>
      <c r="H20" s="130">
        <v>192.2</v>
      </c>
      <c r="I20" s="130">
        <v>173.9</v>
      </c>
      <c r="J20" s="130">
        <v>210.4</v>
      </c>
    </row>
    <row r="21" spans="1:10" x14ac:dyDescent="0.2">
      <c r="A21" s="128"/>
      <c r="B21" s="161"/>
      <c r="C21" s="130"/>
      <c r="D21" s="130"/>
      <c r="E21" s="130"/>
      <c r="F21" s="17"/>
      <c r="G21" s="161"/>
      <c r="H21" s="130"/>
      <c r="I21" s="130"/>
      <c r="J21" s="130"/>
    </row>
    <row r="22" spans="1:10" x14ac:dyDescent="0.2">
      <c r="A22" s="131" t="s">
        <v>217</v>
      </c>
      <c r="B22" s="161"/>
      <c r="C22" s="130"/>
      <c r="D22" s="130"/>
      <c r="E22" s="130"/>
      <c r="F22" s="17"/>
      <c r="G22" s="161"/>
      <c r="H22" s="130"/>
      <c r="I22" s="130"/>
      <c r="J22" s="130"/>
    </row>
    <row r="23" spans="1:10" x14ac:dyDescent="0.2">
      <c r="A23" s="128" t="s">
        <v>184</v>
      </c>
      <c r="B23" s="161">
        <v>13</v>
      </c>
      <c r="C23" s="130">
        <v>8.4</v>
      </c>
      <c r="D23" s="130">
        <v>3.4</v>
      </c>
      <c r="E23" s="130">
        <v>13.3</v>
      </c>
      <c r="F23" s="17"/>
      <c r="G23" s="161">
        <v>87</v>
      </c>
      <c r="H23" s="130">
        <v>53</v>
      </c>
      <c r="I23" s="130">
        <v>41.1</v>
      </c>
      <c r="J23" s="130">
        <v>64.900000000000006</v>
      </c>
    </row>
    <row r="24" spans="1:10" x14ac:dyDescent="0.2">
      <c r="A24" s="128" t="s">
        <v>185</v>
      </c>
      <c r="B24" s="161">
        <v>9</v>
      </c>
      <c r="C24" s="129" t="s">
        <v>176</v>
      </c>
      <c r="D24" s="129" t="s">
        <v>176</v>
      </c>
      <c r="E24" s="129" t="s">
        <v>176</v>
      </c>
      <c r="F24" s="17"/>
      <c r="G24" s="161">
        <v>89</v>
      </c>
      <c r="H24" s="130">
        <v>119.6</v>
      </c>
      <c r="I24" s="130">
        <v>93.2</v>
      </c>
      <c r="J24" s="130">
        <v>146.1</v>
      </c>
    </row>
    <row r="25" spans="1:10" x14ac:dyDescent="0.2">
      <c r="A25" s="128" t="s">
        <v>186</v>
      </c>
      <c r="B25" s="161">
        <v>1</v>
      </c>
      <c r="C25" s="129" t="s">
        <v>176</v>
      </c>
      <c r="D25" s="129" t="s">
        <v>176</v>
      </c>
      <c r="E25" s="129" t="s">
        <v>176</v>
      </c>
      <c r="F25" s="17"/>
      <c r="G25" s="161">
        <v>60</v>
      </c>
      <c r="H25" s="130">
        <v>53</v>
      </c>
      <c r="I25" s="130">
        <v>38.9</v>
      </c>
      <c r="J25" s="130">
        <v>67.099999999999994</v>
      </c>
    </row>
    <row r="26" spans="1:10" x14ac:dyDescent="0.2">
      <c r="A26" s="128" t="s">
        <v>187</v>
      </c>
      <c r="B26" s="161">
        <v>2</v>
      </c>
      <c r="C26" s="129" t="s">
        <v>176</v>
      </c>
      <c r="D26" s="129" t="s">
        <v>176</v>
      </c>
      <c r="E26" s="129" t="s">
        <v>176</v>
      </c>
      <c r="F26" s="17"/>
      <c r="G26" s="161">
        <v>41</v>
      </c>
      <c r="H26" s="130">
        <v>31</v>
      </c>
      <c r="I26" s="130">
        <v>20.9</v>
      </c>
      <c r="J26" s="130">
        <v>41</v>
      </c>
    </row>
    <row r="27" spans="1:10" x14ac:dyDescent="0.2">
      <c r="A27" s="128" t="s">
        <v>188</v>
      </c>
      <c r="B27" s="161">
        <v>4</v>
      </c>
      <c r="C27" s="129" t="s">
        <v>176</v>
      </c>
      <c r="D27" s="129" t="s">
        <v>176</v>
      </c>
      <c r="E27" s="129" t="s">
        <v>176</v>
      </c>
      <c r="F27" s="17"/>
      <c r="G27" s="161">
        <v>54</v>
      </c>
      <c r="H27" s="130">
        <v>49.5</v>
      </c>
      <c r="I27" s="130">
        <v>35.6</v>
      </c>
      <c r="J27" s="130">
        <v>63.5</v>
      </c>
    </row>
    <row r="28" spans="1:10" x14ac:dyDescent="0.2">
      <c r="A28" s="128" t="s">
        <v>189</v>
      </c>
      <c r="B28" s="161">
        <v>1</v>
      </c>
      <c r="C28" s="129" t="s">
        <v>176</v>
      </c>
      <c r="D28" s="129" t="s">
        <v>176</v>
      </c>
      <c r="E28" s="129" t="s">
        <v>176</v>
      </c>
      <c r="F28" s="17"/>
      <c r="G28" s="161">
        <v>41</v>
      </c>
      <c r="H28" s="130">
        <v>29.4</v>
      </c>
      <c r="I28" s="130">
        <v>20.2</v>
      </c>
      <c r="J28" s="130">
        <v>38.6</v>
      </c>
    </row>
    <row r="29" spans="1:10" x14ac:dyDescent="0.2">
      <c r="A29" s="128" t="s">
        <v>190</v>
      </c>
      <c r="B29" s="161">
        <v>2</v>
      </c>
      <c r="C29" s="129" t="s">
        <v>176</v>
      </c>
      <c r="D29" s="129" t="s">
        <v>176</v>
      </c>
      <c r="E29" s="129" t="s">
        <v>176</v>
      </c>
      <c r="F29" s="17"/>
      <c r="G29" s="161">
        <v>27</v>
      </c>
      <c r="H29" s="130">
        <v>62.7</v>
      </c>
      <c r="I29" s="130">
        <v>38.700000000000003</v>
      </c>
      <c r="J29" s="130">
        <v>86.7</v>
      </c>
    </row>
    <row r="30" spans="1:10" x14ac:dyDescent="0.2">
      <c r="A30" s="128" t="s">
        <v>191</v>
      </c>
      <c r="B30" s="161">
        <v>3</v>
      </c>
      <c r="C30" s="129" t="s">
        <v>176</v>
      </c>
      <c r="D30" s="129" t="s">
        <v>176</v>
      </c>
      <c r="E30" s="129" t="s">
        <v>176</v>
      </c>
      <c r="F30" s="17"/>
      <c r="G30" s="161">
        <v>26</v>
      </c>
      <c r="H30" s="130">
        <v>62.3</v>
      </c>
      <c r="I30" s="130">
        <v>37</v>
      </c>
      <c r="J30" s="130">
        <v>87.5</v>
      </c>
    </row>
    <row r="31" spans="1:10" x14ac:dyDescent="0.2">
      <c r="A31" s="128" t="s">
        <v>192</v>
      </c>
      <c r="B31" s="161">
        <v>4</v>
      </c>
      <c r="C31" s="129" t="s">
        <v>176</v>
      </c>
      <c r="D31" s="129" t="s">
        <v>176</v>
      </c>
      <c r="E31" s="129" t="s">
        <v>176</v>
      </c>
      <c r="F31" s="17"/>
      <c r="G31" s="161">
        <v>28</v>
      </c>
      <c r="H31" s="130">
        <v>140.30000000000001</v>
      </c>
      <c r="I31" s="130">
        <v>78</v>
      </c>
      <c r="J31" s="130">
        <v>202.6</v>
      </c>
    </row>
    <row r="32" spans="1:10" x14ac:dyDescent="0.2">
      <c r="A32" s="128" t="s">
        <v>193</v>
      </c>
      <c r="B32" s="161">
        <v>5</v>
      </c>
      <c r="C32" s="129" t="s">
        <v>176</v>
      </c>
      <c r="D32" s="129" t="s">
        <v>176</v>
      </c>
      <c r="E32" s="129" t="s">
        <v>176</v>
      </c>
      <c r="F32" s="17"/>
      <c r="G32" s="161">
        <v>44</v>
      </c>
      <c r="H32" s="130">
        <v>134.5</v>
      </c>
      <c r="I32" s="130">
        <v>91.8</v>
      </c>
      <c r="J32" s="130">
        <v>177.2</v>
      </c>
    </row>
    <row r="33" spans="1:10" x14ac:dyDescent="0.2">
      <c r="A33" s="128" t="s">
        <v>194</v>
      </c>
      <c r="B33" s="161">
        <v>4</v>
      </c>
      <c r="C33" s="129" t="s">
        <v>176</v>
      </c>
      <c r="D33" s="129" t="s">
        <v>176</v>
      </c>
      <c r="E33" s="129" t="s">
        <v>176</v>
      </c>
      <c r="F33" s="17"/>
      <c r="G33" s="161">
        <v>70</v>
      </c>
      <c r="H33" s="130">
        <v>55.6</v>
      </c>
      <c r="I33" s="130">
        <v>41.3</v>
      </c>
      <c r="J33" s="130">
        <v>69.900000000000006</v>
      </c>
    </row>
    <row r="34" spans="1:10" x14ac:dyDescent="0.2">
      <c r="A34" s="128" t="s">
        <v>195</v>
      </c>
      <c r="B34" s="161">
        <v>16</v>
      </c>
      <c r="C34" s="130">
        <v>9</v>
      </c>
      <c r="D34" s="130">
        <v>4.4000000000000004</v>
      </c>
      <c r="E34" s="130">
        <v>13.5</v>
      </c>
      <c r="F34" s="17"/>
      <c r="G34" s="161">
        <v>133</v>
      </c>
      <c r="H34" s="130">
        <v>74.900000000000006</v>
      </c>
      <c r="I34" s="130">
        <v>61.8</v>
      </c>
      <c r="J34" s="130">
        <v>88</v>
      </c>
    </row>
    <row r="35" spans="1:10" x14ac:dyDescent="0.2">
      <c r="A35" s="128" t="s">
        <v>196</v>
      </c>
      <c r="B35" s="161">
        <v>1</v>
      </c>
      <c r="C35" s="129" t="s">
        <v>176</v>
      </c>
      <c r="D35" s="129" t="s">
        <v>176</v>
      </c>
      <c r="E35" s="129" t="s">
        <v>176</v>
      </c>
      <c r="F35" s="17"/>
      <c r="G35" s="161">
        <v>28</v>
      </c>
      <c r="H35" s="130">
        <v>56.8</v>
      </c>
      <c r="I35" s="130">
        <v>33.799999999999997</v>
      </c>
      <c r="J35" s="130">
        <v>79.900000000000006</v>
      </c>
    </row>
    <row r="36" spans="1:10" x14ac:dyDescent="0.2">
      <c r="A36" s="128" t="s">
        <v>197</v>
      </c>
      <c r="B36" s="161">
        <v>4</v>
      </c>
      <c r="C36" s="129" t="s">
        <v>176</v>
      </c>
      <c r="D36" s="129" t="s">
        <v>176</v>
      </c>
      <c r="E36" s="129" t="s">
        <v>176</v>
      </c>
      <c r="F36" s="17"/>
      <c r="G36" s="161">
        <v>59</v>
      </c>
      <c r="H36" s="130">
        <v>182</v>
      </c>
      <c r="I36" s="130">
        <v>134.19999999999999</v>
      </c>
      <c r="J36" s="130">
        <v>229.9</v>
      </c>
    </row>
    <row r="37" spans="1:10" x14ac:dyDescent="0.2">
      <c r="A37" s="128" t="s">
        <v>198</v>
      </c>
      <c r="B37" s="161">
        <v>10</v>
      </c>
      <c r="C37" s="129">
        <v>11.7</v>
      </c>
      <c r="D37" s="129">
        <v>4.3</v>
      </c>
      <c r="E37" s="129">
        <v>19.100000000000001</v>
      </c>
      <c r="F37" s="17"/>
      <c r="G37" s="161">
        <v>133</v>
      </c>
      <c r="H37" s="130">
        <v>161</v>
      </c>
      <c r="I37" s="130">
        <v>133.19999999999999</v>
      </c>
      <c r="J37" s="130">
        <v>188.8</v>
      </c>
    </row>
    <row r="38" spans="1:10" x14ac:dyDescent="0.2">
      <c r="A38" s="128" t="s">
        <v>199</v>
      </c>
      <c r="B38" s="161">
        <v>12</v>
      </c>
      <c r="C38" s="130">
        <v>14</v>
      </c>
      <c r="D38" s="130">
        <v>6.1</v>
      </c>
      <c r="E38" s="130">
        <v>22</v>
      </c>
      <c r="F38" s="17"/>
      <c r="G38" s="161">
        <v>192</v>
      </c>
      <c r="H38" s="130">
        <v>219.3</v>
      </c>
      <c r="I38" s="130">
        <v>188.2</v>
      </c>
      <c r="J38" s="130">
        <v>250.4</v>
      </c>
    </row>
    <row r="39" spans="1:10" x14ac:dyDescent="0.2">
      <c r="A39" s="128" t="s">
        <v>200</v>
      </c>
      <c r="B39" s="161">
        <v>9</v>
      </c>
      <c r="C39" s="129" t="s">
        <v>176</v>
      </c>
      <c r="D39" s="129" t="s">
        <v>176</v>
      </c>
      <c r="E39" s="129" t="s">
        <v>176</v>
      </c>
      <c r="F39" s="17"/>
      <c r="G39" s="161">
        <v>110</v>
      </c>
      <c r="H39" s="130">
        <v>193.6</v>
      </c>
      <c r="I39" s="130">
        <v>156.19999999999999</v>
      </c>
      <c r="J39" s="130">
        <v>231</v>
      </c>
    </row>
    <row r="40" spans="1:10" x14ac:dyDescent="0.2">
      <c r="A40" s="128" t="s">
        <v>201</v>
      </c>
      <c r="B40" s="161">
        <v>25</v>
      </c>
      <c r="C40" s="130">
        <v>13.2</v>
      </c>
      <c r="D40" s="130">
        <v>8</v>
      </c>
      <c r="E40" s="130">
        <v>18.5</v>
      </c>
      <c r="F40" s="17"/>
      <c r="G40" s="161">
        <v>196</v>
      </c>
      <c r="H40" s="130">
        <v>102.7</v>
      </c>
      <c r="I40" s="130">
        <v>88.2</v>
      </c>
      <c r="J40" s="130">
        <v>117.3</v>
      </c>
    </row>
    <row r="41" spans="1:10" x14ac:dyDescent="0.2">
      <c r="A41" s="128" t="s">
        <v>202</v>
      </c>
      <c r="B41" s="161">
        <v>5</v>
      </c>
      <c r="C41" s="129" t="s">
        <v>176</v>
      </c>
      <c r="D41" s="129" t="s">
        <v>176</v>
      </c>
      <c r="E41" s="129" t="s">
        <v>176</v>
      </c>
      <c r="F41" s="17"/>
      <c r="G41" s="161">
        <v>54</v>
      </c>
      <c r="H41" s="130">
        <v>121.4</v>
      </c>
      <c r="I41" s="130">
        <v>88.5</v>
      </c>
      <c r="J41" s="130">
        <v>154.30000000000001</v>
      </c>
    </row>
    <row r="42" spans="1:10" x14ac:dyDescent="0.2">
      <c r="A42" s="128" t="s">
        <v>203</v>
      </c>
      <c r="B42" s="161">
        <v>17</v>
      </c>
      <c r="C42" s="130">
        <v>18.5</v>
      </c>
      <c r="D42" s="130">
        <v>9.5</v>
      </c>
      <c r="E42" s="130">
        <v>27.4</v>
      </c>
      <c r="F42" s="17"/>
      <c r="G42" s="161">
        <v>134</v>
      </c>
      <c r="H42" s="130">
        <v>137.4</v>
      </c>
      <c r="I42" s="130">
        <v>113.6</v>
      </c>
      <c r="J42" s="130">
        <v>161.19999999999999</v>
      </c>
    </row>
    <row r="43" spans="1:10" x14ac:dyDescent="0.2">
      <c r="A43" s="128" t="s">
        <v>204</v>
      </c>
      <c r="B43" s="161">
        <v>4</v>
      </c>
      <c r="C43" s="129" t="s">
        <v>176</v>
      </c>
      <c r="D43" s="129" t="s">
        <v>176</v>
      </c>
      <c r="E43" s="129" t="s">
        <v>176</v>
      </c>
      <c r="F43" s="17"/>
      <c r="G43" s="161">
        <v>41</v>
      </c>
      <c r="H43" s="130">
        <v>98.9</v>
      </c>
      <c r="I43" s="130">
        <v>67.5</v>
      </c>
      <c r="J43" s="130">
        <v>130.30000000000001</v>
      </c>
    </row>
    <row r="44" spans="1:10" x14ac:dyDescent="0.2">
      <c r="A44" s="128" t="s">
        <v>205</v>
      </c>
      <c r="B44" s="161">
        <v>14</v>
      </c>
      <c r="C44" s="130">
        <v>25.5</v>
      </c>
      <c r="D44" s="130">
        <v>12</v>
      </c>
      <c r="E44" s="130">
        <v>39</v>
      </c>
      <c r="F44" s="17"/>
      <c r="G44" s="161">
        <v>170</v>
      </c>
      <c r="H44" s="130">
        <v>297.5</v>
      </c>
      <c r="I44" s="130">
        <v>252.5</v>
      </c>
      <c r="J44" s="130">
        <v>342.5</v>
      </c>
    </row>
    <row r="45" spans="1:10" x14ac:dyDescent="0.2">
      <c r="A45" s="128" t="s">
        <v>206</v>
      </c>
      <c r="B45" s="161">
        <v>29</v>
      </c>
      <c r="C45" s="130">
        <v>25.7</v>
      </c>
      <c r="D45" s="130">
        <v>16.100000000000001</v>
      </c>
      <c r="E45" s="130">
        <v>35.299999999999997</v>
      </c>
      <c r="F45" s="17"/>
      <c r="G45" s="161">
        <v>190</v>
      </c>
      <c r="H45" s="130">
        <v>174.6</v>
      </c>
      <c r="I45" s="130">
        <v>149</v>
      </c>
      <c r="J45" s="130">
        <v>200.3</v>
      </c>
    </row>
    <row r="46" spans="1:10" x14ac:dyDescent="0.2">
      <c r="A46" s="128" t="s">
        <v>207</v>
      </c>
      <c r="B46" s="161">
        <v>9</v>
      </c>
      <c r="C46" s="129" t="s">
        <v>176</v>
      </c>
      <c r="D46" s="129" t="s">
        <v>176</v>
      </c>
      <c r="E46" s="129" t="s">
        <v>176</v>
      </c>
      <c r="F46" s="17"/>
      <c r="G46" s="161">
        <v>144</v>
      </c>
      <c r="H46" s="130">
        <v>382.7</v>
      </c>
      <c r="I46" s="130">
        <v>319.39999999999998</v>
      </c>
      <c r="J46" s="130">
        <v>446</v>
      </c>
    </row>
    <row r="47" spans="1:10" x14ac:dyDescent="0.2">
      <c r="A47" s="128" t="s">
        <v>208</v>
      </c>
      <c r="B47" s="161">
        <v>27</v>
      </c>
      <c r="C47" s="130">
        <v>14.6</v>
      </c>
      <c r="D47" s="130">
        <v>9</v>
      </c>
      <c r="E47" s="130">
        <v>20.2</v>
      </c>
      <c r="F47" s="17"/>
      <c r="G47" s="161">
        <v>296</v>
      </c>
      <c r="H47" s="130">
        <v>154.9</v>
      </c>
      <c r="I47" s="130">
        <v>137</v>
      </c>
      <c r="J47" s="130">
        <v>172.9</v>
      </c>
    </row>
    <row r="48" spans="1:10" x14ac:dyDescent="0.2">
      <c r="A48" s="128"/>
      <c r="B48" s="161"/>
      <c r="C48" s="130"/>
      <c r="D48" s="130"/>
      <c r="E48" s="130"/>
      <c r="F48" s="17"/>
      <c r="G48" s="161"/>
      <c r="H48" s="130"/>
      <c r="I48" s="130"/>
      <c r="J48" s="130"/>
    </row>
    <row r="49" spans="1:16" x14ac:dyDescent="0.2">
      <c r="A49" s="128" t="s">
        <v>218</v>
      </c>
      <c r="B49" s="161">
        <v>12</v>
      </c>
      <c r="C49" s="130">
        <v>6.4</v>
      </c>
      <c r="D49" s="130">
        <v>2.5</v>
      </c>
      <c r="E49" s="130">
        <v>10.199999999999999</v>
      </c>
      <c r="F49" s="17"/>
      <c r="G49" s="161">
        <v>88</v>
      </c>
      <c r="H49" s="130">
        <v>44.8</v>
      </c>
      <c r="I49" s="130">
        <v>34.9</v>
      </c>
      <c r="J49" s="130">
        <v>54.7</v>
      </c>
    </row>
    <row r="50" spans="1:16" x14ac:dyDescent="0.2">
      <c r="A50" s="128"/>
      <c r="B50" s="161"/>
      <c r="C50" s="130"/>
      <c r="D50" s="130"/>
      <c r="E50" s="130"/>
      <c r="F50" s="17"/>
      <c r="G50" s="161"/>
      <c r="H50" s="130"/>
      <c r="I50" s="130"/>
      <c r="J50" s="130"/>
    </row>
    <row r="51" spans="1:16" x14ac:dyDescent="0.2">
      <c r="A51" s="128" t="s">
        <v>219</v>
      </c>
      <c r="B51" s="161">
        <v>18</v>
      </c>
      <c r="C51" s="130">
        <v>14.4</v>
      </c>
      <c r="D51" s="130">
        <v>7.7</v>
      </c>
      <c r="E51" s="130">
        <v>21.2</v>
      </c>
      <c r="F51" s="17"/>
      <c r="G51" s="161">
        <v>148</v>
      </c>
      <c r="H51" s="130">
        <v>122.3</v>
      </c>
      <c r="I51" s="130">
        <v>102.4</v>
      </c>
      <c r="J51" s="130">
        <v>142.30000000000001</v>
      </c>
    </row>
    <row r="52" spans="1:16" x14ac:dyDescent="0.2">
      <c r="A52" s="128"/>
      <c r="B52" s="129"/>
      <c r="C52" s="130"/>
      <c r="D52" s="130"/>
      <c r="E52" s="130"/>
      <c r="F52" s="17"/>
      <c r="G52" s="129"/>
      <c r="H52" s="130"/>
      <c r="I52" s="130"/>
      <c r="J52" s="130"/>
    </row>
    <row r="53" spans="1:16" x14ac:dyDescent="0.2">
      <c r="A53" s="132" t="s">
        <v>209</v>
      </c>
      <c r="B53" s="160">
        <v>230</v>
      </c>
      <c r="C53" s="133">
        <v>10.199999999999999</v>
      </c>
      <c r="D53" s="133">
        <v>8.8000000000000007</v>
      </c>
      <c r="E53" s="133">
        <v>11.5</v>
      </c>
      <c r="F53" s="134"/>
      <c r="G53" s="160">
        <v>2447</v>
      </c>
      <c r="H53" s="133">
        <v>105.8</v>
      </c>
      <c r="I53" s="133">
        <v>101.5</v>
      </c>
      <c r="J53" s="133">
        <v>110</v>
      </c>
    </row>
    <row r="54" spans="1:16" x14ac:dyDescent="0.2">
      <c r="A54" s="126"/>
      <c r="B54" s="126"/>
      <c r="C54" s="126"/>
      <c r="D54" s="126"/>
      <c r="E54" s="126"/>
    </row>
    <row r="55" spans="1:16" x14ac:dyDescent="0.2">
      <c r="A55" s="167" t="s">
        <v>42</v>
      </c>
      <c r="B55" s="126"/>
      <c r="C55" s="126"/>
      <c r="D55" s="126"/>
      <c r="E55" s="126"/>
    </row>
    <row r="56" spans="1:16" ht="14.45" customHeight="1" x14ac:dyDescent="0.2">
      <c r="A56" s="291" t="s">
        <v>210</v>
      </c>
      <c r="B56" s="291"/>
      <c r="C56" s="291"/>
      <c r="D56" s="291"/>
      <c r="E56" s="291"/>
      <c r="F56" s="291"/>
      <c r="G56" s="291"/>
      <c r="H56" s="291"/>
      <c r="I56" s="291"/>
      <c r="J56" s="291"/>
      <c r="K56" s="212"/>
      <c r="L56" s="212"/>
      <c r="M56" s="212"/>
      <c r="N56" s="212"/>
      <c r="O56" s="212"/>
      <c r="P56" s="212"/>
    </row>
    <row r="57" spans="1:16" x14ac:dyDescent="0.2">
      <c r="A57" s="291" t="s">
        <v>221</v>
      </c>
      <c r="B57" s="291"/>
      <c r="C57" s="291"/>
      <c r="D57" s="291"/>
      <c r="E57" s="291"/>
      <c r="F57" s="291"/>
      <c r="G57" s="291"/>
      <c r="H57" s="291"/>
      <c r="I57" s="291"/>
      <c r="J57" s="291"/>
      <c r="K57" s="212"/>
      <c r="L57" s="212"/>
      <c r="M57" s="212"/>
      <c r="N57" s="212"/>
      <c r="O57" s="212"/>
      <c r="P57" s="212"/>
    </row>
    <row r="58" spans="1:16" ht="15.95" customHeight="1" x14ac:dyDescent="0.2">
      <c r="A58" s="290" t="s">
        <v>2836</v>
      </c>
      <c r="B58" s="290"/>
      <c r="C58" s="290"/>
      <c r="D58" s="290"/>
      <c r="E58" s="290"/>
      <c r="F58" s="290"/>
      <c r="G58" s="290"/>
      <c r="H58" s="290"/>
      <c r="I58" s="290"/>
      <c r="J58" s="290"/>
    </row>
    <row r="59" spans="1:16" ht="16.5" customHeight="1" x14ac:dyDescent="0.2">
      <c r="A59" s="290"/>
      <c r="B59" s="290"/>
      <c r="C59" s="290"/>
      <c r="D59" s="290"/>
      <c r="E59" s="290"/>
      <c r="F59" s="290"/>
      <c r="G59" s="290"/>
      <c r="H59" s="290"/>
      <c r="I59" s="290"/>
      <c r="J59" s="290"/>
    </row>
    <row r="60" spans="1:16" x14ac:dyDescent="0.2">
      <c r="A60" s="291" t="s">
        <v>214</v>
      </c>
      <c r="B60" s="291"/>
      <c r="C60" s="291"/>
      <c r="D60" s="291"/>
      <c r="E60" s="291"/>
      <c r="F60" s="291"/>
      <c r="G60" s="291"/>
      <c r="H60" s="291"/>
      <c r="I60" s="291"/>
      <c r="J60" s="291"/>
    </row>
    <row r="61" spans="1:16" x14ac:dyDescent="0.2">
      <c r="A61" s="238" t="s">
        <v>98</v>
      </c>
      <c r="B61" s="238"/>
      <c r="C61" s="238"/>
      <c r="D61" s="238"/>
      <c r="E61" s="238"/>
      <c r="F61" s="238"/>
      <c r="G61" s="238"/>
      <c r="H61" s="238"/>
      <c r="I61" s="238"/>
      <c r="J61" s="238"/>
      <c r="K61" s="238"/>
    </row>
    <row r="62" spans="1:16" x14ac:dyDescent="0.2">
      <c r="A62" s="287" t="s">
        <v>2779</v>
      </c>
      <c r="B62" s="287"/>
      <c r="C62" s="287"/>
      <c r="D62" s="287"/>
      <c r="E62" s="287"/>
      <c r="F62" s="287"/>
      <c r="G62" s="287"/>
      <c r="H62" s="287"/>
      <c r="I62" s="287"/>
      <c r="J62" s="287"/>
      <c r="K62" s="287"/>
    </row>
    <row r="63" spans="1:16" x14ac:dyDescent="0.2">
      <c r="A63" s="287" t="s">
        <v>2780</v>
      </c>
      <c r="B63" s="287"/>
      <c r="C63" s="287"/>
      <c r="D63" s="287"/>
      <c r="E63" s="287"/>
      <c r="F63" s="287"/>
      <c r="G63" s="287"/>
      <c r="H63" s="287"/>
      <c r="I63" s="287"/>
      <c r="J63" s="287"/>
      <c r="K63" s="287"/>
    </row>
    <row r="64" spans="1:16" x14ac:dyDescent="0.2">
      <c r="A64" s="238" t="s">
        <v>220</v>
      </c>
      <c r="B64" s="238"/>
      <c r="C64" s="238"/>
      <c r="D64" s="238"/>
      <c r="E64" s="238"/>
      <c r="F64" s="238"/>
      <c r="G64" s="238"/>
      <c r="H64" s="238"/>
      <c r="I64" s="238"/>
      <c r="J64" s="238"/>
      <c r="K64" s="198"/>
    </row>
    <row r="65" spans="1:10" ht="14.25" customHeight="1" x14ac:dyDescent="0.2">
      <c r="A65" s="240" t="s">
        <v>2817</v>
      </c>
      <c r="B65" s="240"/>
      <c r="C65" s="240"/>
      <c r="D65" s="240"/>
      <c r="E65" s="240"/>
      <c r="F65" s="240"/>
      <c r="G65" s="240"/>
      <c r="H65" s="240"/>
      <c r="I65" s="240"/>
      <c r="J65" s="240"/>
    </row>
    <row r="66" spans="1:10" x14ac:dyDescent="0.2">
      <c r="A66" s="240"/>
      <c r="B66" s="240"/>
      <c r="C66" s="240"/>
      <c r="D66" s="240"/>
      <c r="E66" s="240"/>
      <c r="F66" s="240"/>
      <c r="G66" s="240"/>
      <c r="H66" s="240"/>
      <c r="I66" s="240"/>
      <c r="J66" s="240"/>
    </row>
    <row r="67" spans="1:10" x14ac:dyDescent="0.2">
      <c r="A67" s="199"/>
      <c r="B67" s="199"/>
      <c r="C67" s="199"/>
      <c r="D67" s="199"/>
      <c r="E67" s="199"/>
      <c r="F67" s="199"/>
      <c r="G67" s="199"/>
      <c r="H67" s="199"/>
      <c r="I67" s="199"/>
      <c r="J67" s="199"/>
    </row>
    <row r="68" spans="1:10" x14ac:dyDescent="0.2">
      <c r="A68" s="165" t="s">
        <v>2775</v>
      </c>
      <c r="B68" s="129"/>
      <c r="C68" s="130"/>
      <c r="D68" s="130"/>
      <c r="E68" s="130"/>
    </row>
    <row r="69" spans="1:10" x14ac:dyDescent="0.2">
      <c r="A69" s="128"/>
      <c r="B69" s="129"/>
      <c r="C69" s="130"/>
      <c r="D69" s="130"/>
      <c r="E69" s="130"/>
    </row>
    <row r="70" spans="1:10" x14ac:dyDescent="0.2">
      <c r="A70" s="128"/>
      <c r="B70" s="129"/>
      <c r="C70" s="130"/>
      <c r="D70" s="130"/>
      <c r="E70" s="130"/>
    </row>
    <row r="71" spans="1:10" x14ac:dyDescent="0.2">
      <c r="A71" s="128"/>
      <c r="B71" s="129"/>
      <c r="C71" s="130"/>
      <c r="D71" s="130"/>
      <c r="E71" s="130"/>
    </row>
    <row r="72" spans="1:10" x14ac:dyDescent="0.2">
      <c r="A72" s="128"/>
      <c r="B72" s="129"/>
      <c r="C72" s="130"/>
      <c r="D72" s="130"/>
      <c r="E72" s="130"/>
    </row>
    <row r="73" spans="1:10" x14ac:dyDescent="0.2">
      <c r="A73" s="128"/>
      <c r="B73" s="129"/>
      <c r="C73" s="130"/>
      <c r="D73" s="130"/>
      <c r="E73" s="130"/>
    </row>
    <row r="74" spans="1:10" x14ac:dyDescent="0.2">
      <c r="A74" s="128"/>
      <c r="B74" s="129"/>
      <c r="C74" s="130"/>
      <c r="D74" s="130"/>
      <c r="E74" s="130"/>
    </row>
    <row r="75" spans="1:10" x14ac:dyDescent="0.2">
      <c r="A75" s="128"/>
      <c r="B75" s="129"/>
      <c r="C75" s="130"/>
      <c r="D75" s="130"/>
      <c r="E75" s="130"/>
    </row>
    <row r="76" spans="1:10" x14ac:dyDescent="0.2">
      <c r="A76" s="128"/>
      <c r="B76" s="129"/>
      <c r="C76" s="130"/>
      <c r="D76" s="130"/>
      <c r="E76" s="130"/>
    </row>
    <row r="77" spans="1:10" x14ac:dyDescent="0.2">
      <c r="A77" s="128"/>
      <c r="B77" s="129"/>
      <c r="C77" s="130"/>
      <c r="D77" s="130"/>
      <c r="E77" s="130"/>
    </row>
    <row r="78" spans="1:10" x14ac:dyDescent="0.2">
      <c r="A78" s="128"/>
      <c r="B78" s="129"/>
      <c r="C78" s="130"/>
      <c r="D78" s="130"/>
      <c r="E78" s="130"/>
    </row>
    <row r="79" spans="1:10" x14ac:dyDescent="0.2">
      <c r="A79" s="128"/>
      <c r="B79" s="129"/>
      <c r="C79" s="130"/>
      <c r="D79" s="130"/>
      <c r="E79" s="130"/>
    </row>
    <row r="80" spans="1:10" x14ac:dyDescent="0.2">
      <c r="A80" s="128"/>
      <c r="B80" s="129"/>
      <c r="C80" s="130"/>
      <c r="D80" s="130"/>
      <c r="E80" s="130"/>
    </row>
    <row r="81" spans="1:5" x14ac:dyDescent="0.2">
      <c r="A81" s="128"/>
      <c r="B81" s="129"/>
      <c r="C81" s="130"/>
      <c r="D81" s="130"/>
      <c r="E81" s="130"/>
    </row>
    <row r="82" spans="1:5" x14ac:dyDescent="0.2">
      <c r="A82" s="128"/>
      <c r="B82" s="129"/>
      <c r="C82" s="130"/>
      <c r="D82" s="130"/>
      <c r="E82" s="130"/>
    </row>
    <row r="83" spans="1:5" x14ac:dyDescent="0.2">
      <c r="A83" s="128"/>
      <c r="B83" s="129"/>
      <c r="C83" s="130"/>
      <c r="D83" s="130"/>
      <c r="E83" s="130"/>
    </row>
    <row r="84" spans="1:5" x14ac:dyDescent="0.2">
      <c r="A84" s="128"/>
      <c r="B84" s="129"/>
      <c r="C84" s="130"/>
      <c r="D84" s="130"/>
      <c r="E84" s="130"/>
    </row>
    <row r="85" spans="1:5" x14ac:dyDescent="0.2">
      <c r="A85" s="128"/>
      <c r="B85" s="129"/>
      <c r="C85" s="130"/>
      <c r="D85" s="130"/>
      <c r="E85" s="130"/>
    </row>
    <row r="86" spans="1:5" x14ac:dyDescent="0.2">
      <c r="A86" s="128"/>
      <c r="B86" s="129"/>
      <c r="C86" s="130"/>
      <c r="D86" s="130"/>
      <c r="E86" s="130"/>
    </row>
    <row r="87" spans="1:5" x14ac:dyDescent="0.2">
      <c r="A87" s="128"/>
      <c r="B87" s="129"/>
      <c r="C87" s="130"/>
      <c r="D87" s="130"/>
      <c r="E87" s="130"/>
    </row>
    <row r="88" spans="1:5" x14ac:dyDescent="0.2">
      <c r="A88" s="128"/>
      <c r="B88" s="129"/>
      <c r="C88" s="130"/>
      <c r="D88" s="130"/>
      <c r="E88" s="130"/>
    </row>
    <row r="89" spans="1:5" x14ac:dyDescent="0.2">
      <c r="A89" s="128"/>
      <c r="B89" s="129"/>
      <c r="C89" s="130"/>
      <c r="D89" s="130"/>
      <c r="E89" s="130"/>
    </row>
    <row r="90" spans="1:5" x14ac:dyDescent="0.2">
      <c r="A90" s="128"/>
      <c r="B90" s="129"/>
      <c r="C90" s="130"/>
      <c r="D90" s="130"/>
      <c r="E90" s="130"/>
    </row>
    <row r="91" spans="1:5" x14ac:dyDescent="0.2">
      <c r="A91" s="128"/>
      <c r="B91" s="129"/>
      <c r="C91" s="130"/>
      <c r="D91" s="130"/>
      <c r="E91" s="130"/>
    </row>
    <row r="92" spans="1:5" x14ac:dyDescent="0.2">
      <c r="A92" s="128"/>
      <c r="B92" s="129"/>
      <c r="C92" s="130"/>
      <c r="D92" s="130"/>
      <c r="E92" s="130"/>
    </row>
    <row r="93" spans="1:5" x14ac:dyDescent="0.2">
      <c r="A93" s="128"/>
      <c r="B93" s="129"/>
      <c r="C93" s="130"/>
      <c r="D93" s="130"/>
      <c r="E93" s="130"/>
    </row>
    <row r="94" spans="1:5" x14ac:dyDescent="0.2">
      <c r="A94" s="128"/>
      <c r="B94" s="129"/>
      <c r="C94" s="130"/>
      <c r="D94" s="130"/>
      <c r="E94" s="130"/>
    </row>
    <row r="95" spans="1:5" x14ac:dyDescent="0.2">
      <c r="A95" s="128"/>
      <c r="B95" s="129"/>
      <c r="C95" s="130"/>
      <c r="D95" s="130"/>
      <c r="E95" s="130"/>
    </row>
    <row r="96" spans="1:5" x14ac:dyDescent="0.2">
      <c r="A96" s="128"/>
      <c r="B96" s="129"/>
      <c r="C96" s="130"/>
      <c r="D96" s="130"/>
      <c r="E96" s="130"/>
    </row>
    <row r="97" spans="1:5" x14ac:dyDescent="0.2">
      <c r="A97" s="128"/>
      <c r="B97" s="129"/>
      <c r="C97" s="130"/>
      <c r="D97" s="130"/>
      <c r="E97" s="130"/>
    </row>
    <row r="98" spans="1:5" x14ac:dyDescent="0.2">
      <c r="A98" s="128"/>
      <c r="B98" s="129"/>
      <c r="C98" s="130"/>
      <c r="D98" s="130"/>
      <c r="E98" s="130"/>
    </row>
    <row r="99" spans="1:5" x14ac:dyDescent="0.2">
      <c r="A99" s="128"/>
      <c r="B99" s="129"/>
      <c r="C99" s="130"/>
      <c r="D99" s="130"/>
      <c r="E99" s="130"/>
    </row>
  </sheetData>
  <mergeCells count="23">
    <mergeCell ref="A1:H2"/>
    <mergeCell ref="J1:K1"/>
    <mergeCell ref="B5:B9"/>
    <mergeCell ref="C5:C9"/>
    <mergeCell ref="D5:D9"/>
    <mergeCell ref="E5:E9"/>
    <mergeCell ref="F5:F9"/>
    <mergeCell ref="G5:G9"/>
    <mergeCell ref="H5:H9"/>
    <mergeCell ref="I5:I9"/>
    <mergeCell ref="J5:J9"/>
    <mergeCell ref="A5:A9"/>
    <mergeCell ref="A65:J66"/>
    <mergeCell ref="A64:J64"/>
    <mergeCell ref="A62:K62"/>
    <mergeCell ref="A63:K63"/>
    <mergeCell ref="B4:E4"/>
    <mergeCell ref="G4:J4"/>
    <mergeCell ref="A58:J59"/>
    <mergeCell ref="A61:K61"/>
    <mergeCell ref="A56:J56"/>
    <mergeCell ref="A57:J57"/>
    <mergeCell ref="A60:J60"/>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2"/>
  <sheetViews>
    <sheetView workbookViewId="0">
      <selection sqref="A1:G1"/>
    </sheetView>
  </sheetViews>
  <sheetFormatPr defaultColWidth="9.140625" defaultRowHeight="14.25" x14ac:dyDescent="0.2"/>
  <cols>
    <col min="1" max="1" width="20.85546875" style="16" bestFit="1" customWidth="1"/>
    <col min="2" max="2" width="49.42578125" style="16" bestFit="1" customWidth="1"/>
    <col min="3" max="3" width="23.28515625" style="16" customWidth="1"/>
    <col min="4" max="4" width="12.140625" style="16" customWidth="1"/>
    <col min="5" max="5" width="13" style="16" customWidth="1"/>
    <col min="6" max="6" width="16.85546875" style="16" customWidth="1"/>
    <col min="7" max="7" width="12.28515625" style="16" customWidth="1"/>
    <col min="8" max="16384" width="9.140625" style="16"/>
  </cols>
  <sheetData>
    <row r="1" spans="1:14" ht="18" customHeight="1" x14ac:dyDescent="0.25">
      <c r="A1" s="269" t="s">
        <v>2816</v>
      </c>
      <c r="B1" s="269"/>
      <c r="C1" s="269"/>
      <c r="D1" s="269"/>
      <c r="E1" s="269"/>
      <c r="F1" s="269"/>
      <c r="G1" s="269"/>
      <c r="H1" s="211"/>
      <c r="I1" s="293" t="s">
        <v>78</v>
      </c>
      <c r="J1" s="293"/>
      <c r="K1" s="211"/>
      <c r="N1" s="17"/>
    </row>
    <row r="2" spans="1:14" ht="15" customHeight="1" x14ac:dyDescent="0.2">
      <c r="A2" s="216"/>
      <c r="B2" s="216"/>
      <c r="C2" s="216"/>
      <c r="D2" s="216"/>
      <c r="E2" s="216"/>
      <c r="F2" s="216"/>
    </row>
    <row r="3" spans="1:14" ht="15" customHeight="1" x14ac:dyDescent="0.2">
      <c r="A3" s="301" t="s">
        <v>2752</v>
      </c>
      <c r="B3" s="303" t="s">
        <v>2753</v>
      </c>
      <c r="C3" s="303" t="s">
        <v>2757</v>
      </c>
      <c r="D3" s="305" t="s">
        <v>222</v>
      </c>
      <c r="E3" s="305" t="s">
        <v>2754</v>
      </c>
      <c r="F3" s="305" t="s">
        <v>223</v>
      </c>
    </row>
    <row r="4" spans="1:14" x14ac:dyDescent="0.2">
      <c r="A4" s="302"/>
      <c r="B4" s="304"/>
      <c r="C4" s="304"/>
      <c r="D4" s="306"/>
      <c r="E4" s="306"/>
      <c r="F4" s="306"/>
    </row>
    <row r="5" spans="1:14" x14ac:dyDescent="0.2">
      <c r="A5" s="64" t="s">
        <v>224</v>
      </c>
      <c r="B5" s="64" t="s">
        <v>225</v>
      </c>
      <c r="C5" s="64" t="s">
        <v>137</v>
      </c>
      <c r="D5" s="120">
        <v>1</v>
      </c>
      <c r="E5" s="121">
        <v>4695</v>
      </c>
      <c r="F5" s="122">
        <v>21.299254526091602</v>
      </c>
    </row>
    <row r="6" spans="1:14" x14ac:dyDescent="0.2">
      <c r="A6" s="18" t="s">
        <v>226</v>
      </c>
      <c r="B6" s="18" t="s">
        <v>227</v>
      </c>
      <c r="C6" s="18" t="s">
        <v>137</v>
      </c>
      <c r="D6" s="18">
        <v>0</v>
      </c>
      <c r="E6" s="123">
        <v>4599</v>
      </c>
      <c r="F6" s="124">
        <v>0</v>
      </c>
    </row>
    <row r="7" spans="1:14" x14ac:dyDescent="0.2">
      <c r="A7" s="18" t="s">
        <v>228</v>
      </c>
      <c r="B7" s="18" t="s">
        <v>229</v>
      </c>
      <c r="C7" s="18" t="s">
        <v>137</v>
      </c>
      <c r="D7" s="125">
        <v>2</v>
      </c>
      <c r="E7" s="123">
        <v>6826</v>
      </c>
      <c r="F7" s="124">
        <v>29.299736302373301</v>
      </c>
    </row>
    <row r="8" spans="1:14" x14ac:dyDescent="0.2">
      <c r="A8" s="18" t="s">
        <v>230</v>
      </c>
      <c r="B8" s="18" t="s">
        <v>231</v>
      </c>
      <c r="C8" s="18" t="s">
        <v>137</v>
      </c>
      <c r="D8" s="125">
        <v>3</v>
      </c>
      <c r="E8" s="123">
        <v>5538</v>
      </c>
      <c r="F8" s="124">
        <v>54.171180931744303</v>
      </c>
    </row>
    <row r="9" spans="1:14" x14ac:dyDescent="0.2">
      <c r="A9" s="17" t="s">
        <v>232</v>
      </c>
      <c r="B9" s="17" t="s">
        <v>233</v>
      </c>
      <c r="C9" s="17" t="s">
        <v>137</v>
      </c>
      <c r="D9" s="15">
        <v>0</v>
      </c>
      <c r="E9" s="115">
        <v>4442</v>
      </c>
      <c r="F9" s="116">
        <v>0</v>
      </c>
    </row>
    <row r="10" spans="1:14" x14ac:dyDescent="0.2">
      <c r="A10" s="17" t="s">
        <v>234</v>
      </c>
      <c r="B10" s="17" t="s">
        <v>235</v>
      </c>
      <c r="C10" s="17" t="s">
        <v>137</v>
      </c>
      <c r="D10" s="15">
        <v>1</v>
      </c>
      <c r="E10" s="115">
        <v>3990</v>
      </c>
      <c r="F10" s="116">
        <v>25.062656641604001</v>
      </c>
    </row>
    <row r="11" spans="1:14" x14ac:dyDescent="0.2">
      <c r="A11" s="17" t="s">
        <v>236</v>
      </c>
      <c r="B11" s="17" t="s">
        <v>237</v>
      </c>
      <c r="C11" s="17" t="s">
        <v>137</v>
      </c>
      <c r="D11" s="15">
        <v>1</v>
      </c>
      <c r="E11" s="115">
        <v>4944</v>
      </c>
      <c r="F11" s="116">
        <v>20.2265372168285</v>
      </c>
    </row>
    <row r="12" spans="1:14" x14ac:dyDescent="0.2">
      <c r="A12" s="17" t="s">
        <v>238</v>
      </c>
      <c r="B12" s="17" t="s">
        <v>239</v>
      </c>
      <c r="C12" s="17" t="s">
        <v>137</v>
      </c>
      <c r="D12" s="15">
        <v>5</v>
      </c>
      <c r="E12" s="115">
        <v>5370</v>
      </c>
      <c r="F12" s="116">
        <v>93.109869646182503</v>
      </c>
    </row>
    <row r="13" spans="1:14" x14ac:dyDescent="0.2">
      <c r="A13" s="17" t="s">
        <v>240</v>
      </c>
      <c r="B13" s="17" t="s">
        <v>241</v>
      </c>
      <c r="C13" s="17" t="s">
        <v>137</v>
      </c>
      <c r="D13" s="15">
        <v>2</v>
      </c>
      <c r="E13" s="115">
        <v>3854</v>
      </c>
      <c r="F13" s="116">
        <v>51.894135962636199</v>
      </c>
    </row>
    <row r="14" spans="1:14" x14ac:dyDescent="0.2">
      <c r="A14" s="17" t="s">
        <v>242</v>
      </c>
      <c r="B14" s="17" t="s">
        <v>243</v>
      </c>
      <c r="C14" s="17" t="s">
        <v>137</v>
      </c>
      <c r="D14" s="15">
        <v>1</v>
      </c>
      <c r="E14" s="115">
        <v>4550</v>
      </c>
      <c r="F14" s="116">
        <v>21.978021978021999</v>
      </c>
    </row>
    <row r="15" spans="1:14" x14ac:dyDescent="0.2">
      <c r="A15" s="17" t="s">
        <v>244</v>
      </c>
      <c r="B15" s="17" t="s">
        <v>245</v>
      </c>
      <c r="C15" s="17" t="s">
        <v>137</v>
      </c>
      <c r="D15" s="15">
        <v>0</v>
      </c>
      <c r="E15" s="115">
        <v>5680</v>
      </c>
      <c r="F15" s="116">
        <v>0</v>
      </c>
    </row>
    <row r="16" spans="1:14" x14ac:dyDescent="0.2">
      <c r="A16" s="17" t="s">
        <v>246</v>
      </c>
      <c r="B16" s="17" t="s">
        <v>247</v>
      </c>
      <c r="C16" s="17" t="s">
        <v>137</v>
      </c>
      <c r="D16" s="15">
        <v>0</v>
      </c>
      <c r="E16" s="115">
        <v>3647</v>
      </c>
      <c r="F16" s="116">
        <v>0</v>
      </c>
    </row>
    <row r="17" spans="1:6" x14ac:dyDescent="0.2">
      <c r="A17" s="17" t="s">
        <v>248</v>
      </c>
      <c r="B17" s="17" t="s">
        <v>249</v>
      </c>
      <c r="C17" s="17" t="s">
        <v>137</v>
      </c>
      <c r="D17" s="15">
        <v>1</v>
      </c>
      <c r="E17" s="115">
        <v>6279</v>
      </c>
      <c r="F17" s="116">
        <v>15.926102882624599</v>
      </c>
    </row>
    <row r="18" spans="1:6" x14ac:dyDescent="0.2">
      <c r="A18" s="17" t="s">
        <v>250</v>
      </c>
      <c r="B18" s="17" t="s">
        <v>251</v>
      </c>
      <c r="C18" s="17" t="s">
        <v>137</v>
      </c>
      <c r="D18" s="15">
        <v>0</v>
      </c>
      <c r="E18" s="115">
        <v>3931</v>
      </c>
      <c r="F18" s="116">
        <v>0</v>
      </c>
    </row>
    <row r="19" spans="1:6" x14ac:dyDescent="0.2">
      <c r="A19" s="17" t="s">
        <v>252</v>
      </c>
      <c r="B19" s="17" t="s">
        <v>253</v>
      </c>
      <c r="C19" s="17" t="s">
        <v>137</v>
      </c>
      <c r="D19" s="15">
        <v>0</v>
      </c>
      <c r="E19" s="115">
        <v>2631</v>
      </c>
      <c r="F19" s="116">
        <v>0</v>
      </c>
    </row>
    <row r="20" spans="1:6" x14ac:dyDescent="0.2">
      <c r="A20" s="17" t="s">
        <v>254</v>
      </c>
      <c r="B20" s="17" t="s">
        <v>255</v>
      </c>
      <c r="C20" s="17" t="s">
        <v>137</v>
      </c>
      <c r="D20" s="15">
        <v>2</v>
      </c>
      <c r="E20" s="115">
        <v>5048</v>
      </c>
      <c r="F20" s="116">
        <v>39.619651347068199</v>
      </c>
    </row>
    <row r="21" spans="1:6" x14ac:dyDescent="0.2">
      <c r="A21" s="17" t="s">
        <v>256</v>
      </c>
      <c r="B21" s="17" t="s">
        <v>257</v>
      </c>
      <c r="C21" s="17" t="s">
        <v>137</v>
      </c>
      <c r="D21" s="15">
        <v>1</v>
      </c>
      <c r="E21" s="115">
        <v>4945</v>
      </c>
      <c r="F21" s="116">
        <v>20.222446916076802</v>
      </c>
    </row>
    <row r="22" spans="1:6" x14ac:dyDescent="0.2">
      <c r="A22" s="17" t="s">
        <v>258</v>
      </c>
      <c r="B22" s="17" t="s">
        <v>259</v>
      </c>
      <c r="C22" s="17" t="s">
        <v>137</v>
      </c>
      <c r="D22" s="15">
        <v>4</v>
      </c>
      <c r="E22" s="115">
        <v>3934</v>
      </c>
      <c r="F22" s="116">
        <v>101.677681748856</v>
      </c>
    </row>
    <row r="23" spans="1:6" x14ac:dyDescent="0.2">
      <c r="A23" s="17" t="s">
        <v>260</v>
      </c>
      <c r="B23" s="17" t="s">
        <v>261</v>
      </c>
      <c r="C23" s="17" t="s">
        <v>137</v>
      </c>
      <c r="D23" s="15">
        <v>0</v>
      </c>
      <c r="E23" s="115">
        <v>4966</v>
      </c>
      <c r="F23" s="116">
        <v>0</v>
      </c>
    </row>
    <row r="24" spans="1:6" x14ac:dyDescent="0.2">
      <c r="A24" s="17" t="s">
        <v>262</v>
      </c>
      <c r="B24" s="17" t="s">
        <v>263</v>
      </c>
      <c r="C24" s="17" t="s">
        <v>137</v>
      </c>
      <c r="D24" s="15">
        <v>0</v>
      </c>
      <c r="E24" s="115">
        <v>3976</v>
      </c>
      <c r="F24" s="116">
        <v>0</v>
      </c>
    </row>
    <row r="25" spans="1:6" x14ac:dyDescent="0.2">
      <c r="A25" s="17" t="s">
        <v>264</v>
      </c>
      <c r="B25" s="17" t="s">
        <v>265</v>
      </c>
      <c r="C25" s="17" t="s">
        <v>137</v>
      </c>
      <c r="D25" s="15">
        <v>0</v>
      </c>
      <c r="E25" s="115">
        <v>3507</v>
      </c>
      <c r="F25" s="116">
        <v>0</v>
      </c>
    </row>
    <row r="26" spans="1:6" x14ac:dyDescent="0.2">
      <c r="A26" s="17" t="s">
        <v>266</v>
      </c>
      <c r="B26" s="17" t="s">
        <v>267</v>
      </c>
      <c r="C26" s="17" t="s">
        <v>137</v>
      </c>
      <c r="D26" s="15">
        <v>15</v>
      </c>
      <c r="E26" s="115">
        <v>5339</v>
      </c>
      <c r="F26" s="116">
        <v>280.95148904289198</v>
      </c>
    </row>
    <row r="27" spans="1:6" x14ac:dyDescent="0.2">
      <c r="A27" s="17" t="s">
        <v>268</v>
      </c>
      <c r="B27" s="17" t="s">
        <v>269</v>
      </c>
      <c r="C27" s="17" t="s">
        <v>137</v>
      </c>
      <c r="D27" s="15">
        <v>1</v>
      </c>
      <c r="E27" s="115">
        <v>4439</v>
      </c>
      <c r="F27" s="116">
        <v>22.527596305474201</v>
      </c>
    </row>
    <row r="28" spans="1:6" x14ac:dyDescent="0.2">
      <c r="A28" s="17" t="s">
        <v>270</v>
      </c>
      <c r="B28" s="17" t="s">
        <v>271</v>
      </c>
      <c r="C28" s="17" t="s">
        <v>137</v>
      </c>
      <c r="D28" s="15">
        <v>0</v>
      </c>
      <c r="E28" s="115">
        <v>3226</v>
      </c>
      <c r="F28" s="116">
        <v>0</v>
      </c>
    </row>
    <row r="29" spans="1:6" x14ac:dyDescent="0.2">
      <c r="A29" s="17" t="s">
        <v>272</v>
      </c>
      <c r="B29" s="17" t="s">
        <v>273</v>
      </c>
      <c r="C29" s="17" t="s">
        <v>137</v>
      </c>
      <c r="D29" s="15">
        <v>0</v>
      </c>
      <c r="E29" s="115">
        <v>4071</v>
      </c>
      <c r="F29" s="116">
        <v>0</v>
      </c>
    </row>
    <row r="30" spans="1:6" x14ac:dyDescent="0.2">
      <c r="A30" s="17" t="s">
        <v>274</v>
      </c>
      <c r="B30" s="17" t="s">
        <v>275</v>
      </c>
      <c r="C30" s="17" t="s">
        <v>137</v>
      </c>
      <c r="D30" s="15">
        <v>4</v>
      </c>
      <c r="E30" s="115">
        <v>7015</v>
      </c>
      <c r="F30" s="116">
        <v>57.020669992872399</v>
      </c>
    </row>
    <row r="31" spans="1:6" x14ac:dyDescent="0.2">
      <c r="A31" s="17" t="s">
        <v>276</v>
      </c>
      <c r="B31" s="17" t="s">
        <v>277</v>
      </c>
      <c r="C31" s="17" t="s">
        <v>137</v>
      </c>
      <c r="D31" s="15">
        <v>0</v>
      </c>
      <c r="E31" s="115">
        <v>3774</v>
      </c>
      <c r="F31" s="116">
        <v>0</v>
      </c>
    </row>
    <row r="32" spans="1:6" x14ac:dyDescent="0.2">
      <c r="A32" s="17" t="s">
        <v>278</v>
      </c>
      <c r="B32" s="17" t="s">
        <v>279</v>
      </c>
      <c r="C32" s="17" t="s">
        <v>137</v>
      </c>
      <c r="D32" s="15">
        <v>0</v>
      </c>
      <c r="E32" s="115">
        <v>5560</v>
      </c>
      <c r="F32" s="116">
        <v>0</v>
      </c>
    </row>
    <row r="33" spans="1:6" x14ac:dyDescent="0.2">
      <c r="A33" s="17" t="s">
        <v>280</v>
      </c>
      <c r="B33" s="17" t="s">
        <v>281</v>
      </c>
      <c r="C33" s="17" t="s">
        <v>137</v>
      </c>
      <c r="D33" s="15">
        <v>1</v>
      </c>
      <c r="E33" s="115">
        <v>4498</v>
      </c>
      <c r="F33" s="116">
        <v>22.232103156958701</v>
      </c>
    </row>
    <row r="34" spans="1:6" x14ac:dyDescent="0.2">
      <c r="A34" s="17" t="s">
        <v>282</v>
      </c>
      <c r="B34" s="17" t="s">
        <v>283</v>
      </c>
      <c r="C34" s="17" t="s">
        <v>137</v>
      </c>
      <c r="D34" s="15">
        <v>0</v>
      </c>
      <c r="E34" s="115">
        <v>4345</v>
      </c>
      <c r="F34" s="116">
        <v>0</v>
      </c>
    </row>
    <row r="35" spans="1:6" x14ac:dyDescent="0.2">
      <c r="A35" s="17" t="s">
        <v>284</v>
      </c>
      <c r="B35" s="17" t="s">
        <v>285</v>
      </c>
      <c r="C35" s="17" t="s">
        <v>137</v>
      </c>
      <c r="D35" s="15">
        <v>2</v>
      </c>
      <c r="E35" s="115">
        <v>5512</v>
      </c>
      <c r="F35" s="116">
        <v>36.284470246734401</v>
      </c>
    </row>
    <row r="36" spans="1:6" x14ac:dyDescent="0.2">
      <c r="A36" s="17" t="s">
        <v>286</v>
      </c>
      <c r="B36" s="17" t="s">
        <v>287</v>
      </c>
      <c r="C36" s="17" t="s">
        <v>137</v>
      </c>
      <c r="D36" s="15">
        <v>18</v>
      </c>
      <c r="E36" s="115">
        <v>4018</v>
      </c>
      <c r="F36" s="116">
        <v>447.98407167745199</v>
      </c>
    </row>
    <row r="37" spans="1:6" x14ac:dyDescent="0.2">
      <c r="A37" s="17" t="s">
        <v>288</v>
      </c>
      <c r="B37" s="17" t="s">
        <v>289</v>
      </c>
      <c r="C37" s="17" t="s">
        <v>137</v>
      </c>
      <c r="D37" s="15">
        <v>2</v>
      </c>
      <c r="E37" s="115">
        <v>6101</v>
      </c>
      <c r="F37" s="116">
        <v>32.7815112276676</v>
      </c>
    </row>
    <row r="38" spans="1:6" x14ac:dyDescent="0.2">
      <c r="A38" s="17" t="s">
        <v>290</v>
      </c>
      <c r="B38" s="17" t="s">
        <v>291</v>
      </c>
      <c r="C38" s="17" t="s">
        <v>137</v>
      </c>
      <c r="D38" s="15">
        <v>6</v>
      </c>
      <c r="E38" s="115">
        <v>5378</v>
      </c>
      <c r="F38" s="116">
        <v>111.56563778356301</v>
      </c>
    </row>
    <row r="39" spans="1:6" x14ac:dyDescent="0.2">
      <c r="A39" s="17" t="s">
        <v>292</v>
      </c>
      <c r="B39" s="17" t="s">
        <v>293</v>
      </c>
      <c r="C39" s="17" t="s">
        <v>137</v>
      </c>
      <c r="D39" s="15">
        <v>1</v>
      </c>
      <c r="E39" s="115">
        <v>4677</v>
      </c>
      <c r="F39" s="116">
        <v>21.381227282446002</v>
      </c>
    </row>
    <row r="40" spans="1:6" x14ac:dyDescent="0.2">
      <c r="A40" s="17" t="s">
        <v>294</v>
      </c>
      <c r="B40" s="17" t="s">
        <v>295</v>
      </c>
      <c r="C40" s="17" t="s">
        <v>137</v>
      </c>
      <c r="D40" s="15">
        <v>5</v>
      </c>
      <c r="E40" s="115">
        <v>4843</v>
      </c>
      <c r="F40" s="116">
        <v>103.24179227751399</v>
      </c>
    </row>
    <row r="41" spans="1:6" x14ac:dyDescent="0.2">
      <c r="A41" s="17" t="s">
        <v>296</v>
      </c>
      <c r="B41" s="17" t="s">
        <v>297</v>
      </c>
      <c r="C41" s="17" t="s">
        <v>137</v>
      </c>
      <c r="D41" s="15">
        <v>4</v>
      </c>
      <c r="E41" s="115">
        <v>3410</v>
      </c>
      <c r="F41" s="116">
        <v>117.302052785924</v>
      </c>
    </row>
    <row r="42" spans="1:6" x14ac:dyDescent="0.2">
      <c r="A42" s="17" t="s">
        <v>298</v>
      </c>
      <c r="B42" s="17" t="s">
        <v>299</v>
      </c>
      <c r="C42" s="17" t="s">
        <v>137</v>
      </c>
      <c r="D42" s="15">
        <v>2</v>
      </c>
      <c r="E42" s="115">
        <v>5364</v>
      </c>
      <c r="F42" s="116">
        <v>37.285607755406403</v>
      </c>
    </row>
    <row r="43" spans="1:6" x14ac:dyDescent="0.2">
      <c r="A43" s="17" t="s">
        <v>300</v>
      </c>
      <c r="B43" s="17" t="s">
        <v>301</v>
      </c>
      <c r="C43" s="17" t="s">
        <v>137</v>
      </c>
      <c r="D43" s="15">
        <v>2</v>
      </c>
      <c r="E43" s="115">
        <v>4869</v>
      </c>
      <c r="F43" s="116">
        <v>41.076196344218502</v>
      </c>
    </row>
    <row r="44" spans="1:6" x14ac:dyDescent="0.2">
      <c r="A44" s="17" t="s">
        <v>302</v>
      </c>
      <c r="B44" s="17" t="s">
        <v>303</v>
      </c>
      <c r="C44" s="17" t="s">
        <v>137</v>
      </c>
      <c r="D44" s="15">
        <v>7</v>
      </c>
      <c r="E44" s="115">
        <v>5730</v>
      </c>
      <c r="F44" s="116">
        <v>122.16404886562</v>
      </c>
    </row>
    <row r="45" spans="1:6" x14ac:dyDescent="0.2">
      <c r="A45" s="17" t="s">
        <v>304</v>
      </c>
      <c r="B45" s="17" t="s">
        <v>305</v>
      </c>
      <c r="C45" s="17" t="s">
        <v>137</v>
      </c>
      <c r="D45" s="15">
        <v>2</v>
      </c>
      <c r="E45" s="115">
        <v>4245</v>
      </c>
      <c r="F45" s="116">
        <v>47.1142520612485</v>
      </c>
    </row>
    <row r="46" spans="1:6" x14ac:dyDescent="0.2">
      <c r="A46" s="17" t="s">
        <v>306</v>
      </c>
      <c r="B46" s="17" t="s">
        <v>307</v>
      </c>
      <c r="C46" s="17" t="s">
        <v>137</v>
      </c>
      <c r="D46" s="15">
        <v>5</v>
      </c>
      <c r="E46" s="115">
        <v>5320</v>
      </c>
      <c r="F46" s="116">
        <v>93.9849624060151</v>
      </c>
    </row>
    <row r="47" spans="1:6" x14ac:dyDescent="0.2">
      <c r="A47" s="17" t="s">
        <v>308</v>
      </c>
      <c r="B47" s="17" t="s">
        <v>309</v>
      </c>
      <c r="C47" s="17" t="s">
        <v>137</v>
      </c>
      <c r="D47" s="15">
        <v>2</v>
      </c>
      <c r="E47" s="115">
        <v>5251</v>
      </c>
      <c r="F47" s="116">
        <v>38.087983241287397</v>
      </c>
    </row>
    <row r="48" spans="1:6" x14ac:dyDescent="0.2">
      <c r="A48" s="17" t="s">
        <v>310</v>
      </c>
      <c r="B48" s="17" t="s">
        <v>311</v>
      </c>
      <c r="C48" s="17" t="s">
        <v>137</v>
      </c>
      <c r="D48" s="15">
        <v>8</v>
      </c>
      <c r="E48" s="115">
        <v>4011</v>
      </c>
      <c r="F48" s="116">
        <v>199.45150835203199</v>
      </c>
    </row>
    <row r="49" spans="1:6" x14ac:dyDescent="0.2">
      <c r="A49" s="17" t="s">
        <v>312</v>
      </c>
      <c r="B49" s="17" t="s">
        <v>313</v>
      </c>
      <c r="C49" s="17" t="s">
        <v>137</v>
      </c>
      <c r="D49" s="15">
        <v>2</v>
      </c>
      <c r="E49" s="115">
        <v>4415</v>
      </c>
      <c r="F49" s="116">
        <v>45.300113250283097</v>
      </c>
    </row>
    <row r="50" spans="1:6" x14ac:dyDescent="0.2">
      <c r="A50" s="17" t="s">
        <v>314</v>
      </c>
      <c r="B50" s="17" t="s">
        <v>315</v>
      </c>
      <c r="C50" s="17" t="s">
        <v>137</v>
      </c>
      <c r="D50" s="15">
        <v>1</v>
      </c>
      <c r="E50" s="115">
        <v>4833</v>
      </c>
      <c r="F50" s="116">
        <v>20.691082143596098</v>
      </c>
    </row>
    <row r="51" spans="1:6" x14ac:dyDescent="0.2">
      <c r="A51" s="17" t="s">
        <v>316</v>
      </c>
      <c r="B51" s="17" t="s">
        <v>317</v>
      </c>
      <c r="C51" s="17" t="s">
        <v>137</v>
      </c>
      <c r="D51" s="15">
        <v>4</v>
      </c>
      <c r="E51" s="115">
        <v>3590</v>
      </c>
      <c r="F51" s="116">
        <v>111.42061281337099</v>
      </c>
    </row>
    <row r="52" spans="1:6" x14ac:dyDescent="0.2">
      <c r="A52" s="17" t="s">
        <v>318</v>
      </c>
      <c r="B52" s="17" t="s">
        <v>319</v>
      </c>
      <c r="C52" s="17" t="s">
        <v>137</v>
      </c>
      <c r="D52" s="15">
        <v>2</v>
      </c>
      <c r="E52" s="115">
        <v>2629</v>
      </c>
      <c r="F52" s="116">
        <v>76.074553062000803</v>
      </c>
    </row>
    <row r="53" spans="1:6" x14ac:dyDescent="0.2">
      <c r="A53" s="17" t="s">
        <v>320</v>
      </c>
      <c r="B53" s="17" t="s">
        <v>321</v>
      </c>
      <c r="C53" s="17" t="s">
        <v>137</v>
      </c>
      <c r="D53" s="15">
        <v>2</v>
      </c>
      <c r="E53" s="115">
        <v>3745</v>
      </c>
      <c r="F53" s="116">
        <v>53.404539385847798</v>
      </c>
    </row>
    <row r="54" spans="1:6" x14ac:dyDescent="0.2">
      <c r="A54" s="17" t="s">
        <v>322</v>
      </c>
      <c r="B54" s="17" t="s">
        <v>323</v>
      </c>
      <c r="C54" s="17" t="s">
        <v>138</v>
      </c>
      <c r="D54" s="15">
        <v>0</v>
      </c>
      <c r="E54" s="115">
        <v>3013</v>
      </c>
      <c r="F54" s="116">
        <v>0</v>
      </c>
    </row>
    <row r="55" spans="1:6" x14ac:dyDescent="0.2">
      <c r="A55" s="17" t="s">
        <v>324</v>
      </c>
      <c r="B55" s="17" t="s">
        <v>325</v>
      </c>
      <c r="C55" s="17" t="s">
        <v>138</v>
      </c>
      <c r="D55" s="15">
        <v>0</v>
      </c>
      <c r="E55" s="115">
        <v>5301</v>
      </c>
      <c r="F55" s="116">
        <v>0</v>
      </c>
    </row>
    <row r="56" spans="1:6" x14ac:dyDescent="0.2">
      <c r="A56" s="17" t="s">
        <v>326</v>
      </c>
      <c r="B56" s="17" t="s">
        <v>327</v>
      </c>
      <c r="C56" s="17" t="s">
        <v>138</v>
      </c>
      <c r="D56" s="15">
        <v>3</v>
      </c>
      <c r="E56" s="115">
        <v>4407</v>
      </c>
      <c r="F56" s="116">
        <v>68.073519400953103</v>
      </c>
    </row>
    <row r="57" spans="1:6" x14ac:dyDescent="0.2">
      <c r="A57" s="17" t="s">
        <v>328</v>
      </c>
      <c r="B57" s="17" t="s">
        <v>329</v>
      </c>
      <c r="C57" s="17" t="s">
        <v>138</v>
      </c>
      <c r="D57" s="15">
        <v>0</v>
      </c>
      <c r="E57" s="115">
        <v>4071</v>
      </c>
      <c r="F57" s="116">
        <v>0</v>
      </c>
    </row>
    <row r="58" spans="1:6" x14ac:dyDescent="0.2">
      <c r="A58" s="17" t="s">
        <v>330</v>
      </c>
      <c r="B58" s="17" t="s">
        <v>331</v>
      </c>
      <c r="C58" s="17" t="s">
        <v>138</v>
      </c>
      <c r="D58" s="15">
        <v>1</v>
      </c>
      <c r="E58" s="115">
        <v>5707</v>
      </c>
      <c r="F58" s="116">
        <v>17.522340984755601</v>
      </c>
    </row>
    <row r="59" spans="1:6" x14ac:dyDescent="0.2">
      <c r="A59" s="17" t="s">
        <v>332</v>
      </c>
      <c r="B59" s="17" t="s">
        <v>333</v>
      </c>
      <c r="C59" s="17" t="s">
        <v>138</v>
      </c>
      <c r="D59" s="15">
        <v>0</v>
      </c>
      <c r="E59" s="115">
        <v>4493</v>
      </c>
      <c r="F59" s="116">
        <v>0</v>
      </c>
    </row>
    <row r="60" spans="1:6" x14ac:dyDescent="0.2">
      <c r="A60" s="17" t="s">
        <v>334</v>
      </c>
      <c r="B60" s="17" t="s">
        <v>335</v>
      </c>
      <c r="C60" s="17" t="s">
        <v>138</v>
      </c>
      <c r="D60" s="15">
        <v>0</v>
      </c>
      <c r="E60" s="115">
        <v>5257</v>
      </c>
      <c r="F60" s="116">
        <v>0</v>
      </c>
    </row>
    <row r="61" spans="1:6" x14ac:dyDescent="0.2">
      <c r="A61" s="17" t="s">
        <v>336</v>
      </c>
      <c r="B61" s="17" t="s">
        <v>337</v>
      </c>
      <c r="C61" s="17" t="s">
        <v>138</v>
      </c>
      <c r="D61" s="15">
        <v>1</v>
      </c>
      <c r="E61" s="115">
        <v>5669</v>
      </c>
      <c r="F61" s="116">
        <v>17.639795378373599</v>
      </c>
    </row>
    <row r="62" spans="1:6" x14ac:dyDescent="0.2">
      <c r="A62" s="17" t="s">
        <v>338</v>
      </c>
      <c r="B62" s="17" t="s">
        <v>339</v>
      </c>
      <c r="C62" s="17" t="s">
        <v>138</v>
      </c>
      <c r="D62" s="15">
        <v>0</v>
      </c>
      <c r="E62" s="115">
        <v>2907</v>
      </c>
      <c r="F62" s="116">
        <v>0</v>
      </c>
    </row>
    <row r="63" spans="1:6" x14ac:dyDescent="0.2">
      <c r="A63" s="17" t="s">
        <v>340</v>
      </c>
      <c r="B63" s="17" t="s">
        <v>341</v>
      </c>
      <c r="C63" s="17" t="s">
        <v>138</v>
      </c>
      <c r="D63" s="15">
        <v>2</v>
      </c>
      <c r="E63" s="115">
        <v>4277</v>
      </c>
      <c r="F63" s="116">
        <v>46.761748889408501</v>
      </c>
    </row>
    <row r="64" spans="1:6" x14ac:dyDescent="0.2">
      <c r="A64" s="17" t="s">
        <v>342</v>
      </c>
      <c r="B64" s="17" t="s">
        <v>343</v>
      </c>
      <c r="C64" s="17" t="s">
        <v>138</v>
      </c>
      <c r="D64" s="15">
        <v>1</v>
      </c>
      <c r="E64" s="115">
        <v>5910</v>
      </c>
      <c r="F64" s="116">
        <v>16.920473773265702</v>
      </c>
    </row>
    <row r="65" spans="1:6" x14ac:dyDescent="0.2">
      <c r="A65" s="17" t="s">
        <v>344</v>
      </c>
      <c r="B65" s="17" t="s">
        <v>345</v>
      </c>
      <c r="C65" s="17" t="s">
        <v>138</v>
      </c>
      <c r="D65" s="15">
        <v>0</v>
      </c>
      <c r="E65" s="115">
        <v>5099</v>
      </c>
      <c r="F65" s="116">
        <v>0</v>
      </c>
    </row>
    <row r="66" spans="1:6" x14ac:dyDescent="0.2">
      <c r="A66" s="17" t="s">
        <v>346</v>
      </c>
      <c r="B66" s="17" t="s">
        <v>347</v>
      </c>
      <c r="C66" s="17" t="s">
        <v>138</v>
      </c>
      <c r="D66" s="15">
        <v>1</v>
      </c>
      <c r="E66" s="115">
        <v>4168</v>
      </c>
      <c r="F66" s="116">
        <v>23.992322456813799</v>
      </c>
    </row>
    <row r="67" spans="1:6" x14ac:dyDescent="0.2">
      <c r="A67" s="17" t="s">
        <v>348</v>
      </c>
      <c r="B67" s="17" t="s">
        <v>349</v>
      </c>
      <c r="C67" s="17" t="s">
        <v>138</v>
      </c>
      <c r="D67" s="15">
        <v>4</v>
      </c>
      <c r="E67" s="115">
        <v>2932</v>
      </c>
      <c r="F67" s="116">
        <v>136.42564802182801</v>
      </c>
    </row>
    <row r="68" spans="1:6" x14ac:dyDescent="0.2">
      <c r="A68" s="17" t="s">
        <v>350</v>
      </c>
      <c r="B68" s="17" t="s">
        <v>351</v>
      </c>
      <c r="C68" s="17" t="s">
        <v>138</v>
      </c>
      <c r="D68" s="15">
        <v>1</v>
      </c>
      <c r="E68" s="115">
        <v>4286</v>
      </c>
      <c r="F68" s="116">
        <v>23.331777881474601</v>
      </c>
    </row>
    <row r="69" spans="1:6" x14ac:dyDescent="0.2">
      <c r="A69" s="17" t="s">
        <v>352</v>
      </c>
      <c r="B69" s="17" t="s">
        <v>353</v>
      </c>
      <c r="C69" s="17" t="s">
        <v>138</v>
      </c>
      <c r="D69" s="15">
        <v>0</v>
      </c>
      <c r="E69" s="115">
        <v>4024</v>
      </c>
      <c r="F69" s="116">
        <v>0</v>
      </c>
    </row>
    <row r="70" spans="1:6" x14ac:dyDescent="0.2">
      <c r="A70" s="17" t="s">
        <v>354</v>
      </c>
      <c r="B70" s="17" t="s">
        <v>355</v>
      </c>
      <c r="C70" s="17" t="s">
        <v>138</v>
      </c>
      <c r="D70" s="15">
        <v>0</v>
      </c>
      <c r="E70" s="115">
        <v>6295</v>
      </c>
      <c r="F70" s="116">
        <v>0</v>
      </c>
    </row>
    <row r="71" spans="1:6" x14ac:dyDescent="0.2">
      <c r="A71" s="17" t="s">
        <v>356</v>
      </c>
      <c r="B71" s="17" t="s">
        <v>357</v>
      </c>
      <c r="C71" s="17" t="s">
        <v>138</v>
      </c>
      <c r="D71" s="15">
        <v>1</v>
      </c>
      <c r="E71" s="115">
        <v>3504</v>
      </c>
      <c r="F71" s="116">
        <v>28.5388127853881</v>
      </c>
    </row>
    <row r="72" spans="1:6" x14ac:dyDescent="0.2">
      <c r="A72" s="17" t="s">
        <v>358</v>
      </c>
      <c r="B72" s="17" t="s">
        <v>359</v>
      </c>
      <c r="C72" s="17" t="s">
        <v>138</v>
      </c>
      <c r="D72" s="15">
        <v>4</v>
      </c>
      <c r="E72" s="115">
        <v>5390</v>
      </c>
      <c r="F72" s="116">
        <v>74.211502782931404</v>
      </c>
    </row>
    <row r="73" spans="1:6" x14ac:dyDescent="0.2">
      <c r="A73" s="17" t="s">
        <v>360</v>
      </c>
      <c r="B73" s="17" t="s">
        <v>361</v>
      </c>
      <c r="C73" s="17" t="s">
        <v>138</v>
      </c>
      <c r="D73" s="15">
        <v>2</v>
      </c>
      <c r="E73" s="115">
        <v>5284</v>
      </c>
      <c r="F73" s="116">
        <v>37.850113550340701</v>
      </c>
    </row>
    <row r="74" spans="1:6" x14ac:dyDescent="0.2">
      <c r="A74" s="17" t="s">
        <v>362</v>
      </c>
      <c r="B74" s="17" t="s">
        <v>363</v>
      </c>
      <c r="C74" s="17" t="s">
        <v>138</v>
      </c>
      <c r="D74" s="15">
        <v>1</v>
      </c>
      <c r="E74" s="115">
        <v>6747</v>
      </c>
      <c r="F74" s="116">
        <v>14.8214021046391</v>
      </c>
    </row>
    <row r="75" spans="1:6" x14ac:dyDescent="0.2">
      <c r="A75" s="17" t="s">
        <v>364</v>
      </c>
      <c r="B75" s="17" t="s">
        <v>365</v>
      </c>
      <c r="C75" s="17" t="s">
        <v>138</v>
      </c>
      <c r="D75" s="15">
        <v>2</v>
      </c>
      <c r="E75" s="115">
        <v>5956</v>
      </c>
      <c r="F75" s="116">
        <v>33.579583613163202</v>
      </c>
    </row>
    <row r="76" spans="1:6" x14ac:dyDescent="0.2">
      <c r="A76" s="17" t="s">
        <v>366</v>
      </c>
      <c r="B76" s="17" t="s">
        <v>367</v>
      </c>
      <c r="C76" s="17" t="s">
        <v>138</v>
      </c>
      <c r="D76" s="15">
        <v>0</v>
      </c>
      <c r="E76" s="115">
        <v>3442</v>
      </c>
      <c r="F76" s="116">
        <v>0</v>
      </c>
    </row>
    <row r="77" spans="1:6" x14ac:dyDescent="0.2">
      <c r="A77" s="17" t="s">
        <v>368</v>
      </c>
      <c r="B77" s="17" t="s">
        <v>369</v>
      </c>
      <c r="C77" s="17" t="s">
        <v>138</v>
      </c>
      <c r="D77" s="15">
        <v>11</v>
      </c>
      <c r="E77" s="115">
        <v>5082</v>
      </c>
      <c r="F77" s="116">
        <v>216.450216450217</v>
      </c>
    </row>
    <row r="78" spans="1:6" x14ac:dyDescent="0.2">
      <c r="A78" s="17" t="s">
        <v>370</v>
      </c>
      <c r="B78" s="17" t="s">
        <v>371</v>
      </c>
      <c r="C78" s="17" t="s">
        <v>138</v>
      </c>
      <c r="D78" s="15">
        <v>2</v>
      </c>
      <c r="E78" s="115">
        <v>3830</v>
      </c>
      <c r="F78" s="116">
        <v>52.219321148825102</v>
      </c>
    </row>
    <row r="79" spans="1:6" x14ac:dyDescent="0.2">
      <c r="A79" s="17" t="s">
        <v>372</v>
      </c>
      <c r="B79" s="17" t="s">
        <v>373</v>
      </c>
      <c r="C79" s="17" t="s">
        <v>138</v>
      </c>
      <c r="D79" s="15">
        <v>0</v>
      </c>
      <c r="E79" s="115">
        <v>3928</v>
      </c>
      <c r="F79" s="116">
        <v>0</v>
      </c>
    </row>
    <row r="80" spans="1:6" x14ac:dyDescent="0.2">
      <c r="A80" s="17" t="s">
        <v>374</v>
      </c>
      <c r="B80" s="17" t="s">
        <v>375</v>
      </c>
      <c r="C80" s="17" t="s">
        <v>138</v>
      </c>
      <c r="D80" s="15">
        <v>1</v>
      </c>
      <c r="E80" s="115">
        <v>4213</v>
      </c>
      <c r="F80" s="116">
        <v>23.736055067647801</v>
      </c>
    </row>
    <row r="81" spans="1:6" x14ac:dyDescent="0.2">
      <c r="A81" s="17" t="s">
        <v>376</v>
      </c>
      <c r="B81" s="17" t="s">
        <v>377</v>
      </c>
      <c r="C81" s="17" t="s">
        <v>138</v>
      </c>
      <c r="D81" s="15">
        <v>2</v>
      </c>
      <c r="E81" s="115">
        <v>5377</v>
      </c>
      <c r="F81" s="116">
        <v>37.195462153617299</v>
      </c>
    </row>
    <row r="82" spans="1:6" x14ac:dyDescent="0.2">
      <c r="A82" s="17" t="s">
        <v>378</v>
      </c>
      <c r="B82" s="17" t="s">
        <v>379</v>
      </c>
      <c r="C82" s="17" t="s">
        <v>138</v>
      </c>
      <c r="D82" s="15">
        <v>3</v>
      </c>
      <c r="E82" s="115">
        <v>6069</v>
      </c>
      <c r="F82" s="116">
        <v>49.431537320810698</v>
      </c>
    </row>
    <row r="83" spans="1:6" x14ac:dyDescent="0.2">
      <c r="A83" s="17" t="s">
        <v>380</v>
      </c>
      <c r="B83" s="17" t="s">
        <v>381</v>
      </c>
      <c r="C83" s="17" t="s">
        <v>138</v>
      </c>
      <c r="D83" s="15">
        <v>0</v>
      </c>
      <c r="E83" s="115">
        <v>4051</v>
      </c>
      <c r="F83" s="116">
        <v>0</v>
      </c>
    </row>
    <row r="84" spans="1:6" x14ac:dyDescent="0.2">
      <c r="A84" s="17" t="s">
        <v>382</v>
      </c>
      <c r="B84" s="17" t="s">
        <v>383</v>
      </c>
      <c r="C84" s="17" t="s">
        <v>138</v>
      </c>
      <c r="D84" s="15">
        <v>0</v>
      </c>
      <c r="E84" s="115">
        <v>4573</v>
      </c>
      <c r="F84" s="116">
        <v>0</v>
      </c>
    </row>
    <row r="85" spans="1:6" x14ac:dyDescent="0.2">
      <c r="A85" s="17" t="s">
        <v>384</v>
      </c>
      <c r="B85" s="17" t="s">
        <v>385</v>
      </c>
      <c r="C85" s="17" t="s">
        <v>138</v>
      </c>
      <c r="D85" s="15">
        <v>3</v>
      </c>
      <c r="E85" s="115">
        <v>6106</v>
      </c>
      <c r="F85" s="116">
        <v>49.132001310186702</v>
      </c>
    </row>
    <row r="86" spans="1:6" x14ac:dyDescent="0.2">
      <c r="A86" s="17" t="s">
        <v>386</v>
      </c>
      <c r="B86" s="17" t="s">
        <v>387</v>
      </c>
      <c r="C86" s="17" t="s">
        <v>138</v>
      </c>
      <c r="D86" s="15">
        <v>0</v>
      </c>
      <c r="E86" s="115">
        <v>5005</v>
      </c>
      <c r="F86" s="116">
        <v>0</v>
      </c>
    </row>
    <row r="87" spans="1:6" x14ac:dyDescent="0.2">
      <c r="A87" s="17" t="s">
        <v>388</v>
      </c>
      <c r="B87" s="17" t="s">
        <v>389</v>
      </c>
      <c r="C87" s="17" t="s">
        <v>138</v>
      </c>
      <c r="D87" s="15">
        <v>2</v>
      </c>
      <c r="E87" s="115">
        <v>3915</v>
      </c>
      <c r="F87" s="116">
        <v>51.085568326947701</v>
      </c>
    </row>
    <row r="88" spans="1:6" x14ac:dyDescent="0.2">
      <c r="A88" s="17" t="s">
        <v>390</v>
      </c>
      <c r="B88" s="17" t="s">
        <v>391</v>
      </c>
      <c r="C88" s="17" t="s">
        <v>138</v>
      </c>
      <c r="D88" s="15">
        <v>4</v>
      </c>
      <c r="E88" s="115">
        <v>5087</v>
      </c>
      <c r="F88" s="116">
        <v>78.631806565755895</v>
      </c>
    </row>
    <row r="89" spans="1:6" x14ac:dyDescent="0.2">
      <c r="A89" s="17" t="s">
        <v>392</v>
      </c>
      <c r="B89" s="17" t="s">
        <v>393</v>
      </c>
      <c r="C89" s="17" t="s">
        <v>138</v>
      </c>
      <c r="D89" s="15">
        <v>2</v>
      </c>
      <c r="E89" s="115">
        <v>4658</v>
      </c>
      <c r="F89" s="116">
        <v>42.936882782310001</v>
      </c>
    </row>
    <row r="90" spans="1:6" x14ac:dyDescent="0.2">
      <c r="A90" s="17" t="s">
        <v>394</v>
      </c>
      <c r="B90" s="17" t="s">
        <v>395</v>
      </c>
      <c r="C90" s="17" t="s">
        <v>138</v>
      </c>
      <c r="D90" s="15">
        <v>0</v>
      </c>
      <c r="E90" s="115">
        <v>4214</v>
      </c>
      <c r="F90" s="116">
        <v>0</v>
      </c>
    </row>
    <row r="91" spans="1:6" x14ac:dyDescent="0.2">
      <c r="A91" s="17" t="s">
        <v>396</v>
      </c>
      <c r="B91" s="17" t="s">
        <v>397</v>
      </c>
      <c r="C91" s="17" t="s">
        <v>138</v>
      </c>
      <c r="D91" s="15">
        <v>1</v>
      </c>
      <c r="E91" s="115">
        <v>2872</v>
      </c>
      <c r="F91" s="116">
        <v>34.818941504178298</v>
      </c>
    </row>
    <row r="92" spans="1:6" x14ac:dyDescent="0.2">
      <c r="A92" s="17" t="s">
        <v>398</v>
      </c>
      <c r="B92" s="17" t="s">
        <v>399</v>
      </c>
      <c r="C92" s="17" t="s">
        <v>138</v>
      </c>
      <c r="D92" s="15">
        <v>3</v>
      </c>
      <c r="E92" s="115">
        <v>4525</v>
      </c>
      <c r="F92" s="116">
        <v>66.298342541436497</v>
      </c>
    </row>
    <row r="93" spans="1:6" x14ac:dyDescent="0.2">
      <c r="A93" s="17" t="s">
        <v>400</v>
      </c>
      <c r="B93" s="17" t="s">
        <v>401</v>
      </c>
      <c r="C93" s="17" t="s">
        <v>138</v>
      </c>
      <c r="D93" s="15">
        <v>1</v>
      </c>
      <c r="E93" s="115">
        <v>3198</v>
      </c>
      <c r="F93" s="116">
        <v>31.2695434646654</v>
      </c>
    </row>
    <row r="94" spans="1:6" x14ac:dyDescent="0.2">
      <c r="A94" s="17" t="s">
        <v>402</v>
      </c>
      <c r="B94" s="17" t="s">
        <v>403</v>
      </c>
      <c r="C94" s="17" t="s">
        <v>138</v>
      </c>
      <c r="D94" s="15">
        <v>0</v>
      </c>
      <c r="E94" s="115">
        <v>3778</v>
      </c>
      <c r="F94" s="116">
        <v>0</v>
      </c>
    </row>
    <row r="95" spans="1:6" x14ac:dyDescent="0.2">
      <c r="A95" s="17" t="s">
        <v>404</v>
      </c>
      <c r="B95" s="17" t="s">
        <v>405</v>
      </c>
      <c r="C95" s="17" t="s">
        <v>138</v>
      </c>
      <c r="D95" s="15">
        <v>2</v>
      </c>
      <c r="E95" s="115">
        <v>4134</v>
      </c>
      <c r="F95" s="116">
        <v>48.379293662312499</v>
      </c>
    </row>
    <row r="96" spans="1:6" x14ac:dyDescent="0.2">
      <c r="A96" s="17" t="s">
        <v>406</v>
      </c>
      <c r="B96" s="17" t="s">
        <v>407</v>
      </c>
      <c r="C96" s="17" t="s">
        <v>138</v>
      </c>
      <c r="D96" s="15">
        <v>1</v>
      </c>
      <c r="E96" s="115">
        <v>3869</v>
      </c>
      <c r="F96" s="116">
        <v>25.846471956577901</v>
      </c>
    </row>
    <row r="97" spans="1:6" x14ac:dyDescent="0.2">
      <c r="A97" s="17" t="s">
        <v>408</v>
      </c>
      <c r="B97" s="17" t="s">
        <v>409</v>
      </c>
      <c r="C97" s="17" t="s">
        <v>138</v>
      </c>
      <c r="D97" s="15">
        <v>1</v>
      </c>
      <c r="E97" s="115">
        <v>3135</v>
      </c>
      <c r="F97" s="116">
        <v>31.897926634768702</v>
      </c>
    </row>
    <row r="98" spans="1:6" x14ac:dyDescent="0.2">
      <c r="A98" s="17" t="s">
        <v>410</v>
      </c>
      <c r="B98" s="17" t="s">
        <v>411</v>
      </c>
      <c r="C98" s="17" t="s">
        <v>138</v>
      </c>
      <c r="D98" s="15">
        <v>0</v>
      </c>
      <c r="E98" s="115">
        <v>2965</v>
      </c>
      <c r="F98" s="116">
        <v>0</v>
      </c>
    </row>
    <row r="99" spans="1:6" x14ac:dyDescent="0.2">
      <c r="A99" s="17" t="s">
        <v>412</v>
      </c>
      <c r="B99" s="17" t="s">
        <v>413</v>
      </c>
      <c r="C99" s="17" t="s">
        <v>138</v>
      </c>
      <c r="D99" s="15">
        <v>3</v>
      </c>
      <c r="E99" s="115">
        <v>5064</v>
      </c>
      <c r="F99" s="116">
        <v>59.2417061611375</v>
      </c>
    </row>
    <row r="100" spans="1:6" x14ac:dyDescent="0.2">
      <c r="A100" s="17" t="s">
        <v>414</v>
      </c>
      <c r="B100" s="17" t="s">
        <v>415</v>
      </c>
      <c r="C100" s="17" t="s">
        <v>138</v>
      </c>
      <c r="D100" s="15">
        <v>1</v>
      </c>
      <c r="E100" s="115">
        <v>2598</v>
      </c>
      <c r="F100" s="116">
        <v>38.491147036181701</v>
      </c>
    </row>
    <row r="101" spans="1:6" x14ac:dyDescent="0.2">
      <c r="A101" s="17" t="s">
        <v>416</v>
      </c>
      <c r="B101" s="17" t="s">
        <v>417</v>
      </c>
      <c r="C101" s="17" t="s">
        <v>138</v>
      </c>
      <c r="D101" s="15">
        <v>0</v>
      </c>
      <c r="E101" s="115">
        <v>3140</v>
      </c>
      <c r="F101" s="116">
        <v>0</v>
      </c>
    </row>
    <row r="102" spans="1:6" x14ac:dyDescent="0.2">
      <c r="A102" s="17" t="s">
        <v>418</v>
      </c>
      <c r="B102" s="17" t="s">
        <v>419</v>
      </c>
      <c r="C102" s="17" t="s">
        <v>138</v>
      </c>
      <c r="D102" s="15">
        <v>2</v>
      </c>
      <c r="E102" s="115">
        <v>4421</v>
      </c>
      <c r="F102" s="116">
        <v>45.238633793259503</v>
      </c>
    </row>
    <row r="103" spans="1:6" x14ac:dyDescent="0.2">
      <c r="A103" s="17" t="s">
        <v>420</v>
      </c>
      <c r="B103" s="17" t="s">
        <v>421</v>
      </c>
      <c r="C103" s="17" t="s">
        <v>138</v>
      </c>
      <c r="D103" s="15">
        <v>2</v>
      </c>
      <c r="E103" s="115">
        <v>4514</v>
      </c>
      <c r="F103" s="116">
        <v>44.306601683650896</v>
      </c>
    </row>
    <row r="104" spans="1:6" x14ac:dyDescent="0.2">
      <c r="A104" s="17" t="s">
        <v>422</v>
      </c>
      <c r="B104" s="17" t="s">
        <v>423</v>
      </c>
      <c r="C104" s="17" t="s">
        <v>138</v>
      </c>
      <c r="D104" s="15">
        <v>2</v>
      </c>
      <c r="E104" s="115">
        <v>2487</v>
      </c>
      <c r="F104" s="116">
        <v>80.418174507438707</v>
      </c>
    </row>
    <row r="105" spans="1:6" x14ac:dyDescent="0.2">
      <c r="A105" s="17" t="s">
        <v>424</v>
      </c>
      <c r="B105" s="17" t="s">
        <v>425</v>
      </c>
      <c r="C105" s="17" t="s">
        <v>138</v>
      </c>
      <c r="D105" s="15">
        <v>22</v>
      </c>
      <c r="E105" s="115">
        <v>6150</v>
      </c>
      <c r="F105" s="116">
        <v>357.72357723577198</v>
      </c>
    </row>
    <row r="106" spans="1:6" x14ac:dyDescent="0.2">
      <c r="A106" s="17" t="s">
        <v>426</v>
      </c>
      <c r="B106" s="17" t="s">
        <v>427</v>
      </c>
      <c r="C106" s="17" t="s">
        <v>138</v>
      </c>
      <c r="D106" s="15">
        <v>3</v>
      </c>
      <c r="E106" s="115">
        <v>4191</v>
      </c>
      <c r="F106" s="116">
        <v>71.581961345740893</v>
      </c>
    </row>
    <row r="107" spans="1:6" x14ac:dyDescent="0.2">
      <c r="A107" s="17" t="s">
        <v>428</v>
      </c>
      <c r="B107" s="17" t="s">
        <v>429</v>
      </c>
      <c r="C107" s="17" t="s">
        <v>138</v>
      </c>
      <c r="D107" s="15">
        <v>7</v>
      </c>
      <c r="E107" s="115">
        <v>7369</v>
      </c>
      <c r="F107" s="116">
        <v>94.992536300719195</v>
      </c>
    </row>
    <row r="108" spans="1:6" x14ac:dyDescent="0.2">
      <c r="A108" s="17" t="s">
        <v>430</v>
      </c>
      <c r="B108" s="17" t="s">
        <v>431</v>
      </c>
      <c r="C108" s="17" t="s">
        <v>138</v>
      </c>
      <c r="D108" s="15">
        <v>3</v>
      </c>
      <c r="E108" s="115">
        <v>6293</v>
      </c>
      <c r="F108" s="116">
        <v>47.672016526299103</v>
      </c>
    </row>
    <row r="109" spans="1:6" x14ac:dyDescent="0.2">
      <c r="A109" s="17" t="s">
        <v>432</v>
      </c>
      <c r="B109" s="17" t="s">
        <v>433</v>
      </c>
      <c r="C109" s="17" t="s">
        <v>138</v>
      </c>
      <c r="D109" s="15">
        <v>2</v>
      </c>
      <c r="E109" s="115">
        <v>4121</v>
      </c>
      <c r="F109" s="116">
        <v>48.531909730647897</v>
      </c>
    </row>
    <row r="110" spans="1:6" x14ac:dyDescent="0.2">
      <c r="A110" s="17" t="s">
        <v>434</v>
      </c>
      <c r="B110" s="17" t="s">
        <v>435</v>
      </c>
      <c r="C110" s="17" t="s">
        <v>138</v>
      </c>
      <c r="D110" s="15">
        <v>2</v>
      </c>
      <c r="E110" s="115">
        <v>2350</v>
      </c>
      <c r="F110" s="116">
        <v>85.106382978723403</v>
      </c>
    </row>
    <row r="111" spans="1:6" x14ac:dyDescent="0.2">
      <c r="A111" s="17" t="s">
        <v>436</v>
      </c>
      <c r="B111" s="17" t="s">
        <v>437</v>
      </c>
      <c r="C111" s="17" t="s">
        <v>138</v>
      </c>
      <c r="D111" s="15">
        <v>4</v>
      </c>
      <c r="E111" s="115">
        <v>2569</v>
      </c>
      <c r="F111" s="116">
        <v>155.702608018684</v>
      </c>
    </row>
    <row r="112" spans="1:6" x14ac:dyDescent="0.2">
      <c r="A112" s="17" t="s">
        <v>438</v>
      </c>
      <c r="B112" s="17" t="s">
        <v>439</v>
      </c>
      <c r="C112" s="17" t="s">
        <v>138</v>
      </c>
      <c r="D112" s="15">
        <v>1</v>
      </c>
      <c r="E112" s="115">
        <v>3480</v>
      </c>
      <c r="F112" s="116">
        <v>28.735632183908098</v>
      </c>
    </row>
    <row r="113" spans="1:6" x14ac:dyDescent="0.2">
      <c r="A113" s="17" t="s">
        <v>440</v>
      </c>
      <c r="B113" s="17" t="s">
        <v>441</v>
      </c>
      <c r="C113" s="17" t="s">
        <v>139</v>
      </c>
      <c r="D113" s="15">
        <v>3</v>
      </c>
      <c r="E113" s="115">
        <v>5535</v>
      </c>
      <c r="F113" s="116">
        <v>54.200542005420097</v>
      </c>
    </row>
    <row r="114" spans="1:6" x14ac:dyDescent="0.2">
      <c r="A114" s="17" t="s">
        <v>442</v>
      </c>
      <c r="B114" s="17" t="s">
        <v>443</v>
      </c>
      <c r="C114" s="17" t="s">
        <v>139</v>
      </c>
      <c r="D114" s="15">
        <v>13</v>
      </c>
      <c r="E114" s="115">
        <v>6253</v>
      </c>
      <c r="F114" s="116">
        <v>207.90020790020799</v>
      </c>
    </row>
    <row r="115" spans="1:6" x14ac:dyDescent="0.2">
      <c r="A115" s="17" t="s">
        <v>444</v>
      </c>
      <c r="B115" s="17" t="s">
        <v>445</v>
      </c>
      <c r="C115" s="17" t="s">
        <v>139</v>
      </c>
      <c r="D115" s="15">
        <v>1</v>
      </c>
      <c r="E115" s="115">
        <v>2783</v>
      </c>
      <c r="F115" s="116">
        <v>35.932446999640703</v>
      </c>
    </row>
    <row r="116" spans="1:6" x14ac:dyDescent="0.2">
      <c r="A116" s="17" t="s">
        <v>446</v>
      </c>
      <c r="B116" s="17" t="s">
        <v>447</v>
      </c>
      <c r="C116" s="17" t="s">
        <v>139</v>
      </c>
      <c r="D116" s="15">
        <v>4</v>
      </c>
      <c r="E116" s="115">
        <v>4934</v>
      </c>
      <c r="F116" s="116">
        <v>81.070125658694806</v>
      </c>
    </row>
    <row r="117" spans="1:6" x14ac:dyDescent="0.2">
      <c r="A117" s="17" t="s">
        <v>448</v>
      </c>
      <c r="B117" s="17" t="s">
        <v>449</v>
      </c>
      <c r="C117" s="17" t="s">
        <v>139</v>
      </c>
      <c r="D117" s="15">
        <v>7</v>
      </c>
      <c r="E117" s="115">
        <v>5317</v>
      </c>
      <c r="F117" s="116">
        <v>131.653187887907</v>
      </c>
    </row>
    <row r="118" spans="1:6" x14ac:dyDescent="0.2">
      <c r="A118" s="17" t="s">
        <v>450</v>
      </c>
      <c r="B118" s="17" t="s">
        <v>451</v>
      </c>
      <c r="C118" s="17" t="s">
        <v>139</v>
      </c>
      <c r="D118" s="15">
        <v>3</v>
      </c>
      <c r="E118" s="115">
        <v>5342</v>
      </c>
      <c r="F118" s="116">
        <v>56.158742044178197</v>
      </c>
    </row>
    <row r="119" spans="1:6" x14ac:dyDescent="0.2">
      <c r="A119" s="17" t="s">
        <v>452</v>
      </c>
      <c r="B119" s="17" t="s">
        <v>453</v>
      </c>
      <c r="C119" s="17" t="s">
        <v>139</v>
      </c>
      <c r="D119" s="15">
        <v>0</v>
      </c>
      <c r="E119" s="115">
        <v>2891</v>
      </c>
      <c r="F119" s="116">
        <v>0</v>
      </c>
    </row>
    <row r="120" spans="1:6" x14ac:dyDescent="0.2">
      <c r="A120" s="17" t="s">
        <v>454</v>
      </c>
      <c r="B120" s="17" t="s">
        <v>455</v>
      </c>
      <c r="C120" s="17" t="s">
        <v>139</v>
      </c>
      <c r="D120" s="15">
        <v>1</v>
      </c>
      <c r="E120" s="115">
        <v>5493</v>
      </c>
      <c r="F120" s="116">
        <v>18.204988166757701</v>
      </c>
    </row>
    <row r="121" spans="1:6" x14ac:dyDescent="0.2">
      <c r="A121" s="17" t="s">
        <v>456</v>
      </c>
      <c r="B121" s="17" t="s">
        <v>457</v>
      </c>
      <c r="C121" s="17" t="s">
        <v>139</v>
      </c>
      <c r="D121" s="15">
        <v>2</v>
      </c>
      <c r="E121" s="115">
        <v>3621</v>
      </c>
      <c r="F121" s="116">
        <v>55.233360950013797</v>
      </c>
    </row>
    <row r="122" spans="1:6" x14ac:dyDescent="0.2">
      <c r="A122" s="17" t="s">
        <v>458</v>
      </c>
      <c r="B122" s="17" t="s">
        <v>459</v>
      </c>
      <c r="C122" s="17" t="s">
        <v>139</v>
      </c>
      <c r="D122" s="15">
        <v>1</v>
      </c>
      <c r="E122" s="115">
        <v>4713</v>
      </c>
      <c r="F122" s="116">
        <v>21.217907914279699</v>
      </c>
    </row>
    <row r="123" spans="1:6" x14ac:dyDescent="0.2">
      <c r="A123" s="17" t="s">
        <v>460</v>
      </c>
      <c r="B123" s="17" t="s">
        <v>461</v>
      </c>
      <c r="C123" s="17" t="s">
        <v>139</v>
      </c>
      <c r="D123" s="15">
        <v>0</v>
      </c>
      <c r="E123" s="115">
        <v>5040</v>
      </c>
      <c r="F123" s="116">
        <v>0</v>
      </c>
    </row>
    <row r="124" spans="1:6" x14ac:dyDescent="0.2">
      <c r="A124" s="17" t="s">
        <v>462</v>
      </c>
      <c r="B124" s="17" t="s">
        <v>463</v>
      </c>
      <c r="C124" s="17" t="s">
        <v>139</v>
      </c>
      <c r="D124" s="15">
        <v>1</v>
      </c>
      <c r="E124" s="115">
        <v>4605</v>
      </c>
      <c r="F124" s="116">
        <v>21.7155266015201</v>
      </c>
    </row>
    <row r="125" spans="1:6" x14ac:dyDescent="0.2">
      <c r="A125" s="17" t="s">
        <v>464</v>
      </c>
      <c r="B125" s="17" t="s">
        <v>465</v>
      </c>
      <c r="C125" s="17" t="s">
        <v>139</v>
      </c>
      <c r="D125" s="15">
        <v>2</v>
      </c>
      <c r="E125" s="115">
        <v>2883</v>
      </c>
      <c r="F125" s="116">
        <v>69.372181755116202</v>
      </c>
    </row>
    <row r="126" spans="1:6" x14ac:dyDescent="0.2">
      <c r="A126" s="17" t="s">
        <v>466</v>
      </c>
      <c r="B126" s="17" t="s">
        <v>467</v>
      </c>
      <c r="C126" s="17" t="s">
        <v>139</v>
      </c>
      <c r="D126" s="15">
        <v>10</v>
      </c>
      <c r="E126" s="115">
        <v>5482</v>
      </c>
      <c r="F126" s="116">
        <v>182.41517694272201</v>
      </c>
    </row>
    <row r="127" spans="1:6" x14ac:dyDescent="0.2">
      <c r="A127" s="17" t="s">
        <v>468</v>
      </c>
      <c r="B127" s="17" t="s">
        <v>469</v>
      </c>
      <c r="C127" s="17" t="s">
        <v>139</v>
      </c>
      <c r="D127" s="15">
        <v>2</v>
      </c>
      <c r="E127" s="115">
        <v>4739</v>
      </c>
      <c r="F127" s="116">
        <v>42.2029964127453</v>
      </c>
    </row>
    <row r="128" spans="1:6" x14ac:dyDescent="0.2">
      <c r="A128" s="17" t="s">
        <v>470</v>
      </c>
      <c r="B128" s="17" t="s">
        <v>471</v>
      </c>
      <c r="C128" s="17" t="s">
        <v>139</v>
      </c>
      <c r="D128" s="15">
        <v>1</v>
      </c>
      <c r="E128" s="115">
        <v>3783</v>
      </c>
      <c r="F128" s="116">
        <v>26.434047052603798</v>
      </c>
    </row>
    <row r="129" spans="1:6" x14ac:dyDescent="0.2">
      <c r="A129" s="17" t="s">
        <v>472</v>
      </c>
      <c r="B129" s="17" t="s">
        <v>473</v>
      </c>
      <c r="C129" s="17" t="s">
        <v>139</v>
      </c>
      <c r="D129" s="15">
        <v>0</v>
      </c>
      <c r="E129" s="115">
        <v>3542</v>
      </c>
      <c r="F129" s="116">
        <v>0</v>
      </c>
    </row>
    <row r="130" spans="1:6" x14ac:dyDescent="0.2">
      <c r="A130" s="17" t="s">
        <v>474</v>
      </c>
      <c r="B130" s="17" t="s">
        <v>475</v>
      </c>
      <c r="C130" s="17" t="s">
        <v>139</v>
      </c>
      <c r="D130" s="15">
        <v>0</v>
      </c>
      <c r="E130" s="115">
        <v>3402</v>
      </c>
      <c r="F130" s="116">
        <v>0</v>
      </c>
    </row>
    <row r="131" spans="1:6" x14ac:dyDescent="0.2">
      <c r="A131" s="17" t="s">
        <v>476</v>
      </c>
      <c r="B131" s="17" t="s">
        <v>477</v>
      </c>
      <c r="C131" s="17" t="s">
        <v>139</v>
      </c>
      <c r="D131" s="15">
        <v>1</v>
      </c>
      <c r="E131" s="115">
        <v>3841</v>
      </c>
      <c r="F131" s="116">
        <v>26.034886748242702</v>
      </c>
    </row>
    <row r="132" spans="1:6" x14ac:dyDescent="0.2">
      <c r="A132" s="17" t="s">
        <v>478</v>
      </c>
      <c r="B132" s="17" t="s">
        <v>479</v>
      </c>
      <c r="C132" s="17" t="s">
        <v>139</v>
      </c>
      <c r="D132" s="15">
        <v>3</v>
      </c>
      <c r="E132" s="115">
        <v>5403</v>
      </c>
      <c r="F132" s="116">
        <v>55.5247084952804</v>
      </c>
    </row>
    <row r="133" spans="1:6" x14ac:dyDescent="0.2">
      <c r="A133" s="17" t="s">
        <v>480</v>
      </c>
      <c r="B133" s="17" t="s">
        <v>481</v>
      </c>
      <c r="C133" s="17" t="s">
        <v>139</v>
      </c>
      <c r="D133" s="15">
        <v>0</v>
      </c>
      <c r="E133" s="115">
        <v>4406</v>
      </c>
      <c r="F133" s="116">
        <v>0</v>
      </c>
    </row>
    <row r="134" spans="1:6" x14ac:dyDescent="0.2">
      <c r="A134" s="17" t="s">
        <v>482</v>
      </c>
      <c r="B134" s="17" t="s">
        <v>483</v>
      </c>
      <c r="C134" s="17" t="s">
        <v>139</v>
      </c>
      <c r="D134" s="15">
        <v>2</v>
      </c>
      <c r="E134" s="115">
        <v>4804</v>
      </c>
      <c r="F134" s="116">
        <v>41.631973355537099</v>
      </c>
    </row>
    <row r="135" spans="1:6" x14ac:dyDescent="0.2">
      <c r="A135" s="17" t="s">
        <v>484</v>
      </c>
      <c r="B135" s="17" t="s">
        <v>485</v>
      </c>
      <c r="C135" s="17" t="s">
        <v>139</v>
      </c>
      <c r="D135" s="15">
        <v>6</v>
      </c>
      <c r="E135" s="115">
        <v>4837</v>
      </c>
      <c r="F135" s="116">
        <v>124.04382881951599</v>
      </c>
    </row>
    <row r="136" spans="1:6" x14ac:dyDescent="0.2">
      <c r="A136" s="17" t="s">
        <v>486</v>
      </c>
      <c r="B136" s="17" t="s">
        <v>487</v>
      </c>
      <c r="C136" s="17" t="s">
        <v>139</v>
      </c>
      <c r="D136" s="15">
        <v>0</v>
      </c>
      <c r="E136" s="115">
        <v>2852</v>
      </c>
      <c r="F136" s="116">
        <v>0</v>
      </c>
    </row>
    <row r="137" spans="1:6" x14ac:dyDescent="0.2">
      <c r="A137" s="17" t="s">
        <v>488</v>
      </c>
      <c r="B137" s="17" t="s">
        <v>489</v>
      </c>
      <c r="C137" s="17" t="s">
        <v>139</v>
      </c>
      <c r="D137" s="15">
        <v>12</v>
      </c>
      <c r="E137" s="115">
        <v>5979</v>
      </c>
      <c r="F137" s="116">
        <v>200.70245860511801</v>
      </c>
    </row>
    <row r="138" spans="1:6" x14ac:dyDescent="0.2">
      <c r="A138" s="17" t="s">
        <v>490</v>
      </c>
      <c r="B138" s="17" t="s">
        <v>491</v>
      </c>
      <c r="C138" s="17" t="s">
        <v>139</v>
      </c>
      <c r="D138" s="15">
        <v>1</v>
      </c>
      <c r="E138" s="115">
        <v>3560</v>
      </c>
      <c r="F138" s="116">
        <v>28.089887640449401</v>
      </c>
    </row>
    <row r="139" spans="1:6" x14ac:dyDescent="0.2">
      <c r="A139" s="17" t="s">
        <v>492</v>
      </c>
      <c r="B139" s="17" t="s">
        <v>493</v>
      </c>
      <c r="C139" s="17" t="s">
        <v>165</v>
      </c>
      <c r="D139" s="15">
        <v>1</v>
      </c>
      <c r="E139" s="115">
        <v>3837</v>
      </c>
      <c r="F139" s="116">
        <v>26.062027625749302</v>
      </c>
    </row>
    <row r="140" spans="1:6" x14ac:dyDescent="0.2">
      <c r="A140" s="17" t="s">
        <v>494</v>
      </c>
      <c r="B140" s="17" t="s">
        <v>495</v>
      </c>
      <c r="C140" s="17" t="s">
        <v>165</v>
      </c>
      <c r="D140" s="15">
        <v>3</v>
      </c>
      <c r="E140" s="115">
        <v>5766</v>
      </c>
      <c r="F140" s="116">
        <v>52.029136316337201</v>
      </c>
    </row>
    <row r="141" spans="1:6" x14ac:dyDescent="0.2">
      <c r="A141" s="17" t="s">
        <v>496</v>
      </c>
      <c r="B141" s="17" t="s">
        <v>497</v>
      </c>
      <c r="C141" s="17" t="s">
        <v>165</v>
      </c>
      <c r="D141" s="15">
        <v>0</v>
      </c>
      <c r="E141" s="115">
        <v>2631</v>
      </c>
      <c r="F141" s="116">
        <v>0</v>
      </c>
    </row>
    <row r="142" spans="1:6" x14ac:dyDescent="0.2">
      <c r="A142" s="17" t="s">
        <v>498</v>
      </c>
      <c r="B142" s="17" t="s">
        <v>499</v>
      </c>
      <c r="C142" s="17" t="s">
        <v>165</v>
      </c>
      <c r="D142" s="15">
        <v>3</v>
      </c>
      <c r="E142" s="115">
        <v>5543</v>
      </c>
      <c r="F142" s="116">
        <v>54.122316435143397</v>
      </c>
    </row>
    <row r="143" spans="1:6" x14ac:dyDescent="0.2">
      <c r="A143" s="17" t="s">
        <v>500</v>
      </c>
      <c r="B143" s="17" t="s">
        <v>501</v>
      </c>
      <c r="C143" s="17" t="s">
        <v>165</v>
      </c>
      <c r="D143" s="15">
        <v>3</v>
      </c>
      <c r="E143" s="115">
        <v>2228</v>
      </c>
      <c r="F143" s="116">
        <v>134.649910233393</v>
      </c>
    </row>
    <row r="144" spans="1:6" x14ac:dyDescent="0.2">
      <c r="A144" s="17" t="s">
        <v>502</v>
      </c>
      <c r="B144" s="17" t="s">
        <v>503</v>
      </c>
      <c r="C144" s="17" t="s">
        <v>165</v>
      </c>
      <c r="D144" s="15">
        <v>2</v>
      </c>
      <c r="E144" s="115">
        <v>3100</v>
      </c>
      <c r="F144" s="116">
        <v>64.516129032258107</v>
      </c>
    </row>
    <row r="145" spans="1:6" x14ac:dyDescent="0.2">
      <c r="A145" s="17" t="s">
        <v>504</v>
      </c>
      <c r="B145" s="17" t="s">
        <v>505</v>
      </c>
      <c r="C145" s="17" t="s">
        <v>165</v>
      </c>
      <c r="D145" s="15">
        <v>2</v>
      </c>
      <c r="E145" s="115">
        <v>3663</v>
      </c>
      <c r="F145" s="116">
        <v>54.600054600054598</v>
      </c>
    </row>
    <row r="146" spans="1:6" x14ac:dyDescent="0.2">
      <c r="A146" s="17" t="s">
        <v>506</v>
      </c>
      <c r="B146" s="17" t="s">
        <v>507</v>
      </c>
      <c r="C146" s="17" t="s">
        <v>165</v>
      </c>
      <c r="D146" s="15">
        <v>0</v>
      </c>
      <c r="E146" s="115">
        <v>2438</v>
      </c>
      <c r="F146" s="116">
        <v>0</v>
      </c>
    </row>
    <row r="147" spans="1:6" x14ac:dyDescent="0.2">
      <c r="A147" s="17" t="s">
        <v>508</v>
      </c>
      <c r="B147" s="17" t="s">
        <v>509</v>
      </c>
      <c r="C147" s="17" t="s">
        <v>165</v>
      </c>
      <c r="D147" s="15">
        <v>0</v>
      </c>
      <c r="E147" s="115">
        <v>3377</v>
      </c>
      <c r="F147" s="116">
        <v>0</v>
      </c>
    </row>
    <row r="148" spans="1:6" x14ac:dyDescent="0.2">
      <c r="A148" s="17" t="s">
        <v>510</v>
      </c>
      <c r="B148" s="17" t="s">
        <v>511</v>
      </c>
      <c r="C148" s="17" t="s">
        <v>165</v>
      </c>
      <c r="D148" s="15">
        <v>0</v>
      </c>
      <c r="E148" s="115">
        <v>2847</v>
      </c>
      <c r="F148" s="116">
        <v>0</v>
      </c>
    </row>
    <row r="149" spans="1:6" x14ac:dyDescent="0.2">
      <c r="A149" s="17" t="s">
        <v>512</v>
      </c>
      <c r="B149" s="17" t="s">
        <v>513</v>
      </c>
      <c r="C149" s="17" t="s">
        <v>165</v>
      </c>
      <c r="D149" s="15">
        <v>4</v>
      </c>
      <c r="E149" s="115">
        <v>4628</v>
      </c>
      <c r="F149" s="116">
        <v>86.430423509075197</v>
      </c>
    </row>
    <row r="150" spans="1:6" x14ac:dyDescent="0.2">
      <c r="A150" s="17" t="s">
        <v>514</v>
      </c>
      <c r="B150" s="17" t="s">
        <v>515</v>
      </c>
      <c r="C150" s="17" t="s">
        <v>165</v>
      </c>
      <c r="D150" s="15">
        <v>2</v>
      </c>
      <c r="E150" s="115">
        <v>2461</v>
      </c>
      <c r="F150" s="116">
        <v>81.267777326290201</v>
      </c>
    </row>
    <row r="151" spans="1:6" x14ac:dyDescent="0.2">
      <c r="A151" s="17" t="s">
        <v>516</v>
      </c>
      <c r="B151" s="17" t="s">
        <v>517</v>
      </c>
      <c r="C151" s="17" t="s">
        <v>165</v>
      </c>
      <c r="D151" s="15">
        <v>3</v>
      </c>
      <c r="E151" s="115">
        <v>3653</v>
      </c>
      <c r="F151" s="116">
        <v>82.124281412537698</v>
      </c>
    </row>
    <row r="152" spans="1:6" x14ac:dyDescent="0.2">
      <c r="A152" s="17" t="s">
        <v>518</v>
      </c>
      <c r="B152" s="17" t="s">
        <v>519</v>
      </c>
      <c r="C152" s="17" t="s">
        <v>165</v>
      </c>
      <c r="D152" s="15">
        <v>1</v>
      </c>
      <c r="E152" s="115">
        <v>2661</v>
      </c>
      <c r="F152" s="116">
        <v>37.579857196542697</v>
      </c>
    </row>
    <row r="153" spans="1:6" x14ac:dyDescent="0.2">
      <c r="A153" s="17" t="s">
        <v>520</v>
      </c>
      <c r="B153" s="17" t="s">
        <v>521</v>
      </c>
      <c r="C153" s="17" t="s">
        <v>165</v>
      </c>
      <c r="D153" s="15">
        <v>2</v>
      </c>
      <c r="E153" s="115">
        <v>3068</v>
      </c>
      <c r="F153" s="116">
        <v>65.189048239895698</v>
      </c>
    </row>
    <row r="154" spans="1:6" x14ac:dyDescent="0.2">
      <c r="A154" s="17" t="s">
        <v>522</v>
      </c>
      <c r="B154" s="17" t="s">
        <v>523</v>
      </c>
      <c r="C154" s="17" t="s">
        <v>165</v>
      </c>
      <c r="D154" s="15">
        <v>19</v>
      </c>
      <c r="E154" s="115">
        <v>5021</v>
      </c>
      <c r="F154" s="116">
        <v>378.41067516431002</v>
      </c>
    </row>
    <row r="155" spans="1:6" x14ac:dyDescent="0.2">
      <c r="A155" s="17" t="s">
        <v>524</v>
      </c>
      <c r="B155" s="17" t="s">
        <v>525</v>
      </c>
      <c r="C155" s="17" t="s">
        <v>165</v>
      </c>
      <c r="D155" s="15">
        <v>6</v>
      </c>
      <c r="E155" s="115">
        <v>4319</v>
      </c>
      <c r="F155" s="116">
        <v>138.921046538551</v>
      </c>
    </row>
    <row r="156" spans="1:6" x14ac:dyDescent="0.2">
      <c r="A156" s="17" t="s">
        <v>526</v>
      </c>
      <c r="B156" s="17" t="s">
        <v>527</v>
      </c>
      <c r="C156" s="17" t="s">
        <v>165</v>
      </c>
      <c r="D156" s="15">
        <v>2</v>
      </c>
      <c r="E156" s="115">
        <v>6749</v>
      </c>
      <c r="F156" s="116">
        <v>29.634019854793301</v>
      </c>
    </row>
    <row r="157" spans="1:6" x14ac:dyDescent="0.2">
      <c r="A157" s="17" t="s">
        <v>528</v>
      </c>
      <c r="B157" s="17" t="s">
        <v>529</v>
      </c>
      <c r="C157" s="17" t="s">
        <v>165</v>
      </c>
      <c r="D157" s="15">
        <v>4</v>
      </c>
      <c r="E157" s="115">
        <v>4205</v>
      </c>
      <c r="F157" s="116">
        <v>95.124851367419794</v>
      </c>
    </row>
    <row r="158" spans="1:6" x14ac:dyDescent="0.2">
      <c r="A158" s="17" t="s">
        <v>530</v>
      </c>
      <c r="B158" s="17" t="s">
        <v>531</v>
      </c>
      <c r="C158" s="17" t="s">
        <v>165</v>
      </c>
      <c r="D158" s="15">
        <v>4</v>
      </c>
      <c r="E158" s="115">
        <v>4217</v>
      </c>
      <c r="F158" s="116">
        <v>94.854161726345794</v>
      </c>
    </row>
    <row r="159" spans="1:6" x14ac:dyDescent="0.2">
      <c r="A159" s="17" t="s">
        <v>532</v>
      </c>
      <c r="B159" s="17" t="s">
        <v>533</v>
      </c>
      <c r="C159" s="17" t="s">
        <v>165</v>
      </c>
      <c r="D159" s="15">
        <v>0</v>
      </c>
      <c r="E159" s="115">
        <v>2928</v>
      </c>
      <c r="F159" s="116">
        <v>0</v>
      </c>
    </row>
    <row r="160" spans="1:6" x14ac:dyDescent="0.2">
      <c r="A160" s="17" t="s">
        <v>534</v>
      </c>
      <c r="B160" s="17" t="s">
        <v>535</v>
      </c>
      <c r="C160" s="17" t="s">
        <v>165</v>
      </c>
      <c r="D160" s="15">
        <v>1</v>
      </c>
      <c r="E160" s="115">
        <v>3947</v>
      </c>
      <c r="F160" s="116">
        <v>25.335697998479901</v>
      </c>
    </row>
    <row r="161" spans="1:6" x14ac:dyDescent="0.2">
      <c r="A161" s="17" t="s">
        <v>536</v>
      </c>
      <c r="B161" s="17" t="s">
        <v>537</v>
      </c>
      <c r="C161" s="17" t="s">
        <v>165</v>
      </c>
      <c r="D161" s="15">
        <v>2</v>
      </c>
      <c r="E161" s="115">
        <v>2973</v>
      </c>
      <c r="F161" s="116">
        <v>67.272115708038996</v>
      </c>
    </row>
    <row r="162" spans="1:6" x14ac:dyDescent="0.2">
      <c r="A162" s="17" t="s">
        <v>538</v>
      </c>
      <c r="B162" s="17" t="s">
        <v>539</v>
      </c>
      <c r="C162" s="17" t="s">
        <v>141</v>
      </c>
      <c r="D162" s="15">
        <v>15</v>
      </c>
      <c r="E162" s="115">
        <v>4280</v>
      </c>
      <c r="F162" s="116">
        <v>350.46728971962602</v>
      </c>
    </row>
    <row r="163" spans="1:6" x14ac:dyDescent="0.2">
      <c r="A163" s="17" t="s">
        <v>540</v>
      </c>
      <c r="B163" s="17" t="s">
        <v>541</v>
      </c>
      <c r="C163" s="17" t="s">
        <v>141</v>
      </c>
      <c r="D163" s="15">
        <v>1</v>
      </c>
      <c r="E163" s="115">
        <v>5403</v>
      </c>
      <c r="F163" s="116">
        <v>18.5082361650935</v>
      </c>
    </row>
    <row r="164" spans="1:6" x14ac:dyDescent="0.2">
      <c r="A164" s="17" t="s">
        <v>542</v>
      </c>
      <c r="B164" s="17" t="s">
        <v>543</v>
      </c>
      <c r="C164" s="17" t="s">
        <v>141</v>
      </c>
      <c r="D164" s="15">
        <v>1</v>
      </c>
      <c r="E164" s="115">
        <v>2883</v>
      </c>
      <c r="F164" s="116">
        <v>34.686090877558101</v>
      </c>
    </row>
    <row r="165" spans="1:6" x14ac:dyDescent="0.2">
      <c r="A165" s="17" t="s">
        <v>544</v>
      </c>
      <c r="B165" s="17" t="s">
        <v>545</v>
      </c>
      <c r="C165" s="17" t="s">
        <v>141</v>
      </c>
      <c r="D165" s="15">
        <v>2</v>
      </c>
      <c r="E165" s="115">
        <v>4664</v>
      </c>
      <c r="F165" s="116">
        <v>42.881646655231599</v>
      </c>
    </row>
    <row r="166" spans="1:6" x14ac:dyDescent="0.2">
      <c r="A166" s="17" t="s">
        <v>546</v>
      </c>
      <c r="B166" s="17" t="s">
        <v>547</v>
      </c>
      <c r="C166" s="17" t="s">
        <v>141</v>
      </c>
      <c r="D166" s="15">
        <v>1</v>
      </c>
      <c r="E166" s="115">
        <v>2254</v>
      </c>
      <c r="F166" s="116">
        <v>44.365572315882901</v>
      </c>
    </row>
    <row r="167" spans="1:6" x14ac:dyDescent="0.2">
      <c r="A167" s="17" t="s">
        <v>548</v>
      </c>
      <c r="B167" s="17" t="s">
        <v>549</v>
      </c>
      <c r="C167" s="17" t="s">
        <v>141</v>
      </c>
      <c r="D167" s="15">
        <v>5</v>
      </c>
      <c r="E167" s="115">
        <v>4674</v>
      </c>
      <c r="F167" s="116">
        <v>106.974753958066</v>
      </c>
    </row>
    <row r="168" spans="1:6" x14ac:dyDescent="0.2">
      <c r="A168" s="17" t="s">
        <v>550</v>
      </c>
      <c r="B168" s="17" t="s">
        <v>551</v>
      </c>
      <c r="C168" s="17" t="s">
        <v>141</v>
      </c>
      <c r="D168" s="15">
        <v>0</v>
      </c>
      <c r="E168" s="115">
        <v>3598</v>
      </c>
      <c r="F168" s="116">
        <v>0</v>
      </c>
    </row>
    <row r="169" spans="1:6" x14ac:dyDescent="0.2">
      <c r="A169" s="17" t="s">
        <v>552</v>
      </c>
      <c r="B169" s="17" t="s">
        <v>553</v>
      </c>
      <c r="C169" s="17" t="s">
        <v>141</v>
      </c>
      <c r="D169" s="15">
        <v>4</v>
      </c>
      <c r="E169" s="115">
        <v>4907</v>
      </c>
      <c r="F169" s="116">
        <v>81.516201345017294</v>
      </c>
    </row>
    <row r="170" spans="1:6" x14ac:dyDescent="0.2">
      <c r="A170" s="17" t="s">
        <v>554</v>
      </c>
      <c r="B170" s="17" t="s">
        <v>555</v>
      </c>
      <c r="C170" s="17" t="s">
        <v>141</v>
      </c>
      <c r="D170" s="15">
        <v>13</v>
      </c>
      <c r="E170" s="115">
        <v>5166</v>
      </c>
      <c r="F170" s="116">
        <v>251.645373596593</v>
      </c>
    </row>
    <row r="171" spans="1:6" x14ac:dyDescent="0.2">
      <c r="A171" s="17" t="s">
        <v>556</v>
      </c>
      <c r="B171" s="17" t="s">
        <v>557</v>
      </c>
      <c r="C171" s="17" t="s">
        <v>141</v>
      </c>
      <c r="D171" s="15">
        <v>3</v>
      </c>
      <c r="E171" s="115">
        <v>4539</v>
      </c>
      <c r="F171" s="116">
        <v>66.093853271645699</v>
      </c>
    </row>
    <row r="172" spans="1:6" x14ac:dyDescent="0.2">
      <c r="A172" s="17" t="s">
        <v>558</v>
      </c>
      <c r="B172" s="17" t="s">
        <v>559</v>
      </c>
      <c r="C172" s="17" t="s">
        <v>141</v>
      </c>
      <c r="D172" s="15">
        <v>2</v>
      </c>
      <c r="E172" s="115">
        <v>5692</v>
      </c>
      <c r="F172" s="116">
        <v>35.137034434293803</v>
      </c>
    </row>
    <row r="173" spans="1:6" x14ac:dyDescent="0.2">
      <c r="A173" s="17" t="s">
        <v>560</v>
      </c>
      <c r="B173" s="17" t="s">
        <v>561</v>
      </c>
      <c r="C173" s="17" t="s">
        <v>141</v>
      </c>
      <c r="D173" s="15">
        <v>1</v>
      </c>
      <c r="E173" s="115">
        <v>3340</v>
      </c>
      <c r="F173" s="116">
        <v>29.940119760479</v>
      </c>
    </row>
    <row r="174" spans="1:6" x14ac:dyDescent="0.2">
      <c r="A174" s="17" t="s">
        <v>562</v>
      </c>
      <c r="B174" s="17" t="s">
        <v>563</v>
      </c>
      <c r="C174" s="17" t="s">
        <v>166</v>
      </c>
      <c r="D174" s="15">
        <v>0</v>
      </c>
      <c r="E174" s="115">
        <v>3776</v>
      </c>
      <c r="F174" s="116">
        <v>0</v>
      </c>
    </row>
    <row r="175" spans="1:6" x14ac:dyDescent="0.2">
      <c r="A175" s="17" t="s">
        <v>564</v>
      </c>
      <c r="B175" s="17" t="s">
        <v>565</v>
      </c>
      <c r="C175" s="17" t="s">
        <v>166</v>
      </c>
      <c r="D175" s="15">
        <v>1</v>
      </c>
      <c r="E175" s="115">
        <v>2620</v>
      </c>
      <c r="F175" s="116">
        <v>38.167938931297698</v>
      </c>
    </row>
    <row r="176" spans="1:6" x14ac:dyDescent="0.2">
      <c r="A176" s="17" t="s">
        <v>566</v>
      </c>
      <c r="B176" s="17" t="s">
        <v>567</v>
      </c>
      <c r="C176" s="17" t="s">
        <v>166</v>
      </c>
      <c r="D176" s="15">
        <v>0</v>
      </c>
      <c r="E176" s="115">
        <v>3418</v>
      </c>
      <c r="F176" s="116">
        <v>0</v>
      </c>
    </row>
    <row r="177" spans="1:6" x14ac:dyDescent="0.2">
      <c r="A177" s="17" t="s">
        <v>568</v>
      </c>
      <c r="B177" s="17" t="s">
        <v>569</v>
      </c>
      <c r="C177" s="17" t="s">
        <v>166</v>
      </c>
      <c r="D177" s="15">
        <v>3</v>
      </c>
      <c r="E177" s="115">
        <v>3556</v>
      </c>
      <c r="F177" s="116">
        <v>84.364454443194603</v>
      </c>
    </row>
    <row r="178" spans="1:6" x14ac:dyDescent="0.2">
      <c r="A178" s="17" t="s">
        <v>570</v>
      </c>
      <c r="B178" s="17" t="s">
        <v>571</v>
      </c>
      <c r="C178" s="17" t="s">
        <v>166</v>
      </c>
      <c r="D178" s="15">
        <v>0</v>
      </c>
      <c r="E178" s="115">
        <v>2091</v>
      </c>
      <c r="F178" s="116">
        <v>0</v>
      </c>
    </row>
    <row r="179" spans="1:6" x14ac:dyDescent="0.2">
      <c r="A179" s="17" t="s">
        <v>572</v>
      </c>
      <c r="B179" s="17" t="s">
        <v>573</v>
      </c>
      <c r="C179" s="17" t="s">
        <v>166</v>
      </c>
      <c r="D179" s="15">
        <v>1</v>
      </c>
      <c r="E179" s="115">
        <v>2525</v>
      </c>
      <c r="F179" s="116">
        <v>39.603960396039597</v>
      </c>
    </row>
    <row r="180" spans="1:6" x14ac:dyDescent="0.2">
      <c r="A180" s="17" t="s">
        <v>574</v>
      </c>
      <c r="B180" s="17" t="s">
        <v>575</v>
      </c>
      <c r="C180" s="17" t="s">
        <v>166</v>
      </c>
      <c r="D180" s="15">
        <v>2</v>
      </c>
      <c r="E180" s="115">
        <v>4943</v>
      </c>
      <c r="F180" s="116">
        <v>40.461258345134503</v>
      </c>
    </row>
    <row r="181" spans="1:6" x14ac:dyDescent="0.2">
      <c r="A181" s="17" t="s">
        <v>576</v>
      </c>
      <c r="B181" s="17" t="s">
        <v>577</v>
      </c>
      <c r="C181" s="17" t="s">
        <v>166</v>
      </c>
      <c r="D181" s="15">
        <v>3</v>
      </c>
      <c r="E181" s="115">
        <v>5363</v>
      </c>
      <c r="F181" s="116">
        <v>55.938840201379797</v>
      </c>
    </row>
    <row r="182" spans="1:6" x14ac:dyDescent="0.2">
      <c r="A182" s="17" t="s">
        <v>578</v>
      </c>
      <c r="B182" s="17" t="s">
        <v>579</v>
      </c>
      <c r="C182" s="17" t="s">
        <v>166</v>
      </c>
      <c r="D182" s="15">
        <v>0</v>
      </c>
      <c r="E182" s="115">
        <v>3571</v>
      </c>
      <c r="F182" s="116">
        <v>0</v>
      </c>
    </row>
    <row r="183" spans="1:6" x14ac:dyDescent="0.2">
      <c r="A183" s="17" t="s">
        <v>580</v>
      </c>
      <c r="B183" s="17" t="s">
        <v>581</v>
      </c>
      <c r="C183" s="17" t="s">
        <v>166</v>
      </c>
      <c r="D183" s="15">
        <v>0</v>
      </c>
      <c r="E183" s="115">
        <v>5298</v>
      </c>
      <c r="F183" s="116">
        <v>0</v>
      </c>
    </row>
    <row r="184" spans="1:6" x14ac:dyDescent="0.2">
      <c r="A184" s="17" t="s">
        <v>582</v>
      </c>
      <c r="B184" s="17" t="s">
        <v>583</v>
      </c>
      <c r="C184" s="17" t="s">
        <v>166</v>
      </c>
      <c r="D184" s="15">
        <v>1</v>
      </c>
      <c r="E184" s="115">
        <v>4827</v>
      </c>
      <c r="F184" s="116">
        <v>20.716801325875299</v>
      </c>
    </row>
    <row r="185" spans="1:6" x14ac:dyDescent="0.2">
      <c r="A185" s="17" t="s">
        <v>584</v>
      </c>
      <c r="B185" s="17" t="s">
        <v>585</v>
      </c>
      <c r="C185" s="17" t="s">
        <v>166</v>
      </c>
      <c r="D185" s="15">
        <v>1</v>
      </c>
      <c r="E185" s="115">
        <v>4145</v>
      </c>
      <c r="F185" s="116">
        <v>24.125452352231601</v>
      </c>
    </row>
    <row r="186" spans="1:6" x14ac:dyDescent="0.2">
      <c r="A186" s="17" t="s">
        <v>586</v>
      </c>
      <c r="B186" s="17" t="s">
        <v>587</v>
      </c>
      <c r="C186" s="17" t="s">
        <v>166</v>
      </c>
      <c r="D186" s="15">
        <v>0</v>
      </c>
      <c r="E186" s="115">
        <v>2373</v>
      </c>
      <c r="F186" s="116">
        <v>0</v>
      </c>
    </row>
    <row r="187" spans="1:6" x14ac:dyDescent="0.2">
      <c r="A187" s="17" t="s">
        <v>588</v>
      </c>
      <c r="B187" s="17" t="s">
        <v>589</v>
      </c>
      <c r="C187" s="17" t="s">
        <v>166</v>
      </c>
      <c r="D187" s="15">
        <v>1</v>
      </c>
      <c r="E187" s="115">
        <v>3724</v>
      </c>
      <c r="F187" s="116">
        <v>26.852846401718601</v>
      </c>
    </row>
    <row r="188" spans="1:6" x14ac:dyDescent="0.2">
      <c r="A188" s="17" t="s">
        <v>590</v>
      </c>
      <c r="B188" s="17" t="s">
        <v>591</v>
      </c>
      <c r="C188" s="17" t="s">
        <v>166</v>
      </c>
      <c r="D188" s="15">
        <v>0</v>
      </c>
      <c r="E188" s="115">
        <v>4615</v>
      </c>
      <c r="F188" s="116">
        <v>0</v>
      </c>
    </row>
    <row r="189" spans="1:6" x14ac:dyDescent="0.2">
      <c r="A189" s="17" t="s">
        <v>592</v>
      </c>
      <c r="B189" s="17" t="s">
        <v>593</v>
      </c>
      <c r="C189" s="17" t="s">
        <v>166</v>
      </c>
      <c r="D189" s="15">
        <v>2</v>
      </c>
      <c r="E189" s="115">
        <v>4068</v>
      </c>
      <c r="F189" s="116">
        <v>49.164208456243898</v>
      </c>
    </row>
    <row r="190" spans="1:6" x14ac:dyDescent="0.2">
      <c r="A190" s="17" t="s">
        <v>594</v>
      </c>
      <c r="B190" s="17" t="s">
        <v>595</v>
      </c>
      <c r="C190" s="17" t="s">
        <v>166</v>
      </c>
      <c r="D190" s="15">
        <v>1</v>
      </c>
      <c r="E190" s="115">
        <v>4504</v>
      </c>
      <c r="F190" s="116">
        <v>22.202486678507999</v>
      </c>
    </row>
    <row r="191" spans="1:6" x14ac:dyDescent="0.2">
      <c r="A191" s="17" t="s">
        <v>596</v>
      </c>
      <c r="B191" s="17" t="s">
        <v>597</v>
      </c>
      <c r="C191" s="17" t="s">
        <v>166</v>
      </c>
      <c r="D191" s="15">
        <v>1</v>
      </c>
      <c r="E191" s="115">
        <v>3572</v>
      </c>
      <c r="F191" s="116">
        <v>27.995520716685299</v>
      </c>
    </row>
    <row r="192" spans="1:6" x14ac:dyDescent="0.2">
      <c r="A192" s="17" t="s">
        <v>598</v>
      </c>
      <c r="B192" s="17" t="s">
        <v>599</v>
      </c>
      <c r="C192" s="17" t="s">
        <v>166</v>
      </c>
      <c r="D192" s="15">
        <v>0</v>
      </c>
      <c r="E192" s="115">
        <v>5688</v>
      </c>
      <c r="F192" s="116">
        <v>0</v>
      </c>
    </row>
    <row r="193" spans="1:6" x14ac:dyDescent="0.2">
      <c r="A193" s="17" t="s">
        <v>600</v>
      </c>
      <c r="B193" s="17" t="s">
        <v>601</v>
      </c>
      <c r="C193" s="17" t="s">
        <v>166</v>
      </c>
      <c r="D193" s="15">
        <v>3</v>
      </c>
      <c r="E193" s="115">
        <v>4597</v>
      </c>
      <c r="F193" s="116">
        <v>65.259952142701806</v>
      </c>
    </row>
    <row r="194" spans="1:6" x14ac:dyDescent="0.2">
      <c r="A194" s="17" t="s">
        <v>602</v>
      </c>
      <c r="B194" s="17" t="s">
        <v>603</v>
      </c>
      <c r="C194" s="17" t="s">
        <v>166</v>
      </c>
      <c r="D194" s="15">
        <v>1</v>
      </c>
      <c r="E194" s="115">
        <v>3527</v>
      </c>
      <c r="F194" s="116">
        <v>28.352707683583802</v>
      </c>
    </row>
    <row r="195" spans="1:6" x14ac:dyDescent="0.2">
      <c r="A195" s="17" t="s">
        <v>604</v>
      </c>
      <c r="B195" s="17" t="s">
        <v>605</v>
      </c>
      <c r="C195" s="17" t="s">
        <v>166</v>
      </c>
      <c r="D195" s="15">
        <v>1</v>
      </c>
      <c r="E195" s="115">
        <v>3327</v>
      </c>
      <c r="F195" s="116">
        <v>30.0571085061617</v>
      </c>
    </row>
    <row r="196" spans="1:6" x14ac:dyDescent="0.2">
      <c r="A196" s="17" t="s">
        <v>606</v>
      </c>
      <c r="B196" s="17" t="s">
        <v>607</v>
      </c>
      <c r="C196" s="17" t="s">
        <v>166</v>
      </c>
      <c r="D196" s="15">
        <v>0</v>
      </c>
      <c r="E196" s="115">
        <v>3119</v>
      </c>
      <c r="F196" s="116">
        <v>0</v>
      </c>
    </row>
    <row r="197" spans="1:6" x14ac:dyDescent="0.2">
      <c r="A197" s="17" t="s">
        <v>608</v>
      </c>
      <c r="B197" s="17" t="s">
        <v>609</v>
      </c>
      <c r="C197" s="17" t="s">
        <v>166</v>
      </c>
      <c r="D197" s="15">
        <v>0</v>
      </c>
      <c r="E197" s="115">
        <v>2691</v>
      </c>
      <c r="F197" s="116">
        <v>0</v>
      </c>
    </row>
    <row r="198" spans="1:6" x14ac:dyDescent="0.2">
      <c r="A198" s="17" t="s">
        <v>610</v>
      </c>
      <c r="B198" s="17" t="s">
        <v>611</v>
      </c>
      <c r="C198" s="17" t="s">
        <v>166</v>
      </c>
      <c r="D198" s="15">
        <v>0</v>
      </c>
      <c r="E198" s="115">
        <v>2762</v>
      </c>
      <c r="F198" s="116">
        <v>0</v>
      </c>
    </row>
    <row r="199" spans="1:6" x14ac:dyDescent="0.2">
      <c r="A199" s="17" t="s">
        <v>612</v>
      </c>
      <c r="B199" s="17" t="s">
        <v>613</v>
      </c>
      <c r="C199" s="17" t="s">
        <v>166</v>
      </c>
      <c r="D199" s="15">
        <v>0</v>
      </c>
      <c r="E199" s="115">
        <v>3291</v>
      </c>
      <c r="F199" s="116">
        <v>0</v>
      </c>
    </row>
    <row r="200" spans="1:6" x14ac:dyDescent="0.2">
      <c r="A200" s="17" t="s">
        <v>614</v>
      </c>
      <c r="B200" s="17" t="s">
        <v>615</v>
      </c>
      <c r="C200" s="17" t="s">
        <v>166</v>
      </c>
      <c r="D200" s="15">
        <v>0</v>
      </c>
      <c r="E200" s="115">
        <v>3402</v>
      </c>
      <c r="F200" s="116">
        <v>0</v>
      </c>
    </row>
    <row r="201" spans="1:6" x14ac:dyDescent="0.2">
      <c r="A201" s="17" t="s">
        <v>616</v>
      </c>
      <c r="B201" s="17" t="s">
        <v>617</v>
      </c>
      <c r="C201" s="17" t="s">
        <v>166</v>
      </c>
      <c r="D201" s="15">
        <v>0</v>
      </c>
      <c r="E201" s="115">
        <v>2931</v>
      </c>
      <c r="F201" s="116">
        <v>0</v>
      </c>
    </row>
    <row r="202" spans="1:6" x14ac:dyDescent="0.2">
      <c r="A202" s="17" t="s">
        <v>618</v>
      </c>
      <c r="B202" s="17" t="s">
        <v>619</v>
      </c>
      <c r="C202" s="17" t="s">
        <v>166</v>
      </c>
      <c r="D202" s="15">
        <v>1</v>
      </c>
      <c r="E202" s="115">
        <v>2808</v>
      </c>
      <c r="F202" s="116">
        <v>35.612535612535602</v>
      </c>
    </row>
    <row r="203" spans="1:6" x14ac:dyDescent="0.2">
      <c r="A203" s="17" t="s">
        <v>620</v>
      </c>
      <c r="B203" s="17" t="s">
        <v>621</v>
      </c>
      <c r="C203" s="17" t="s">
        <v>166</v>
      </c>
      <c r="D203" s="15">
        <v>2</v>
      </c>
      <c r="E203" s="115">
        <v>3804</v>
      </c>
      <c r="F203" s="116">
        <v>52.576235541535198</v>
      </c>
    </row>
    <row r="204" spans="1:6" x14ac:dyDescent="0.2">
      <c r="A204" s="17" t="s">
        <v>622</v>
      </c>
      <c r="B204" s="17" t="s">
        <v>623</v>
      </c>
      <c r="C204" s="17" t="s">
        <v>166</v>
      </c>
      <c r="D204" s="15">
        <v>2</v>
      </c>
      <c r="E204" s="115">
        <v>3321</v>
      </c>
      <c r="F204" s="116">
        <v>60.222824450466703</v>
      </c>
    </row>
    <row r="205" spans="1:6" x14ac:dyDescent="0.2">
      <c r="A205" s="17" t="s">
        <v>624</v>
      </c>
      <c r="B205" s="17" t="s">
        <v>625</v>
      </c>
      <c r="C205" s="17" t="s">
        <v>166</v>
      </c>
      <c r="D205" s="15">
        <v>11</v>
      </c>
      <c r="E205" s="115">
        <v>4979</v>
      </c>
      <c r="F205" s="116">
        <v>220.927897168106</v>
      </c>
    </row>
    <row r="206" spans="1:6" x14ac:dyDescent="0.2">
      <c r="A206" s="17" t="s">
        <v>626</v>
      </c>
      <c r="B206" s="17" t="s">
        <v>627</v>
      </c>
      <c r="C206" s="17" t="s">
        <v>166</v>
      </c>
      <c r="D206" s="15">
        <v>1</v>
      </c>
      <c r="E206" s="115">
        <v>3742</v>
      </c>
      <c r="F206" s="116">
        <v>26.723677177979699</v>
      </c>
    </row>
    <row r="207" spans="1:6" x14ac:dyDescent="0.2">
      <c r="A207" s="17" t="s">
        <v>628</v>
      </c>
      <c r="B207" s="17" t="s">
        <v>629</v>
      </c>
      <c r="C207" s="17" t="s">
        <v>166</v>
      </c>
      <c r="D207" s="15">
        <v>2</v>
      </c>
      <c r="E207" s="115">
        <v>3708</v>
      </c>
      <c r="F207" s="116">
        <v>53.937432578209297</v>
      </c>
    </row>
    <row r="208" spans="1:6" x14ac:dyDescent="0.2">
      <c r="A208" s="17" t="s">
        <v>630</v>
      </c>
      <c r="B208" s="17" t="s">
        <v>631</v>
      </c>
      <c r="C208" s="17" t="s">
        <v>166</v>
      </c>
      <c r="D208" s="15">
        <v>2</v>
      </c>
      <c r="E208" s="115">
        <v>3940</v>
      </c>
      <c r="F208" s="116">
        <v>50.761421319797002</v>
      </c>
    </row>
    <row r="209" spans="1:6" x14ac:dyDescent="0.2">
      <c r="A209" s="17" t="s">
        <v>632</v>
      </c>
      <c r="B209" s="17" t="s">
        <v>633</v>
      </c>
      <c r="C209" s="17" t="s">
        <v>166</v>
      </c>
      <c r="D209" s="15">
        <v>1</v>
      </c>
      <c r="E209" s="115">
        <v>2527</v>
      </c>
      <c r="F209" s="116">
        <v>39.572615749901097</v>
      </c>
    </row>
    <row r="210" spans="1:6" x14ac:dyDescent="0.2">
      <c r="A210" s="17" t="s">
        <v>634</v>
      </c>
      <c r="B210" s="17" t="s">
        <v>635</v>
      </c>
      <c r="C210" s="17" t="s">
        <v>166</v>
      </c>
      <c r="D210" s="15">
        <v>0</v>
      </c>
      <c r="E210" s="115">
        <v>3090</v>
      </c>
      <c r="F210" s="116">
        <v>0</v>
      </c>
    </row>
    <row r="211" spans="1:6" x14ac:dyDescent="0.2">
      <c r="A211" s="17" t="s">
        <v>636</v>
      </c>
      <c r="B211" s="17" t="s">
        <v>637</v>
      </c>
      <c r="C211" s="17" t="s">
        <v>166</v>
      </c>
      <c r="D211" s="15">
        <v>1</v>
      </c>
      <c r="E211" s="115">
        <v>5574</v>
      </c>
      <c r="F211" s="116">
        <v>17.940437746680999</v>
      </c>
    </row>
    <row r="212" spans="1:6" x14ac:dyDescent="0.2">
      <c r="A212" s="17" t="s">
        <v>638</v>
      </c>
      <c r="B212" s="17" t="s">
        <v>639</v>
      </c>
      <c r="C212" s="17" t="s">
        <v>166</v>
      </c>
      <c r="D212" s="15">
        <v>2</v>
      </c>
      <c r="E212" s="115">
        <v>2931</v>
      </c>
      <c r="F212" s="116">
        <v>68.236096895257603</v>
      </c>
    </row>
    <row r="213" spans="1:6" x14ac:dyDescent="0.2">
      <c r="A213" s="17" t="s">
        <v>640</v>
      </c>
      <c r="B213" s="17" t="s">
        <v>641</v>
      </c>
      <c r="C213" s="17" t="s">
        <v>166</v>
      </c>
      <c r="D213" s="15">
        <v>0</v>
      </c>
      <c r="E213" s="115">
        <v>4042</v>
      </c>
      <c r="F213" s="116">
        <v>0</v>
      </c>
    </row>
    <row r="214" spans="1:6" x14ac:dyDescent="0.2">
      <c r="A214" s="17" t="s">
        <v>642</v>
      </c>
      <c r="B214" s="17" t="s">
        <v>643</v>
      </c>
      <c r="C214" s="17" t="s">
        <v>142</v>
      </c>
      <c r="D214" s="15">
        <v>5</v>
      </c>
      <c r="E214" s="115">
        <v>5668</v>
      </c>
      <c r="F214" s="116">
        <v>88.214537755822207</v>
      </c>
    </row>
    <row r="215" spans="1:6" x14ac:dyDescent="0.2">
      <c r="A215" s="17" t="s">
        <v>644</v>
      </c>
      <c r="B215" s="17" t="s">
        <v>645</v>
      </c>
      <c r="C215" s="17" t="s">
        <v>142</v>
      </c>
      <c r="D215" s="15">
        <v>15</v>
      </c>
      <c r="E215" s="115">
        <v>7381</v>
      </c>
      <c r="F215" s="116">
        <v>203.22449532583701</v>
      </c>
    </row>
    <row r="216" spans="1:6" x14ac:dyDescent="0.2">
      <c r="A216" s="17" t="s">
        <v>646</v>
      </c>
      <c r="B216" s="17" t="s">
        <v>647</v>
      </c>
      <c r="C216" s="17" t="s">
        <v>142</v>
      </c>
      <c r="D216" s="15">
        <v>9</v>
      </c>
      <c r="E216" s="115">
        <v>5680</v>
      </c>
      <c r="F216" s="116">
        <v>158.45070422535201</v>
      </c>
    </row>
    <row r="217" spans="1:6" x14ac:dyDescent="0.2">
      <c r="A217" s="17" t="s">
        <v>648</v>
      </c>
      <c r="B217" s="17" t="s">
        <v>649</v>
      </c>
      <c r="C217" s="17" t="s">
        <v>142</v>
      </c>
      <c r="D217" s="15">
        <v>2</v>
      </c>
      <c r="E217" s="115">
        <v>5061</v>
      </c>
      <c r="F217" s="116">
        <v>39.517881841533303</v>
      </c>
    </row>
    <row r="218" spans="1:6" x14ac:dyDescent="0.2">
      <c r="A218" s="17" t="s">
        <v>650</v>
      </c>
      <c r="B218" s="17" t="s">
        <v>651</v>
      </c>
      <c r="C218" s="17" t="s">
        <v>142</v>
      </c>
      <c r="D218" s="15">
        <v>9</v>
      </c>
      <c r="E218" s="115">
        <v>5512</v>
      </c>
      <c r="F218" s="116">
        <v>163.28011611030499</v>
      </c>
    </row>
    <row r="219" spans="1:6" x14ac:dyDescent="0.2">
      <c r="A219" s="17" t="s">
        <v>652</v>
      </c>
      <c r="B219" s="17" t="s">
        <v>653</v>
      </c>
      <c r="C219" s="17" t="s">
        <v>142</v>
      </c>
      <c r="D219" s="15">
        <v>3</v>
      </c>
      <c r="E219" s="115">
        <v>4688</v>
      </c>
      <c r="F219" s="116">
        <v>63.9931740614335</v>
      </c>
    </row>
    <row r="220" spans="1:6" x14ac:dyDescent="0.2">
      <c r="A220" s="17" t="s">
        <v>654</v>
      </c>
      <c r="B220" s="17" t="s">
        <v>655</v>
      </c>
      <c r="C220" s="17" t="s">
        <v>142</v>
      </c>
      <c r="D220" s="15">
        <v>4</v>
      </c>
      <c r="E220" s="115">
        <v>4793</v>
      </c>
      <c r="F220" s="116">
        <v>83.455038597955394</v>
      </c>
    </row>
    <row r="221" spans="1:6" x14ac:dyDescent="0.2">
      <c r="A221" s="17" t="s">
        <v>656</v>
      </c>
      <c r="B221" s="17" t="s">
        <v>657</v>
      </c>
      <c r="C221" s="17" t="s">
        <v>142</v>
      </c>
      <c r="D221" s="15">
        <v>1</v>
      </c>
      <c r="E221" s="115">
        <v>5632</v>
      </c>
      <c r="F221" s="116">
        <v>17.755681818181799</v>
      </c>
    </row>
    <row r="222" spans="1:6" x14ac:dyDescent="0.2">
      <c r="A222" s="17" t="s">
        <v>658</v>
      </c>
      <c r="B222" s="17" t="s">
        <v>659</v>
      </c>
      <c r="C222" s="17" t="s">
        <v>142</v>
      </c>
      <c r="D222" s="15">
        <v>5</v>
      </c>
      <c r="E222" s="115">
        <v>3242</v>
      </c>
      <c r="F222" s="116">
        <v>154.22578655151099</v>
      </c>
    </row>
    <row r="223" spans="1:6" x14ac:dyDescent="0.2">
      <c r="A223" s="17" t="s">
        <v>660</v>
      </c>
      <c r="B223" s="17" t="s">
        <v>661</v>
      </c>
      <c r="C223" s="17" t="s">
        <v>142</v>
      </c>
      <c r="D223" s="15">
        <v>5</v>
      </c>
      <c r="E223" s="115">
        <v>4310</v>
      </c>
      <c r="F223" s="116">
        <v>116.009280742459</v>
      </c>
    </row>
    <row r="224" spans="1:6" x14ac:dyDescent="0.2">
      <c r="A224" s="17" t="s">
        <v>662</v>
      </c>
      <c r="B224" s="17" t="s">
        <v>663</v>
      </c>
      <c r="C224" s="17" t="s">
        <v>142</v>
      </c>
      <c r="D224" s="15">
        <v>0</v>
      </c>
      <c r="E224" s="115">
        <v>4432</v>
      </c>
      <c r="F224" s="116">
        <v>0</v>
      </c>
    </row>
    <row r="225" spans="1:6" x14ac:dyDescent="0.2">
      <c r="A225" s="17" t="s">
        <v>664</v>
      </c>
      <c r="B225" s="17" t="s">
        <v>665</v>
      </c>
      <c r="C225" s="17" t="s">
        <v>142</v>
      </c>
      <c r="D225" s="15">
        <v>5</v>
      </c>
      <c r="E225" s="115">
        <v>3165</v>
      </c>
      <c r="F225" s="116">
        <v>157.97788309636701</v>
      </c>
    </row>
    <row r="226" spans="1:6" x14ac:dyDescent="0.2">
      <c r="A226" s="17" t="s">
        <v>666</v>
      </c>
      <c r="B226" s="17" t="s">
        <v>667</v>
      </c>
      <c r="C226" s="17" t="s">
        <v>142</v>
      </c>
      <c r="D226" s="15">
        <v>6</v>
      </c>
      <c r="E226" s="115">
        <v>2778</v>
      </c>
      <c r="F226" s="116">
        <v>215.98272138229001</v>
      </c>
    </row>
    <row r="227" spans="1:6" x14ac:dyDescent="0.2">
      <c r="A227" s="17" t="s">
        <v>668</v>
      </c>
      <c r="B227" s="17" t="s">
        <v>669</v>
      </c>
      <c r="C227" s="17" t="s">
        <v>142</v>
      </c>
      <c r="D227" s="15">
        <v>11</v>
      </c>
      <c r="E227" s="115">
        <v>5146</v>
      </c>
      <c r="F227" s="116">
        <v>213.75825884181901</v>
      </c>
    </row>
    <row r="228" spans="1:6" x14ac:dyDescent="0.2">
      <c r="A228" s="17" t="s">
        <v>670</v>
      </c>
      <c r="B228" s="17" t="s">
        <v>671</v>
      </c>
      <c r="C228" s="17" t="s">
        <v>142</v>
      </c>
      <c r="D228" s="15">
        <v>2</v>
      </c>
      <c r="E228" s="115">
        <v>3736</v>
      </c>
      <c r="F228" s="116">
        <v>53.533190578158496</v>
      </c>
    </row>
    <row r="229" spans="1:6" x14ac:dyDescent="0.2">
      <c r="A229" s="17" t="s">
        <v>672</v>
      </c>
      <c r="B229" s="17" t="s">
        <v>673</v>
      </c>
      <c r="C229" s="17" t="s">
        <v>142</v>
      </c>
      <c r="D229" s="15">
        <v>2</v>
      </c>
      <c r="E229" s="115">
        <v>4443</v>
      </c>
      <c r="F229" s="116">
        <v>45.014629754670302</v>
      </c>
    </row>
    <row r="230" spans="1:6" x14ac:dyDescent="0.2">
      <c r="A230" s="17" t="s">
        <v>674</v>
      </c>
      <c r="B230" s="17" t="s">
        <v>675</v>
      </c>
      <c r="C230" s="17" t="s">
        <v>142</v>
      </c>
      <c r="D230" s="15">
        <v>12</v>
      </c>
      <c r="E230" s="115">
        <v>6595</v>
      </c>
      <c r="F230" s="116">
        <v>181.95602729340399</v>
      </c>
    </row>
    <row r="231" spans="1:6" x14ac:dyDescent="0.2">
      <c r="A231" s="17" t="s">
        <v>676</v>
      </c>
      <c r="B231" s="17" t="s">
        <v>677</v>
      </c>
      <c r="C231" s="17" t="s">
        <v>142</v>
      </c>
      <c r="D231" s="15">
        <v>2</v>
      </c>
      <c r="E231" s="115">
        <v>6137</v>
      </c>
      <c r="F231" s="116">
        <v>32.5892129705068</v>
      </c>
    </row>
    <row r="232" spans="1:6" x14ac:dyDescent="0.2">
      <c r="A232" s="17" t="s">
        <v>678</v>
      </c>
      <c r="B232" s="17" t="s">
        <v>679</v>
      </c>
      <c r="C232" s="17" t="s">
        <v>142</v>
      </c>
      <c r="D232" s="15">
        <v>12</v>
      </c>
      <c r="E232" s="115">
        <v>6319</v>
      </c>
      <c r="F232" s="116">
        <v>189.90346573824999</v>
      </c>
    </row>
    <row r="233" spans="1:6" x14ac:dyDescent="0.2">
      <c r="A233" s="17" t="s">
        <v>680</v>
      </c>
      <c r="B233" s="17" t="s">
        <v>681</v>
      </c>
      <c r="C233" s="17" t="s">
        <v>142</v>
      </c>
      <c r="D233" s="15">
        <v>15</v>
      </c>
      <c r="E233" s="115">
        <v>5202</v>
      </c>
      <c r="F233" s="116">
        <v>288.35063437139598</v>
      </c>
    </row>
    <row r="234" spans="1:6" x14ac:dyDescent="0.2">
      <c r="A234" s="17" t="s">
        <v>682</v>
      </c>
      <c r="B234" s="17" t="s">
        <v>683</v>
      </c>
      <c r="C234" s="17" t="s">
        <v>142</v>
      </c>
      <c r="D234" s="15">
        <v>2</v>
      </c>
      <c r="E234" s="115">
        <v>3307</v>
      </c>
      <c r="F234" s="116">
        <v>60.477774417901401</v>
      </c>
    </row>
    <row r="235" spans="1:6" x14ac:dyDescent="0.2">
      <c r="A235" s="17" t="s">
        <v>684</v>
      </c>
      <c r="B235" s="17" t="s">
        <v>685</v>
      </c>
      <c r="C235" s="17" t="s">
        <v>142</v>
      </c>
      <c r="D235" s="15">
        <v>7</v>
      </c>
      <c r="E235" s="115">
        <v>4026</v>
      </c>
      <c r="F235" s="116">
        <v>173.86984600099399</v>
      </c>
    </row>
    <row r="236" spans="1:6" x14ac:dyDescent="0.2">
      <c r="A236" s="17" t="s">
        <v>686</v>
      </c>
      <c r="B236" s="17" t="s">
        <v>687</v>
      </c>
      <c r="C236" s="17" t="s">
        <v>142</v>
      </c>
      <c r="D236" s="15">
        <v>4</v>
      </c>
      <c r="E236" s="115">
        <v>4847</v>
      </c>
      <c r="F236" s="116">
        <v>82.525273364968101</v>
      </c>
    </row>
    <row r="237" spans="1:6" x14ac:dyDescent="0.2">
      <c r="A237" s="17" t="s">
        <v>688</v>
      </c>
      <c r="B237" s="17" t="s">
        <v>689</v>
      </c>
      <c r="C237" s="17" t="s">
        <v>142</v>
      </c>
      <c r="D237" s="15">
        <v>4</v>
      </c>
      <c r="E237" s="115">
        <v>3647</v>
      </c>
      <c r="F237" s="116">
        <v>109.679188374006</v>
      </c>
    </row>
    <row r="238" spans="1:6" x14ac:dyDescent="0.2">
      <c r="A238" s="17" t="s">
        <v>690</v>
      </c>
      <c r="B238" s="17" t="s">
        <v>691</v>
      </c>
      <c r="C238" s="17" t="s">
        <v>142</v>
      </c>
      <c r="D238" s="15">
        <v>6</v>
      </c>
      <c r="E238" s="115">
        <v>4817</v>
      </c>
      <c r="F238" s="116">
        <v>124.55885405854301</v>
      </c>
    </row>
    <row r="239" spans="1:6" x14ac:dyDescent="0.2">
      <c r="A239" s="17" t="s">
        <v>692</v>
      </c>
      <c r="B239" s="17" t="s">
        <v>693</v>
      </c>
      <c r="C239" s="17" t="s">
        <v>142</v>
      </c>
      <c r="D239" s="15">
        <v>5</v>
      </c>
      <c r="E239" s="115">
        <v>3725</v>
      </c>
      <c r="F239" s="116">
        <v>134.22818791946301</v>
      </c>
    </row>
    <row r="240" spans="1:6" x14ac:dyDescent="0.2">
      <c r="A240" s="17" t="s">
        <v>694</v>
      </c>
      <c r="B240" s="17" t="s">
        <v>695</v>
      </c>
      <c r="C240" s="17" t="s">
        <v>142</v>
      </c>
      <c r="D240" s="15">
        <v>7</v>
      </c>
      <c r="E240" s="115">
        <v>4501</v>
      </c>
      <c r="F240" s="116">
        <v>155.52099533437001</v>
      </c>
    </row>
    <row r="241" spans="1:6" x14ac:dyDescent="0.2">
      <c r="A241" s="17" t="s">
        <v>696</v>
      </c>
      <c r="B241" s="17" t="s">
        <v>697</v>
      </c>
      <c r="C241" s="17" t="s">
        <v>142</v>
      </c>
      <c r="D241" s="15">
        <v>2</v>
      </c>
      <c r="E241" s="115">
        <v>4226</v>
      </c>
      <c r="F241" s="116">
        <v>47.326076668244198</v>
      </c>
    </row>
    <row r="242" spans="1:6" x14ac:dyDescent="0.2">
      <c r="A242" s="17" t="s">
        <v>698</v>
      </c>
      <c r="B242" s="17" t="s">
        <v>699</v>
      </c>
      <c r="C242" s="17" t="s">
        <v>142</v>
      </c>
      <c r="D242" s="15">
        <v>4</v>
      </c>
      <c r="E242" s="115">
        <v>5552</v>
      </c>
      <c r="F242" s="116">
        <v>72.046109510086495</v>
      </c>
    </row>
    <row r="243" spans="1:6" x14ac:dyDescent="0.2">
      <c r="A243" s="17" t="s">
        <v>700</v>
      </c>
      <c r="B243" s="17" t="s">
        <v>701</v>
      </c>
      <c r="C243" s="17" t="s">
        <v>142</v>
      </c>
      <c r="D243" s="15">
        <v>2</v>
      </c>
      <c r="E243" s="115">
        <v>6104</v>
      </c>
      <c r="F243" s="116">
        <v>32.765399737876798</v>
      </c>
    </row>
    <row r="244" spans="1:6" x14ac:dyDescent="0.2">
      <c r="A244" s="17" t="s">
        <v>702</v>
      </c>
      <c r="B244" s="17" t="s">
        <v>703</v>
      </c>
      <c r="C244" s="17" t="s">
        <v>142</v>
      </c>
      <c r="D244" s="15">
        <v>0</v>
      </c>
      <c r="E244" s="115">
        <v>4078</v>
      </c>
      <c r="F244" s="116">
        <v>0</v>
      </c>
    </row>
    <row r="245" spans="1:6" x14ac:dyDescent="0.2">
      <c r="A245" s="17" t="s">
        <v>704</v>
      </c>
      <c r="B245" s="17" t="s">
        <v>705</v>
      </c>
      <c r="C245" s="17" t="s">
        <v>143</v>
      </c>
      <c r="D245" s="15">
        <v>6</v>
      </c>
      <c r="E245" s="115">
        <v>3172</v>
      </c>
      <c r="F245" s="116">
        <v>189.155107187894</v>
      </c>
    </row>
    <row r="246" spans="1:6" x14ac:dyDescent="0.2">
      <c r="A246" s="17" t="s">
        <v>706</v>
      </c>
      <c r="B246" s="17" t="s">
        <v>707</v>
      </c>
      <c r="C246" s="17" t="s">
        <v>143</v>
      </c>
      <c r="D246" s="15">
        <v>3</v>
      </c>
      <c r="E246" s="115">
        <v>4178</v>
      </c>
      <c r="F246" s="116">
        <v>71.804691239827704</v>
      </c>
    </row>
    <row r="247" spans="1:6" x14ac:dyDescent="0.2">
      <c r="A247" s="17" t="s">
        <v>708</v>
      </c>
      <c r="B247" s="17" t="s">
        <v>709</v>
      </c>
      <c r="C247" s="17" t="s">
        <v>143</v>
      </c>
      <c r="D247" s="15">
        <v>1</v>
      </c>
      <c r="E247" s="115">
        <v>4937</v>
      </c>
      <c r="F247" s="116">
        <v>20.255215718047399</v>
      </c>
    </row>
    <row r="248" spans="1:6" x14ac:dyDescent="0.2">
      <c r="A248" s="17" t="s">
        <v>710</v>
      </c>
      <c r="B248" s="17" t="s">
        <v>711</v>
      </c>
      <c r="C248" s="17" t="s">
        <v>143</v>
      </c>
      <c r="D248" s="15">
        <v>2</v>
      </c>
      <c r="E248" s="115">
        <v>3125</v>
      </c>
      <c r="F248" s="116">
        <v>64</v>
      </c>
    </row>
    <row r="249" spans="1:6" x14ac:dyDescent="0.2">
      <c r="A249" s="17" t="s">
        <v>712</v>
      </c>
      <c r="B249" s="17" t="s">
        <v>713</v>
      </c>
      <c r="C249" s="17" t="s">
        <v>143</v>
      </c>
      <c r="D249" s="15">
        <v>3</v>
      </c>
      <c r="E249" s="115">
        <v>3913</v>
      </c>
      <c r="F249" s="116">
        <v>76.667518527983702</v>
      </c>
    </row>
    <row r="250" spans="1:6" x14ac:dyDescent="0.2">
      <c r="A250" s="17" t="s">
        <v>714</v>
      </c>
      <c r="B250" s="17" t="s">
        <v>715</v>
      </c>
      <c r="C250" s="17" t="s">
        <v>143</v>
      </c>
      <c r="D250" s="15">
        <v>1</v>
      </c>
      <c r="E250" s="115">
        <v>4673</v>
      </c>
      <c r="F250" s="116">
        <v>21.3995292103574</v>
      </c>
    </row>
    <row r="251" spans="1:6" x14ac:dyDescent="0.2">
      <c r="A251" s="17" t="s">
        <v>716</v>
      </c>
      <c r="B251" s="17" t="s">
        <v>717</v>
      </c>
      <c r="C251" s="17" t="s">
        <v>143</v>
      </c>
      <c r="D251" s="15">
        <v>8</v>
      </c>
      <c r="E251" s="115">
        <v>2660</v>
      </c>
      <c r="F251" s="116">
        <v>300.75187969924798</v>
      </c>
    </row>
    <row r="252" spans="1:6" x14ac:dyDescent="0.2">
      <c r="A252" s="17" t="s">
        <v>718</v>
      </c>
      <c r="B252" s="17" t="s">
        <v>719</v>
      </c>
      <c r="C252" s="17" t="s">
        <v>143</v>
      </c>
      <c r="D252" s="15">
        <v>6</v>
      </c>
      <c r="E252" s="115">
        <v>4798</v>
      </c>
      <c r="F252" s="116">
        <v>125.05210504376799</v>
      </c>
    </row>
    <row r="253" spans="1:6" x14ac:dyDescent="0.2">
      <c r="A253" s="17" t="s">
        <v>720</v>
      </c>
      <c r="B253" s="17" t="s">
        <v>721</v>
      </c>
      <c r="C253" s="17" t="s">
        <v>143</v>
      </c>
      <c r="D253" s="15">
        <v>5</v>
      </c>
      <c r="E253" s="115">
        <v>3859</v>
      </c>
      <c r="F253" s="116">
        <v>129.56724540036299</v>
      </c>
    </row>
    <row r="254" spans="1:6" x14ac:dyDescent="0.2">
      <c r="A254" s="17" t="s">
        <v>722</v>
      </c>
      <c r="B254" s="17" t="s">
        <v>723</v>
      </c>
      <c r="C254" s="17" t="s">
        <v>143</v>
      </c>
      <c r="D254" s="15">
        <v>0</v>
      </c>
      <c r="E254" s="115">
        <v>3661</v>
      </c>
      <c r="F254" s="116">
        <v>0</v>
      </c>
    </row>
    <row r="255" spans="1:6" x14ac:dyDescent="0.2">
      <c r="A255" s="17" t="s">
        <v>724</v>
      </c>
      <c r="B255" s="17" t="s">
        <v>725</v>
      </c>
      <c r="C255" s="17" t="s">
        <v>143</v>
      </c>
      <c r="D255" s="15">
        <v>1</v>
      </c>
      <c r="E255" s="115">
        <v>6076</v>
      </c>
      <c r="F255" s="116">
        <v>16.458196181698501</v>
      </c>
    </row>
    <row r="256" spans="1:6" x14ac:dyDescent="0.2">
      <c r="A256" s="17" t="s">
        <v>726</v>
      </c>
      <c r="B256" s="17" t="s">
        <v>727</v>
      </c>
      <c r="C256" s="17" t="s">
        <v>143</v>
      </c>
      <c r="D256" s="15">
        <v>1</v>
      </c>
      <c r="E256" s="115">
        <v>4120</v>
      </c>
      <c r="F256" s="116">
        <v>24.271844660194201</v>
      </c>
    </row>
    <row r="257" spans="1:6" x14ac:dyDescent="0.2">
      <c r="A257" s="17" t="s">
        <v>728</v>
      </c>
      <c r="B257" s="17" t="s">
        <v>729</v>
      </c>
      <c r="C257" s="17" t="s">
        <v>143</v>
      </c>
      <c r="D257" s="15">
        <v>0</v>
      </c>
      <c r="E257" s="115">
        <v>2472</v>
      </c>
      <c r="F257" s="116">
        <v>0</v>
      </c>
    </row>
    <row r="258" spans="1:6" x14ac:dyDescent="0.2">
      <c r="A258" s="17" t="s">
        <v>730</v>
      </c>
      <c r="B258" s="17" t="s">
        <v>731</v>
      </c>
      <c r="C258" s="17" t="s">
        <v>143</v>
      </c>
      <c r="D258" s="15">
        <v>1</v>
      </c>
      <c r="E258" s="115">
        <v>3854</v>
      </c>
      <c r="F258" s="116">
        <v>25.947067981318099</v>
      </c>
    </row>
    <row r="259" spans="1:6" x14ac:dyDescent="0.2">
      <c r="A259" s="17" t="s">
        <v>732</v>
      </c>
      <c r="B259" s="17" t="s">
        <v>733</v>
      </c>
      <c r="C259" s="17" t="s">
        <v>143</v>
      </c>
      <c r="D259" s="15">
        <v>0</v>
      </c>
      <c r="E259" s="115">
        <v>2779</v>
      </c>
      <c r="F259" s="116">
        <v>0</v>
      </c>
    </row>
    <row r="260" spans="1:6" x14ac:dyDescent="0.2">
      <c r="A260" s="17" t="s">
        <v>734</v>
      </c>
      <c r="B260" s="17" t="s">
        <v>735</v>
      </c>
      <c r="C260" s="17" t="s">
        <v>143</v>
      </c>
      <c r="D260" s="15">
        <v>0</v>
      </c>
      <c r="E260" s="115">
        <v>4744</v>
      </c>
      <c r="F260" s="116">
        <v>0</v>
      </c>
    </row>
    <row r="261" spans="1:6" x14ac:dyDescent="0.2">
      <c r="A261" s="17" t="s">
        <v>736</v>
      </c>
      <c r="B261" s="17" t="s">
        <v>737</v>
      </c>
      <c r="C261" s="17" t="s">
        <v>143</v>
      </c>
      <c r="D261" s="15">
        <v>1</v>
      </c>
      <c r="E261" s="115">
        <v>5610</v>
      </c>
      <c r="F261" s="116">
        <v>17.825311942959001</v>
      </c>
    </row>
    <row r="262" spans="1:6" x14ac:dyDescent="0.2">
      <c r="A262" s="17" t="s">
        <v>738</v>
      </c>
      <c r="B262" s="17" t="s">
        <v>739</v>
      </c>
      <c r="C262" s="17" t="s">
        <v>143</v>
      </c>
      <c r="D262" s="15">
        <v>1</v>
      </c>
      <c r="E262" s="115">
        <v>4438</v>
      </c>
      <c r="F262" s="116">
        <v>22.532672374943701</v>
      </c>
    </row>
    <row r="263" spans="1:6" x14ac:dyDescent="0.2">
      <c r="A263" s="17" t="s">
        <v>740</v>
      </c>
      <c r="B263" s="17" t="s">
        <v>741</v>
      </c>
      <c r="C263" s="17" t="s">
        <v>143</v>
      </c>
      <c r="D263" s="15">
        <v>4</v>
      </c>
      <c r="E263" s="115">
        <v>4168</v>
      </c>
      <c r="F263" s="116">
        <v>95.969289827255295</v>
      </c>
    </row>
    <row r="264" spans="1:6" x14ac:dyDescent="0.2">
      <c r="A264" s="17" t="s">
        <v>742</v>
      </c>
      <c r="B264" s="17" t="s">
        <v>743</v>
      </c>
      <c r="C264" s="17" t="s">
        <v>143</v>
      </c>
      <c r="D264" s="15">
        <v>2</v>
      </c>
      <c r="E264" s="115">
        <v>2824</v>
      </c>
      <c r="F264" s="116">
        <v>70.821529745042497</v>
      </c>
    </row>
    <row r="265" spans="1:6" x14ac:dyDescent="0.2">
      <c r="A265" s="17" t="s">
        <v>744</v>
      </c>
      <c r="B265" s="17" t="s">
        <v>745</v>
      </c>
      <c r="C265" s="17" t="s">
        <v>143</v>
      </c>
      <c r="D265" s="15">
        <v>2</v>
      </c>
      <c r="E265" s="115">
        <v>3211</v>
      </c>
      <c r="F265" s="116">
        <v>62.285892245406401</v>
      </c>
    </row>
    <row r="266" spans="1:6" x14ac:dyDescent="0.2">
      <c r="A266" s="17" t="s">
        <v>746</v>
      </c>
      <c r="B266" s="17" t="s">
        <v>747</v>
      </c>
      <c r="C266" s="17" t="s">
        <v>143</v>
      </c>
      <c r="D266" s="15">
        <v>2</v>
      </c>
      <c r="E266" s="115">
        <v>2803</v>
      </c>
      <c r="F266" s="116">
        <v>71.3521227256511</v>
      </c>
    </row>
    <row r="267" spans="1:6" x14ac:dyDescent="0.2">
      <c r="A267" s="17" t="s">
        <v>748</v>
      </c>
      <c r="B267" s="17" t="s">
        <v>749</v>
      </c>
      <c r="C267" s="17" t="s">
        <v>143</v>
      </c>
      <c r="D267" s="15">
        <v>0</v>
      </c>
      <c r="E267" s="115">
        <v>3617</v>
      </c>
      <c r="F267" s="116">
        <v>0</v>
      </c>
    </row>
    <row r="268" spans="1:6" x14ac:dyDescent="0.2">
      <c r="A268" s="17" t="s">
        <v>750</v>
      </c>
      <c r="B268" s="17" t="s">
        <v>751</v>
      </c>
      <c r="C268" s="17" t="s">
        <v>143</v>
      </c>
      <c r="D268" s="15">
        <v>1</v>
      </c>
      <c r="E268" s="115">
        <v>5854</v>
      </c>
      <c r="F268" s="116">
        <v>17.082336863683</v>
      </c>
    </row>
    <row r="269" spans="1:6" x14ac:dyDescent="0.2">
      <c r="A269" s="17" t="s">
        <v>752</v>
      </c>
      <c r="B269" s="17" t="s">
        <v>753</v>
      </c>
      <c r="C269" s="17" t="s">
        <v>143</v>
      </c>
      <c r="D269" s="15">
        <v>14</v>
      </c>
      <c r="E269" s="115">
        <v>4558</v>
      </c>
      <c r="F269" s="116">
        <v>307.15225976305402</v>
      </c>
    </row>
    <row r="270" spans="1:6" x14ac:dyDescent="0.2">
      <c r="A270" s="17" t="s">
        <v>754</v>
      </c>
      <c r="B270" s="17" t="s">
        <v>755</v>
      </c>
      <c r="C270" s="17" t="s">
        <v>143</v>
      </c>
      <c r="D270" s="15">
        <v>2</v>
      </c>
      <c r="E270" s="115">
        <v>4726</v>
      </c>
      <c r="F270" s="116">
        <v>42.319085907744402</v>
      </c>
    </row>
    <row r="271" spans="1:6" x14ac:dyDescent="0.2">
      <c r="A271" s="17" t="s">
        <v>756</v>
      </c>
      <c r="B271" s="17" t="s">
        <v>757</v>
      </c>
      <c r="C271" s="17" t="s">
        <v>143</v>
      </c>
      <c r="D271" s="15">
        <v>2</v>
      </c>
      <c r="E271" s="115">
        <v>3880</v>
      </c>
      <c r="F271" s="116">
        <v>51.5463917525773</v>
      </c>
    </row>
    <row r="272" spans="1:6" x14ac:dyDescent="0.2">
      <c r="A272" s="17" t="s">
        <v>758</v>
      </c>
      <c r="B272" s="17" t="s">
        <v>759</v>
      </c>
      <c r="C272" s="17" t="s">
        <v>143</v>
      </c>
      <c r="D272" s="15">
        <v>1</v>
      </c>
      <c r="E272" s="115">
        <v>5926</v>
      </c>
      <c r="F272" s="116">
        <v>16.874789065136699</v>
      </c>
    </row>
    <row r="273" spans="1:6" x14ac:dyDescent="0.2">
      <c r="A273" s="17" t="s">
        <v>760</v>
      </c>
      <c r="B273" s="17" t="s">
        <v>761</v>
      </c>
      <c r="C273" s="17" t="s">
        <v>143</v>
      </c>
      <c r="D273" s="15">
        <v>5</v>
      </c>
      <c r="E273" s="115">
        <v>4503</v>
      </c>
      <c r="F273" s="116">
        <v>111.03708638685301</v>
      </c>
    </row>
    <row r="274" spans="1:6" x14ac:dyDescent="0.2">
      <c r="A274" s="17" t="s">
        <v>762</v>
      </c>
      <c r="B274" s="17" t="s">
        <v>763</v>
      </c>
      <c r="C274" s="17" t="s">
        <v>143</v>
      </c>
      <c r="D274" s="15">
        <v>0</v>
      </c>
      <c r="E274" s="115">
        <v>2701</v>
      </c>
      <c r="F274" s="116">
        <v>0</v>
      </c>
    </row>
    <row r="275" spans="1:6" x14ac:dyDescent="0.2">
      <c r="A275" s="17" t="s">
        <v>764</v>
      </c>
      <c r="B275" s="17" t="s">
        <v>765</v>
      </c>
      <c r="C275" s="17" t="s">
        <v>144</v>
      </c>
      <c r="D275" s="15">
        <v>0</v>
      </c>
      <c r="E275" s="115">
        <v>2744</v>
      </c>
      <c r="F275" s="116">
        <v>0</v>
      </c>
    </row>
    <row r="276" spans="1:6" x14ac:dyDescent="0.2">
      <c r="A276" s="17" t="s">
        <v>766</v>
      </c>
      <c r="B276" s="17" t="s">
        <v>767</v>
      </c>
      <c r="C276" s="17" t="s">
        <v>144</v>
      </c>
      <c r="D276" s="15">
        <v>10</v>
      </c>
      <c r="E276" s="115">
        <v>3442</v>
      </c>
      <c r="F276" s="116">
        <v>290.52876234747202</v>
      </c>
    </row>
    <row r="277" spans="1:6" x14ac:dyDescent="0.2">
      <c r="A277" s="17" t="s">
        <v>768</v>
      </c>
      <c r="B277" s="17" t="s">
        <v>769</v>
      </c>
      <c r="C277" s="17" t="s">
        <v>144</v>
      </c>
      <c r="D277" s="15">
        <v>2</v>
      </c>
      <c r="E277" s="115">
        <v>3323</v>
      </c>
      <c r="F277" s="116">
        <v>60.186578393018401</v>
      </c>
    </row>
    <row r="278" spans="1:6" x14ac:dyDescent="0.2">
      <c r="A278" s="17" t="s">
        <v>770</v>
      </c>
      <c r="B278" s="17" t="s">
        <v>771</v>
      </c>
      <c r="C278" s="17" t="s">
        <v>144</v>
      </c>
      <c r="D278" s="15">
        <v>3</v>
      </c>
      <c r="E278" s="115">
        <v>4028</v>
      </c>
      <c r="F278" s="116">
        <v>74.478649453823294</v>
      </c>
    </row>
    <row r="279" spans="1:6" x14ac:dyDescent="0.2">
      <c r="A279" s="17" t="s">
        <v>772</v>
      </c>
      <c r="B279" s="17" t="s">
        <v>773</v>
      </c>
      <c r="C279" s="17" t="s">
        <v>144</v>
      </c>
      <c r="D279" s="15">
        <v>0</v>
      </c>
      <c r="E279" s="115">
        <v>3067</v>
      </c>
      <c r="F279" s="116">
        <v>0</v>
      </c>
    </row>
    <row r="280" spans="1:6" x14ac:dyDescent="0.2">
      <c r="A280" s="17" t="s">
        <v>774</v>
      </c>
      <c r="B280" s="17" t="s">
        <v>775</v>
      </c>
      <c r="C280" s="17" t="s">
        <v>144</v>
      </c>
      <c r="D280" s="15">
        <v>7</v>
      </c>
      <c r="E280" s="115">
        <v>3806</v>
      </c>
      <c r="F280" s="116">
        <v>183.920126116658</v>
      </c>
    </row>
    <row r="281" spans="1:6" x14ac:dyDescent="0.2">
      <c r="A281" s="17" t="s">
        <v>776</v>
      </c>
      <c r="B281" s="17" t="s">
        <v>777</v>
      </c>
      <c r="C281" s="17" t="s">
        <v>144</v>
      </c>
      <c r="D281" s="15">
        <v>26</v>
      </c>
      <c r="E281" s="115">
        <v>4467</v>
      </c>
      <c r="F281" s="116">
        <v>582.04611596149505</v>
      </c>
    </row>
    <row r="282" spans="1:6" x14ac:dyDescent="0.2">
      <c r="A282" s="17" t="s">
        <v>778</v>
      </c>
      <c r="B282" s="17" t="s">
        <v>779</v>
      </c>
      <c r="C282" s="17" t="s">
        <v>144</v>
      </c>
      <c r="D282" s="15">
        <v>5</v>
      </c>
      <c r="E282" s="115">
        <v>4163</v>
      </c>
      <c r="F282" s="116">
        <v>120.10569300984901</v>
      </c>
    </row>
    <row r="283" spans="1:6" x14ac:dyDescent="0.2">
      <c r="A283" s="17" t="s">
        <v>780</v>
      </c>
      <c r="B283" s="17" t="s">
        <v>781</v>
      </c>
      <c r="C283" s="17" t="s">
        <v>144</v>
      </c>
      <c r="D283" s="15">
        <v>3</v>
      </c>
      <c r="E283" s="115">
        <v>2854</v>
      </c>
      <c r="F283" s="116">
        <v>105.11562718990901</v>
      </c>
    </row>
    <row r="284" spans="1:6" x14ac:dyDescent="0.2">
      <c r="A284" s="17" t="s">
        <v>782</v>
      </c>
      <c r="B284" s="17" t="s">
        <v>783</v>
      </c>
      <c r="C284" s="17" t="s">
        <v>144</v>
      </c>
      <c r="D284" s="15">
        <v>22</v>
      </c>
      <c r="E284" s="115">
        <v>3643</v>
      </c>
      <c r="F284" s="116">
        <v>603.89788635739797</v>
      </c>
    </row>
    <row r="285" spans="1:6" x14ac:dyDescent="0.2">
      <c r="A285" s="17" t="s">
        <v>784</v>
      </c>
      <c r="B285" s="17" t="s">
        <v>785</v>
      </c>
      <c r="C285" s="17" t="s">
        <v>144</v>
      </c>
      <c r="D285" s="15">
        <v>1</v>
      </c>
      <c r="E285" s="115">
        <v>3242</v>
      </c>
      <c r="F285" s="116">
        <v>30.845157310302302</v>
      </c>
    </row>
    <row r="286" spans="1:6" x14ac:dyDescent="0.2">
      <c r="A286" s="17" t="s">
        <v>786</v>
      </c>
      <c r="B286" s="17" t="s">
        <v>787</v>
      </c>
      <c r="C286" s="17" t="s">
        <v>144</v>
      </c>
      <c r="D286" s="15">
        <v>1</v>
      </c>
      <c r="E286" s="115">
        <v>2907</v>
      </c>
      <c r="F286" s="116">
        <v>34.399724802201597</v>
      </c>
    </row>
    <row r="287" spans="1:6" x14ac:dyDescent="0.2">
      <c r="A287" s="17" t="s">
        <v>788</v>
      </c>
      <c r="B287" s="17" t="s">
        <v>789</v>
      </c>
      <c r="C287" s="17" t="s">
        <v>144</v>
      </c>
      <c r="D287" s="15">
        <v>1</v>
      </c>
      <c r="E287" s="115">
        <v>2766</v>
      </c>
      <c r="F287" s="116">
        <v>36.153289949385403</v>
      </c>
    </row>
    <row r="288" spans="1:6" x14ac:dyDescent="0.2">
      <c r="A288" s="17" t="s">
        <v>790</v>
      </c>
      <c r="B288" s="17" t="s">
        <v>791</v>
      </c>
      <c r="C288" s="17" t="s">
        <v>144</v>
      </c>
      <c r="D288" s="15">
        <v>7</v>
      </c>
      <c r="E288" s="115">
        <v>5100</v>
      </c>
      <c r="F288" s="116">
        <v>137.254901960784</v>
      </c>
    </row>
    <row r="289" spans="1:6" x14ac:dyDescent="0.2">
      <c r="A289" s="17" t="s">
        <v>792</v>
      </c>
      <c r="B289" s="17" t="s">
        <v>793</v>
      </c>
      <c r="C289" s="17" t="s">
        <v>144</v>
      </c>
      <c r="D289" s="15">
        <v>4</v>
      </c>
      <c r="E289" s="115">
        <v>6514</v>
      </c>
      <c r="F289" s="116">
        <v>61.406202026404699</v>
      </c>
    </row>
    <row r="290" spans="1:6" x14ac:dyDescent="0.2">
      <c r="A290" s="17" t="s">
        <v>794</v>
      </c>
      <c r="B290" s="17" t="s">
        <v>795</v>
      </c>
      <c r="C290" s="17" t="s">
        <v>144</v>
      </c>
      <c r="D290" s="15">
        <v>3</v>
      </c>
      <c r="E290" s="115">
        <v>5695</v>
      </c>
      <c r="F290" s="116">
        <v>52.677787532923602</v>
      </c>
    </row>
    <row r="291" spans="1:6" x14ac:dyDescent="0.2">
      <c r="A291" s="17" t="s">
        <v>796</v>
      </c>
      <c r="B291" s="17" t="s">
        <v>797</v>
      </c>
      <c r="C291" s="17" t="s">
        <v>144</v>
      </c>
      <c r="D291" s="15">
        <v>1</v>
      </c>
      <c r="E291" s="115">
        <v>2425</v>
      </c>
      <c r="F291" s="116">
        <v>41.237113402061901</v>
      </c>
    </row>
    <row r="292" spans="1:6" x14ac:dyDescent="0.2">
      <c r="A292" s="17" t="s">
        <v>798</v>
      </c>
      <c r="B292" s="17" t="s">
        <v>799</v>
      </c>
      <c r="C292" s="17" t="s">
        <v>144</v>
      </c>
      <c r="D292" s="15">
        <v>4</v>
      </c>
      <c r="E292" s="115">
        <v>4112</v>
      </c>
      <c r="F292" s="116">
        <v>97.276264591439698</v>
      </c>
    </row>
    <row r="293" spans="1:6" x14ac:dyDescent="0.2">
      <c r="A293" s="17" t="s">
        <v>800</v>
      </c>
      <c r="B293" s="17" t="s">
        <v>801</v>
      </c>
      <c r="C293" s="17" t="s">
        <v>144</v>
      </c>
      <c r="D293" s="15">
        <v>1</v>
      </c>
      <c r="E293" s="115">
        <v>5106</v>
      </c>
      <c r="F293" s="116">
        <v>19.584802193497801</v>
      </c>
    </row>
    <row r="294" spans="1:6" x14ac:dyDescent="0.2">
      <c r="A294" s="17" t="s">
        <v>802</v>
      </c>
      <c r="B294" s="17" t="s">
        <v>803</v>
      </c>
      <c r="C294" s="17" t="s">
        <v>144</v>
      </c>
      <c r="D294" s="15">
        <v>1</v>
      </c>
      <c r="E294" s="115">
        <v>3253</v>
      </c>
      <c r="F294" s="116">
        <v>30.740854595757799</v>
      </c>
    </row>
    <row r="295" spans="1:6" x14ac:dyDescent="0.2">
      <c r="A295" s="17" t="s">
        <v>804</v>
      </c>
      <c r="B295" s="17" t="s">
        <v>805</v>
      </c>
      <c r="C295" s="17" t="s">
        <v>144</v>
      </c>
      <c r="D295" s="15">
        <v>2</v>
      </c>
      <c r="E295" s="115">
        <v>3433</v>
      </c>
      <c r="F295" s="116">
        <v>58.258083309059103</v>
      </c>
    </row>
    <row r="296" spans="1:6" x14ac:dyDescent="0.2">
      <c r="A296" s="17" t="s">
        <v>806</v>
      </c>
      <c r="B296" s="17" t="s">
        <v>807</v>
      </c>
      <c r="C296" s="17" t="s">
        <v>144</v>
      </c>
      <c r="D296" s="15">
        <v>11</v>
      </c>
      <c r="E296" s="115">
        <v>4220</v>
      </c>
      <c r="F296" s="116">
        <v>260.66350710900502</v>
      </c>
    </row>
    <row r="297" spans="1:6" x14ac:dyDescent="0.2">
      <c r="A297" s="17" t="s">
        <v>808</v>
      </c>
      <c r="B297" s="17" t="s">
        <v>809</v>
      </c>
      <c r="C297" s="17" t="s">
        <v>144</v>
      </c>
      <c r="D297" s="15">
        <v>1</v>
      </c>
      <c r="E297" s="115">
        <v>4176</v>
      </c>
      <c r="F297" s="116">
        <v>23.946360153256698</v>
      </c>
    </row>
    <row r="298" spans="1:6" x14ac:dyDescent="0.2">
      <c r="A298" s="17" t="s">
        <v>810</v>
      </c>
      <c r="B298" s="17" t="s">
        <v>811</v>
      </c>
      <c r="C298" s="17" t="s">
        <v>144</v>
      </c>
      <c r="D298" s="15">
        <v>1</v>
      </c>
      <c r="E298" s="115">
        <v>5190</v>
      </c>
      <c r="F298" s="116">
        <v>19.267822736030801</v>
      </c>
    </row>
    <row r="299" spans="1:6" x14ac:dyDescent="0.2">
      <c r="A299" s="17" t="s">
        <v>812</v>
      </c>
      <c r="B299" s="17" t="s">
        <v>813</v>
      </c>
      <c r="C299" s="17" t="s">
        <v>144</v>
      </c>
      <c r="D299" s="15">
        <v>1</v>
      </c>
      <c r="E299" s="115">
        <v>2808</v>
      </c>
      <c r="F299" s="116">
        <v>35.612535612535602</v>
      </c>
    </row>
    <row r="300" spans="1:6" x14ac:dyDescent="0.2">
      <c r="A300" s="17" t="s">
        <v>814</v>
      </c>
      <c r="B300" s="17" t="s">
        <v>815</v>
      </c>
      <c r="C300" s="17" t="s">
        <v>144</v>
      </c>
      <c r="D300" s="15">
        <v>3</v>
      </c>
      <c r="E300" s="115">
        <v>3173</v>
      </c>
      <c r="F300" s="116">
        <v>94.547746612039106</v>
      </c>
    </row>
    <row r="301" spans="1:6" x14ac:dyDescent="0.2">
      <c r="A301" s="17" t="s">
        <v>816</v>
      </c>
      <c r="B301" s="17" t="s">
        <v>817</v>
      </c>
      <c r="C301" s="17" t="s">
        <v>144</v>
      </c>
      <c r="D301" s="15">
        <v>7</v>
      </c>
      <c r="E301" s="115">
        <v>4022</v>
      </c>
      <c r="F301" s="116">
        <v>174.042764793635</v>
      </c>
    </row>
    <row r="302" spans="1:6" x14ac:dyDescent="0.2">
      <c r="A302" s="17" t="s">
        <v>818</v>
      </c>
      <c r="B302" s="17" t="s">
        <v>819</v>
      </c>
      <c r="C302" s="17" t="s">
        <v>144</v>
      </c>
      <c r="D302" s="15">
        <v>9</v>
      </c>
      <c r="E302" s="115">
        <v>4651</v>
      </c>
      <c r="F302" s="116">
        <v>193.50677273704599</v>
      </c>
    </row>
    <row r="303" spans="1:6" x14ac:dyDescent="0.2">
      <c r="A303" s="17" t="s">
        <v>820</v>
      </c>
      <c r="B303" s="17" t="s">
        <v>821</v>
      </c>
      <c r="C303" s="17" t="s">
        <v>145</v>
      </c>
      <c r="D303" s="15">
        <v>12</v>
      </c>
      <c r="E303" s="115">
        <v>6875</v>
      </c>
      <c r="F303" s="116">
        <v>174.54545454545499</v>
      </c>
    </row>
    <row r="304" spans="1:6" x14ac:dyDescent="0.2">
      <c r="A304" s="17" t="s">
        <v>822</v>
      </c>
      <c r="B304" s="17" t="s">
        <v>823</v>
      </c>
      <c r="C304" s="17" t="s">
        <v>145</v>
      </c>
      <c r="D304" s="15">
        <v>2</v>
      </c>
      <c r="E304" s="115">
        <v>4514</v>
      </c>
      <c r="F304" s="116">
        <v>44.306601683650896</v>
      </c>
    </row>
    <row r="305" spans="1:6" x14ac:dyDescent="0.2">
      <c r="A305" s="17" t="s">
        <v>824</v>
      </c>
      <c r="B305" s="17" t="s">
        <v>825</v>
      </c>
      <c r="C305" s="17" t="s">
        <v>145</v>
      </c>
      <c r="D305" s="15">
        <v>2</v>
      </c>
      <c r="E305" s="115">
        <v>2981</v>
      </c>
      <c r="F305" s="116">
        <v>67.091580006709194</v>
      </c>
    </row>
    <row r="306" spans="1:6" x14ac:dyDescent="0.2">
      <c r="A306" s="17" t="s">
        <v>826</v>
      </c>
      <c r="B306" s="17" t="s">
        <v>827</v>
      </c>
      <c r="C306" s="17" t="s">
        <v>145</v>
      </c>
      <c r="D306" s="15">
        <v>2</v>
      </c>
      <c r="E306" s="115">
        <v>4897</v>
      </c>
      <c r="F306" s="116">
        <v>40.841331427404498</v>
      </c>
    </row>
    <row r="307" spans="1:6" x14ac:dyDescent="0.2">
      <c r="A307" s="17" t="s">
        <v>828</v>
      </c>
      <c r="B307" s="17" t="s">
        <v>829</v>
      </c>
      <c r="C307" s="17" t="s">
        <v>145</v>
      </c>
      <c r="D307" s="15">
        <v>5</v>
      </c>
      <c r="E307" s="115">
        <v>4677</v>
      </c>
      <c r="F307" s="116">
        <v>106.90613641223</v>
      </c>
    </row>
    <row r="308" spans="1:6" x14ac:dyDescent="0.2">
      <c r="A308" s="17" t="s">
        <v>830</v>
      </c>
      <c r="B308" s="17" t="s">
        <v>831</v>
      </c>
      <c r="C308" s="17" t="s">
        <v>145</v>
      </c>
      <c r="D308" s="15">
        <v>1</v>
      </c>
      <c r="E308" s="115">
        <v>2341</v>
      </c>
      <c r="F308" s="116">
        <v>42.716787697565202</v>
      </c>
    </row>
    <row r="309" spans="1:6" x14ac:dyDescent="0.2">
      <c r="A309" s="17" t="s">
        <v>832</v>
      </c>
      <c r="B309" s="17" t="s">
        <v>833</v>
      </c>
      <c r="C309" s="17" t="s">
        <v>145</v>
      </c>
      <c r="D309" s="15">
        <v>2</v>
      </c>
      <c r="E309" s="115">
        <v>5630</v>
      </c>
      <c r="F309" s="116">
        <v>35.523978685612803</v>
      </c>
    </row>
    <row r="310" spans="1:6" x14ac:dyDescent="0.2">
      <c r="A310" s="17" t="s">
        <v>834</v>
      </c>
      <c r="B310" s="17" t="s">
        <v>835</v>
      </c>
      <c r="C310" s="17" t="s">
        <v>145</v>
      </c>
      <c r="D310" s="15">
        <v>2</v>
      </c>
      <c r="E310" s="115">
        <v>4297</v>
      </c>
      <c r="F310" s="116">
        <v>46.544100535257201</v>
      </c>
    </row>
    <row r="311" spans="1:6" x14ac:dyDescent="0.2">
      <c r="A311" s="17" t="s">
        <v>836</v>
      </c>
      <c r="B311" s="17" t="s">
        <v>837</v>
      </c>
      <c r="C311" s="17" t="s">
        <v>145</v>
      </c>
      <c r="D311" s="15">
        <v>0</v>
      </c>
      <c r="E311" s="115">
        <v>5710</v>
      </c>
      <c r="F311" s="116">
        <v>0</v>
      </c>
    </row>
    <row r="312" spans="1:6" x14ac:dyDescent="0.2">
      <c r="A312" s="17" t="s">
        <v>838</v>
      </c>
      <c r="B312" s="17" t="s">
        <v>839</v>
      </c>
      <c r="C312" s="17" t="s">
        <v>145</v>
      </c>
      <c r="D312" s="15">
        <v>17</v>
      </c>
      <c r="E312" s="115">
        <v>6732</v>
      </c>
      <c r="F312" s="116">
        <v>252.52525252525299</v>
      </c>
    </row>
    <row r="313" spans="1:6" x14ac:dyDescent="0.2">
      <c r="A313" s="17" t="s">
        <v>840</v>
      </c>
      <c r="B313" s="17" t="s">
        <v>841</v>
      </c>
      <c r="C313" s="17" t="s">
        <v>145</v>
      </c>
      <c r="D313" s="15">
        <v>2</v>
      </c>
      <c r="E313" s="115">
        <v>5993</v>
      </c>
      <c r="F313" s="116">
        <v>33.372267645586497</v>
      </c>
    </row>
    <row r="314" spans="1:6" x14ac:dyDescent="0.2">
      <c r="A314" s="17" t="s">
        <v>842</v>
      </c>
      <c r="B314" s="17" t="s">
        <v>843</v>
      </c>
      <c r="C314" s="17" t="s">
        <v>145</v>
      </c>
      <c r="D314" s="15">
        <v>1</v>
      </c>
      <c r="E314" s="115">
        <v>2950</v>
      </c>
      <c r="F314" s="116">
        <v>33.8983050847458</v>
      </c>
    </row>
    <row r="315" spans="1:6" x14ac:dyDescent="0.2">
      <c r="A315" s="17" t="s">
        <v>844</v>
      </c>
      <c r="B315" s="17" t="s">
        <v>845</v>
      </c>
      <c r="C315" s="17" t="s">
        <v>145</v>
      </c>
      <c r="D315" s="15">
        <v>1</v>
      </c>
      <c r="E315" s="115">
        <v>5770</v>
      </c>
      <c r="F315" s="116">
        <v>17.3310225303293</v>
      </c>
    </row>
    <row r="316" spans="1:6" x14ac:dyDescent="0.2">
      <c r="A316" s="17" t="s">
        <v>846</v>
      </c>
      <c r="B316" s="17" t="s">
        <v>847</v>
      </c>
      <c r="C316" s="17" t="s">
        <v>145</v>
      </c>
      <c r="D316" s="15">
        <v>14</v>
      </c>
      <c r="E316" s="115">
        <v>6008</v>
      </c>
      <c r="F316" s="116">
        <v>233.02263648468701</v>
      </c>
    </row>
    <row r="317" spans="1:6" x14ac:dyDescent="0.2">
      <c r="A317" s="17" t="s">
        <v>848</v>
      </c>
      <c r="B317" s="17" t="s">
        <v>849</v>
      </c>
      <c r="C317" s="17" t="s">
        <v>145</v>
      </c>
      <c r="D317" s="15">
        <v>4</v>
      </c>
      <c r="E317" s="115">
        <v>4335</v>
      </c>
      <c r="F317" s="116">
        <v>92.272202998846595</v>
      </c>
    </row>
    <row r="318" spans="1:6" x14ac:dyDescent="0.2">
      <c r="A318" s="17" t="s">
        <v>850</v>
      </c>
      <c r="B318" s="17" t="s">
        <v>851</v>
      </c>
      <c r="C318" s="17" t="s">
        <v>145</v>
      </c>
      <c r="D318" s="15">
        <v>5</v>
      </c>
      <c r="E318" s="115">
        <v>4749</v>
      </c>
      <c r="F318" s="116">
        <v>105.28532322594199</v>
      </c>
    </row>
    <row r="319" spans="1:6" x14ac:dyDescent="0.2">
      <c r="A319" s="17" t="s">
        <v>852</v>
      </c>
      <c r="B319" s="17" t="s">
        <v>853</v>
      </c>
      <c r="C319" s="17" t="s">
        <v>145</v>
      </c>
      <c r="D319" s="15">
        <v>2</v>
      </c>
      <c r="E319" s="115">
        <v>4327</v>
      </c>
      <c r="F319" s="116">
        <v>46.221400508435401</v>
      </c>
    </row>
    <row r="320" spans="1:6" x14ac:dyDescent="0.2">
      <c r="A320" s="17" t="s">
        <v>854</v>
      </c>
      <c r="B320" s="17" t="s">
        <v>855</v>
      </c>
      <c r="C320" s="17" t="s">
        <v>145</v>
      </c>
      <c r="D320" s="15">
        <v>3</v>
      </c>
      <c r="E320" s="115">
        <v>3262</v>
      </c>
      <c r="F320" s="116">
        <v>91.968117719190701</v>
      </c>
    </row>
    <row r="321" spans="1:6" x14ac:dyDescent="0.2">
      <c r="A321" s="17" t="s">
        <v>856</v>
      </c>
      <c r="B321" s="17" t="s">
        <v>857</v>
      </c>
      <c r="C321" s="17" t="s">
        <v>145</v>
      </c>
      <c r="D321" s="15">
        <v>0</v>
      </c>
      <c r="E321" s="115">
        <v>4477</v>
      </c>
      <c r="F321" s="116">
        <v>0</v>
      </c>
    </row>
    <row r="322" spans="1:6" x14ac:dyDescent="0.2">
      <c r="A322" s="17" t="s">
        <v>858</v>
      </c>
      <c r="B322" s="17" t="s">
        <v>859</v>
      </c>
      <c r="C322" s="17" t="s">
        <v>145</v>
      </c>
      <c r="D322" s="15">
        <v>1</v>
      </c>
      <c r="E322" s="115">
        <v>5267</v>
      </c>
      <c r="F322" s="116">
        <v>18.9861401177141</v>
      </c>
    </row>
    <row r="323" spans="1:6" x14ac:dyDescent="0.2">
      <c r="A323" s="17" t="s">
        <v>860</v>
      </c>
      <c r="B323" s="17" t="s">
        <v>861</v>
      </c>
      <c r="C323" s="17" t="s">
        <v>145</v>
      </c>
      <c r="D323" s="15">
        <v>2</v>
      </c>
      <c r="E323" s="115">
        <v>5349</v>
      </c>
      <c r="F323" s="116">
        <v>37.390166386240402</v>
      </c>
    </row>
    <row r="324" spans="1:6" x14ac:dyDescent="0.2">
      <c r="A324" s="17" t="s">
        <v>862</v>
      </c>
      <c r="B324" s="17" t="s">
        <v>863</v>
      </c>
      <c r="C324" s="17" t="s">
        <v>145</v>
      </c>
      <c r="D324" s="15">
        <v>1</v>
      </c>
      <c r="E324" s="115">
        <v>4649</v>
      </c>
      <c r="F324" s="116">
        <v>21.510002151000201</v>
      </c>
    </row>
    <row r="325" spans="1:6" x14ac:dyDescent="0.2">
      <c r="A325" s="17" t="s">
        <v>864</v>
      </c>
      <c r="B325" s="17" t="s">
        <v>865</v>
      </c>
      <c r="C325" s="17" t="s">
        <v>146</v>
      </c>
      <c r="D325" s="15">
        <v>2</v>
      </c>
      <c r="E325" s="115">
        <v>6318</v>
      </c>
      <c r="F325" s="116">
        <v>31.655587211142802</v>
      </c>
    </row>
    <row r="326" spans="1:6" x14ac:dyDescent="0.2">
      <c r="A326" s="17" t="s">
        <v>866</v>
      </c>
      <c r="B326" s="17" t="s">
        <v>867</v>
      </c>
      <c r="C326" s="17" t="s">
        <v>146</v>
      </c>
      <c r="D326" s="15">
        <v>6</v>
      </c>
      <c r="E326" s="115">
        <v>3479</v>
      </c>
      <c r="F326" s="116">
        <v>172.46335153779799</v>
      </c>
    </row>
    <row r="327" spans="1:6" x14ac:dyDescent="0.2">
      <c r="A327" s="17" t="s">
        <v>868</v>
      </c>
      <c r="B327" s="17" t="s">
        <v>869</v>
      </c>
      <c r="C327" s="17" t="s">
        <v>146</v>
      </c>
      <c r="D327" s="15">
        <v>10</v>
      </c>
      <c r="E327" s="115">
        <v>6174</v>
      </c>
      <c r="F327" s="116">
        <v>161.96954972465201</v>
      </c>
    </row>
    <row r="328" spans="1:6" x14ac:dyDescent="0.2">
      <c r="A328" s="17" t="s">
        <v>870</v>
      </c>
      <c r="B328" s="17" t="s">
        <v>871</v>
      </c>
      <c r="C328" s="17" t="s">
        <v>146</v>
      </c>
      <c r="D328" s="15">
        <v>4</v>
      </c>
      <c r="E328" s="115">
        <v>3959</v>
      </c>
      <c r="F328" s="116">
        <v>101.035615054307</v>
      </c>
    </row>
    <row r="329" spans="1:6" x14ac:dyDescent="0.2">
      <c r="A329" s="17" t="s">
        <v>872</v>
      </c>
      <c r="B329" s="17" t="s">
        <v>873</v>
      </c>
      <c r="C329" s="17" t="s">
        <v>146</v>
      </c>
      <c r="D329" s="15">
        <v>1</v>
      </c>
      <c r="E329" s="115">
        <v>4174</v>
      </c>
      <c r="F329" s="116">
        <v>23.957834211787301</v>
      </c>
    </row>
    <row r="330" spans="1:6" x14ac:dyDescent="0.2">
      <c r="A330" s="17" t="s">
        <v>874</v>
      </c>
      <c r="B330" s="17" t="s">
        <v>875</v>
      </c>
      <c r="C330" s="17" t="s">
        <v>146</v>
      </c>
      <c r="D330" s="15">
        <v>10</v>
      </c>
      <c r="E330" s="115">
        <v>8319</v>
      </c>
      <c r="F330" s="116">
        <v>120.206755619666</v>
      </c>
    </row>
    <row r="331" spans="1:6" x14ac:dyDescent="0.2">
      <c r="A331" s="17" t="s">
        <v>876</v>
      </c>
      <c r="B331" s="17" t="s">
        <v>877</v>
      </c>
      <c r="C331" s="17" t="s">
        <v>146</v>
      </c>
      <c r="D331" s="15">
        <v>14</v>
      </c>
      <c r="E331" s="115">
        <v>6190</v>
      </c>
      <c r="F331" s="116">
        <v>226.17124394184199</v>
      </c>
    </row>
    <row r="332" spans="1:6" x14ac:dyDescent="0.2">
      <c r="A332" s="17" t="s">
        <v>878</v>
      </c>
      <c r="B332" s="17" t="s">
        <v>879</v>
      </c>
      <c r="C332" s="17" t="s">
        <v>146</v>
      </c>
      <c r="D332" s="15">
        <v>1</v>
      </c>
      <c r="E332" s="115">
        <v>3894</v>
      </c>
      <c r="F332" s="116">
        <v>25.680534155110401</v>
      </c>
    </row>
    <row r="333" spans="1:6" x14ac:dyDescent="0.2">
      <c r="A333" s="17" t="s">
        <v>880</v>
      </c>
      <c r="B333" s="17" t="s">
        <v>881</v>
      </c>
      <c r="C333" s="17" t="s">
        <v>146</v>
      </c>
      <c r="D333" s="15">
        <v>4</v>
      </c>
      <c r="E333" s="115">
        <v>6385</v>
      </c>
      <c r="F333" s="116">
        <v>62.646828504307003</v>
      </c>
    </row>
    <row r="334" spans="1:6" x14ac:dyDescent="0.2">
      <c r="A334" s="17" t="s">
        <v>882</v>
      </c>
      <c r="B334" s="17" t="s">
        <v>883</v>
      </c>
      <c r="C334" s="17" t="s">
        <v>146</v>
      </c>
      <c r="D334" s="15">
        <v>3</v>
      </c>
      <c r="E334" s="115">
        <v>5058</v>
      </c>
      <c r="F334" s="116">
        <v>59.311981020166101</v>
      </c>
    </row>
    <row r="335" spans="1:6" x14ac:dyDescent="0.2">
      <c r="A335" s="17" t="s">
        <v>884</v>
      </c>
      <c r="B335" s="17" t="s">
        <v>885</v>
      </c>
      <c r="C335" s="17" t="s">
        <v>146</v>
      </c>
      <c r="D335" s="15">
        <v>2</v>
      </c>
      <c r="E335" s="115">
        <v>3477</v>
      </c>
      <c r="F335" s="116">
        <v>57.520851308599397</v>
      </c>
    </row>
    <row r="336" spans="1:6" x14ac:dyDescent="0.2">
      <c r="A336" s="17" t="s">
        <v>886</v>
      </c>
      <c r="B336" s="17" t="s">
        <v>887</v>
      </c>
      <c r="C336" s="17" t="s">
        <v>146</v>
      </c>
      <c r="D336" s="15">
        <v>11</v>
      </c>
      <c r="E336" s="115">
        <v>3669</v>
      </c>
      <c r="F336" s="116">
        <v>299.80921231943302</v>
      </c>
    </row>
    <row r="337" spans="1:6" x14ac:dyDescent="0.2">
      <c r="A337" s="17" t="s">
        <v>888</v>
      </c>
      <c r="B337" s="17" t="s">
        <v>889</v>
      </c>
      <c r="C337" s="17" t="s">
        <v>146</v>
      </c>
      <c r="D337" s="15">
        <v>4</v>
      </c>
      <c r="E337" s="115">
        <v>6219</v>
      </c>
      <c r="F337" s="116">
        <v>64.319022350860294</v>
      </c>
    </row>
    <row r="338" spans="1:6" x14ac:dyDescent="0.2">
      <c r="A338" s="17" t="s">
        <v>890</v>
      </c>
      <c r="B338" s="17" t="s">
        <v>891</v>
      </c>
      <c r="C338" s="17" t="s">
        <v>146</v>
      </c>
      <c r="D338" s="15">
        <v>1</v>
      </c>
      <c r="E338" s="115">
        <v>3258</v>
      </c>
      <c r="F338" s="116">
        <v>30.693677102516901</v>
      </c>
    </row>
    <row r="339" spans="1:6" x14ac:dyDescent="0.2">
      <c r="A339" s="17" t="s">
        <v>892</v>
      </c>
      <c r="B339" s="17" t="s">
        <v>893</v>
      </c>
      <c r="C339" s="17" t="s">
        <v>146</v>
      </c>
      <c r="D339" s="15">
        <v>3</v>
      </c>
      <c r="E339" s="115">
        <v>3719</v>
      </c>
      <c r="F339" s="116">
        <v>80.666845926324299</v>
      </c>
    </row>
    <row r="340" spans="1:6" x14ac:dyDescent="0.2">
      <c r="A340" s="17" t="s">
        <v>894</v>
      </c>
      <c r="B340" s="17" t="s">
        <v>895</v>
      </c>
      <c r="C340" s="17" t="s">
        <v>146</v>
      </c>
      <c r="D340" s="15">
        <v>4</v>
      </c>
      <c r="E340" s="115">
        <v>4697</v>
      </c>
      <c r="F340" s="116">
        <v>85.160740898445795</v>
      </c>
    </row>
    <row r="341" spans="1:6" x14ac:dyDescent="0.2">
      <c r="A341" s="17" t="s">
        <v>896</v>
      </c>
      <c r="B341" s="17" t="s">
        <v>897</v>
      </c>
      <c r="C341" s="17" t="s">
        <v>146</v>
      </c>
      <c r="D341" s="15">
        <v>1</v>
      </c>
      <c r="E341" s="115">
        <v>4876</v>
      </c>
      <c r="F341" s="116">
        <v>20.508613617719401</v>
      </c>
    </row>
    <row r="342" spans="1:6" x14ac:dyDescent="0.2">
      <c r="A342" s="17" t="s">
        <v>898</v>
      </c>
      <c r="B342" s="17" t="s">
        <v>899</v>
      </c>
      <c r="C342" s="17" t="s">
        <v>146</v>
      </c>
      <c r="D342" s="15">
        <v>11</v>
      </c>
      <c r="E342" s="115">
        <v>3408</v>
      </c>
      <c r="F342" s="116">
        <v>322.76995305164297</v>
      </c>
    </row>
    <row r="343" spans="1:6" x14ac:dyDescent="0.2">
      <c r="A343" s="17" t="s">
        <v>900</v>
      </c>
      <c r="B343" s="17" t="s">
        <v>901</v>
      </c>
      <c r="C343" s="17" t="s">
        <v>146</v>
      </c>
      <c r="D343" s="15">
        <v>6</v>
      </c>
      <c r="E343" s="115">
        <v>3814</v>
      </c>
      <c r="F343" s="116">
        <v>157.315154693235</v>
      </c>
    </row>
    <row r="344" spans="1:6" x14ac:dyDescent="0.2">
      <c r="A344" s="17" t="s">
        <v>902</v>
      </c>
      <c r="B344" s="17" t="s">
        <v>903</v>
      </c>
      <c r="C344" s="17" t="s">
        <v>146</v>
      </c>
      <c r="D344" s="15">
        <v>2</v>
      </c>
      <c r="E344" s="115">
        <v>4083</v>
      </c>
      <c r="F344" s="116">
        <v>48.983590497183499</v>
      </c>
    </row>
    <row r="345" spans="1:6" x14ac:dyDescent="0.2">
      <c r="A345" s="17" t="s">
        <v>904</v>
      </c>
      <c r="B345" s="17" t="s">
        <v>905</v>
      </c>
      <c r="C345" s="17" t="s">
        <v>140</v>
      </c>
      <c r="D345" s="15">
        <v>2</v>
      </c>
      <c r="E345" s="115">
        <v>5802</v>
      </c>
      <c r="F345" s="116">
        <v>34.470872113064502</v>
      </c>
    </row>
    <row r="346" spans="1:6" x14ac:dyDescent="0.2">
      <c r="A346" s="17" t="s">
        <v>906</v>
      </c>
      <c r="B346" s="17" t="s">
        <v>907</v>
      </c>
      <c r="C346" s="17" t="s">
        <v>140</v>
      </c>
      <c r="D346" s="15">
        <v>2</v>
      </c>
      <c r="E346" s="115">
        <v>6034</v>
      </c>
      <c r="F346" s="116">
        <v>33.145508783559798</v>
      </c>
    </row>
    <row r="347" spans="1:6" x14ac:dyDescent="0.2">
      <c r="A347" s="17" t="s">
        <v>908</v>
      </c>
      <c r="B347" s="17" t="s">
        <v>909</v>
      </c>
      <c r="C347" s="17" t="s">
        <v>140</v>
      </c>
      <c r="D347" s="15">
        <v>0</v>
      </c>
      <c r="E347" s="115">
        <v>3467</v>
      </c>
      <c r="F347" s="116">
        <v>0</v>
      </c>
    </row>
    <row r="348" spans="1:6" x14ac:dyDescent="0.2">
      <c r="A348" s="17" t="s">
        <v>910</v>
      </c>
      <c r="B348" s="17" t="s">
        <v>911</v>
      </c>
      <c r="C348" s="17" t="s">
        <v>140</v>
      </c>
      <c r="D348" s="15">
        <v>2</v>
      </c>
      <c r="E348" s="115">
        <v>4333</v>
      </c>
      <c r="F348" s="116">
        <v>46.157396722824799</v>
      </c>
    </row>
    <row r="349" spans="1:6" x14ac:dyDescent="0.2">
      <c r="A349" s="17" t="s">
        <v>912</v>
      </c>
      <c r="B349" s="17" t="s">
        <v>913</v>
      </c>
      <c r="C349" s="17" t="s">
        <v>140</v>
      </c>
      <c r="D349" s="15">
        <v>0</v>
      </c>
      <c r="E349" s="115">
        <v>4741</v>
      </c>
      <c r="F349" s="116">
        <v>0</v>
      </c>
    </row>
    <row r="350" spans="1:6" x14ac:dyDescent="0.2">
      <c r="A350" s="17" t="s">
        <v>914</v>
      </c>
      <c r="B350" s="17" t="s">
        <v>915</v>
      </c>
      <c r="C350" s="17" t="s">
        <v>140</v>
      </c>
      <c r="D350" s="15">
        <v>11</v>
      </c>
      <c r="E350" s="115">
        <v>4773</v>
      </c>
      <c r="F350" s="116">
        <v>230.463021160696</v>
      </c>
    </row>
    <row r="351" spans="1:6" x14ac:dyDescent="0.2">
      <c r="A351" s="17" t="s">
        <v>916</v>
      </c>
      <c r="B351" s="17" t="s">
        <v>917</v>
      </c>
      <c r="C351" s="17" t="s">
        <v>140</v>
      </c>
      <c r="D351" s="15">
        <v>11</v>
      </c>
      <c r="E351" s="115">
        <v>3685</v>
      </c>
      <c r="F351" s="116">
        <v>298.50746268656701</v>
      </c>
    </row>
    <row r="352" spans="1:6" x14ac:dyDescent="0.2">
      <c r="A352" s="17" t="s">
        <v>918</v>
      </c>
      <c r="B352" s="17" t="s">
        <v>919</v>
      </c>
      <c r="C352" s="17" t="s">
        <v>140</v>
      </c>
      <c r="D352" s="15">
        <v>2</v>
      </c>
      <c r="E352" s="115">
        <v>4561</v>
      </c>
      <c r="F352" s="116">
        <v>43.850032887524698</v>
      </c>
    </row>
    <row r="353" spans="1:6" x14ac:dyDescent="0.2">
      <c r="A353" s="17" t="s">
        <v>920</v>
      </c>
      <c r="B353" s="17" t="s">
        <v>921</v>
      </c>
      <c r="C353" s="17" t="s">
        <v>140</v>
      </c>
      <c r="D353" s="15">
        <v>2</v>
      </c>
      <c r="E353" s="115">
        <v>3794</v>
      </c>
      <c r="F353" s="116">
        <v>52.714812862414398</v>
      </c>
    </row>
    <row r="354" spans="1:6" x14ac:dyDescent="0.2">
      <c r="A354" s="17" t="s">
        <v>922</v>
      </c>
      <c r="B354" s="17" t="s">
        <v>923</v>
      </c>
      <c r="C354" s="17" t="s">
        <v>140</v>
      </c>
      <c r="D354" s="15">
        <v>2</v>
      </c>
      <c r="E354" s="115">
        <v>3130</v>
      </c>
      <c r="F354" s="116">
        <v>63.897763578274798</v>
      </c>
    </row>
    <row r="355" spans="1:6" x14ac:dyDescent="0.2">
      <c r="A355" s="17" t="s">
        <v>924</v>
      </c>
      <c r="B355" s="17" t="s">
        <v>925</v>
      </c>
      <c r="C355" s="17" t="s">
        <v>140</v>
      </c>
      <c r="D355" s="15">
        <v>15</v>
      </c>
      <c r="E355" s="115">
        <v>3730</v>
      </c>
      <c r="F355" s="116">
        <v>402.14477211796299</v>
      </c>
    </row>
    <row r="356" spans="1:6" x14ac:dyDescent="0.2">
      <c r="A356" s="17" t="s">
        <v>926</v>
      </c>
      <c r="B356" s="17" t="s">
        <v>927</v>
      </c>
      <c r="C356" s="17" t="s">
        <v>140</v>
      </c>
      <c r="D356" s="15">
        <v>3</v>
      </c>
      <c r="E356" s="115">
        <v>5925</v>
      </c>
      <c r="F356" s="116">
        <v>50.632911392405099</v>
      </c>
    </row>
    <row r="357" spans="1:6" x14ac:dyDescent="0.2">
      <c r="A357" s="17" t="s">
        <v>928</v>
      </c>
      <c r="B357" s="17" t="s">
        <v>929</v>
      </c>
      <c r="C357" s="17" t="s">
        <v>140</v>
      </c>
      <c r="D357" s="15">
        <v>3</v>
      </c>
      <c r="E357" s="115">
        <v>4570</v>
      </c>
      <c r="F357" s="116">
        <v>65.645514223194795</v>
      </c>
    </row>
    <row r="358" spans="1:6" x14ac:dyDescent="0.2">
      <c r="A358" s="17" t="s">
        <v>930</v>
      </c>
      <c r="B358" s="17" t="s">
        <v>931</v>
      </c>
      <c r="C358" s="17" t="s">
        <v>140</v>
      </c>
      <c r="D358" s="15">
        <v>1</v>
      </c>
      <c r="E358" s="115">
        <v>5221</v>
      </c>
      <c r="F358" s="116">
        <v>19.153418885271002</v>
      </c>
    </row>
    <row r="359" spans="1:6" x14ac:dyDescent="0.2">
      <c r="A359" s="17" t="s">
        <v>932</v>
      </c>
      <c r="B359" s="17" t="s">
        <v>933</v>
      </c>
      <c r="C359" s="17" t="s">
        <v>140</v>
      </c>
      <c r="D359" s="15">
        <v>2</v>
      </c>
      <c r="E359" s="115">
        <v>5610</v>
      </c>
      <c r="F359" s="116">
        <v>35.650623885918002</v>
      </c>
    </row>
    <row r="360" spans="1:6" x14ac:dyDescent="0.2">
      <c r="A360" s="17" t="s">
        <v>934</v>
      </c>
      <c r="B360" s="17" t="s">
        <v>935</v>
      </c>
      <c r="C360" s="17" t="s">
        <v>140</v>
      </c>
      <c r="D360" s="15">
        <v>2</v>
      </c>
      <c r="E360" s="115">
        <v>4031</v>
      </c>
      <c r="F360" s="116">
        <v>49.615480029769301</v>
      </c>
    </row>
    <row r="361" spans="1:6" x14ac:dyDescent="0.2">
      <c r="A361" s="17" t="s">
        <v>936</v>
      </c>
      <c r="B361" s="17" t="s">
        <v>937</v>
      </c>
      <c r="C361" s="17" t="s">
        <v>140</v>
      </c>
      <c r="D361" s="15">
        <v>4</v>
      </c>
      <c r="E361" s="115">
        <v>5445</v>
      </c>
      <c r="F361" s="116">
        <v>73.461891643709805</v>
      </c>
    </row>
    <row r="362" spans="1:6" x14ac:dyDescent="0.2">
      <c r="A362" s="17" t="s">
        <v>938</v>
      </c>
      <c r="B362" s="17" t="s">
        <v>939</v>
      </c>
      <c r="C362" s="17" t="s">
        <v>140</v>
      </c>
      <c r="D362" s="15">
        <v>22</v>
      </c>
      <c r="E362" s="115">
        <v>5110</v>
      </c>
      <c r="F362" s="116">
        <v>430.528375733855</v>
      </c>
    </row>
    <row r="363" spans="1:6" x14ac:dyDescent="0.2">
      <c r="A363" s="17" t="s">
        <v>940</v>
      </c>
      <c r="B363" s="17" t="s">
        <v>941</v>
      </c>
      <c r="C363" s="17" t="s">
        <v>140</v>
      </c>
      <c r="D363" s="15">
        <v>5</v>
      </c>
      <c r="E363" s="115">
        <v>4749</v>
      </c>
      <c r="F363" s="116">
        <v>105.28532322594199</v>
      </c>
    </row>
    <row r="364" spans="1:6" x14ac:dyDescent="0.2">
      <c r="A364" s="17" t="s">
        <v>942</v>
      </c>
      <c r="B364" s="17" t="s">
        <v>943</v>
      </c>
      <c r="C364" s="17" t="s">
        <v>140</v>
      </c>
      <c r="D364" s="15">
        <v>0</v>
      </c>
      <c r="E364" s="115">
        <v>4367</v>
      </c>
      <c r="F364" s="116">
        <v>0</v>
      </c>
    </row>
    <row r="365" spans="1:6" x14ac:dyDescent="0.2">
      <c r="A365" s="17" t="s">
        <v>944</v>
      </c>
      <c r="B365" s="17" t="s">
        <v>945</v>
      </c>
      <c r="C365" s="17" t="s">
        <v>140</v>
      </c>
      <c r="D365" s="15">
        <v>1</v>
      </c>
      <c r="E365" s="115">
        <v>4047</v>
      </c>
      <c r="F365" s="116">
        <v>24.709661477637798</v>
      </c>
    </row>
    <row r="366" spans="1:6" x14ac:dyDescent="0.2">
      <c r="A366" s="17" t="s">
        <v>946</v>
      </c>
      <c r="B366" s="17" t="s">
        <v>947</v>
      </c>
      <c r="C366" s="17" t="s">
        <v>140</v>
      </c>
      <c r="D366" s="15">
        <v>1</v>
      </c>
      <c r="E366" s="115">
        <v>2655</v>
      </c>
      <c r="F366" s="116">
        <v>37.664783427495301</v>
      </c>
    </row>
    <row r="367" spans="1:6" x14ac:dyDescent="0.2">
      <c r="A367" s="17" t="s">
        <v>948</v>
      </c>
      <c r="B367" s="17" t="s">
        <v>949</v>
      </c>
      <c r="C367" s="17" t="s">
        <v>140</v>
      </c>
      <c r="D367" s="15">
        <v>0</v>
      </c>
      <c r="E367" s="115">
        <v>5096</v>
      </c>
      <c r="F367" s="116">
        <v>0</v>
      </c>
    </row>
    <row r="368" spans="1:6" x14ac:dyDescent="0.2">
      <c r="A368" s="17" t="s">
        <v>950</v>
      </c>
      <c r="B368" s="17" t="s">
        <v>951</v>
      </c>
      <c r="C368" s="17" t="s">
        <v>140</v>
      </c>
      <c r="D368" s="15">
        <v>0</v>
      </c>
      <c r="E368" s="115">
        <v>5691</v>
      </c>
      <c r="F368" s="116">
        <v>0</v>
      </c>
    </row>
    <row r="369" spans="1:6" x14ac:dyDescent="0.2">
      <c r="A369" s="17" t="s">
        <v>952</v>
      </c>
      <c r="B369" s="17" t="s">
        <v>953</v>
      </c>
      <c r="C369" s="17" t="s">
        <v>140</v>
      </c>
      <c r="D369" s="15">
        <v>0</v>
      </c>
      <c r="E369" s="115">
        <v>3193</v>
      </c>
      <c r="F369" s="116">
        <v>0</v>
      </c>
    </row>
    <row r="370" spans="1:6" x14ac:dyDescent="0.2">
      <c r="A370" s="17" t="s">
        <v>954</v>
      </c>
      <c r="B370" s="17" t="s">
        <v>955</v>
      </c>
      <c r="C370" s="17" t="s">
        <v>140</v>
      </c>
      <c r="D370" s="15">
        <v>1</v>
      </c>
      <c r="E370" s="115">
        <v>2540</v>
      </c>
      <c r="F370" s="116">
        <v>39.370078740157503</v>
      </c>
    </row>
    <row r="371" spans="1:6" x14ac:dyDescent="0.2">
      <c r="A371" s="17" t="s">
        <v>956</v>
      </c>
      <c r="B371" s="17" t="s">
        <v>957</v>
      </c>
      <c r="C371" s="17" t="s">
        <v>140</v>
      </c>
      <c r="D371" s="15">
        <v>4</v>
      </c>
      <c r="E371" s="115">
        <v>5882</v>
      </c>
      <c r="F371" s="116">
        <v>68.004080244814702</v>
      </c>
    </row>
    <row r="372" spans="1:6" x14ac:dyDescent="0.2">
      <c r="A372" s="17" t="s">
        <v>958</v>
      </c>
      <c r="B372" s="17" t="s">
        <v>959</v>
      </c>
      <c r="C372" s="17" t="s">
        <v>140</v>
      </c>
      <c r="D372" s="15">
        <v>1</v>
      </c>
      <c r="E372" s="115">
        <v>3842</v>
      </c>
      <c r="F372" s="116">
        <v>26.028110359187899</v>
      </c>
    </row>
    <row r="373" spans="1:6" x14ac:dyDescent="0.2">
      <c r="A373" s="17" t="s">
        <v>960</v>
      </c>
      <c r="B373" s="17" t="s">
        <v>961</v>
      </c>
      <c r="C373" s="17" t="s">
        <v>140</v>
      </c>
      <c r="D373" s="15">
        <v>2</v>
      </c>
      <c r="E373" s="115">
        <v>4285</v>
      </c>
      <c r="F373" s="116">
        <v>46.674445740956799</v>
      </c>
    </row>
    <row r="374" spans="1:6" x14ac:dyDescent="0.2">
      <c r="A374" s="17" t="s">
        <v>962</v>
      </c>
      <c r="B374" s="17" t="s">
        <v>963</v>
      </c>
      <c r="C374" s="17" t="s">
        <v>140</v>
      </c>
      <c r="D374" s="15">
        <v>8</v>
      </c>
      <c r="E374" s="115">
        <v>3246</v>
      </c>
      <c r="F374" s="116">
        <v>246.45717806531101</v>
      </c>
    </row>
    <row r="375" spans="1:6" x14ac:dyDescent="0.2">
      <c r="A375" s="17" t="s">
        <v>964</v>
      </c>
      <c r="B375" s="17" t="s">
        <v>965</v>
      </c>
      <c r="C375" s="17" t="s">
        <v>140</v>
      </c>
      <c r="D375" s="15">
        <v>4</v>
      </c>
      <c r="E375" s="115">
        <v>3196</v>
      </c>
      <c r="F375" s="116">
        <v>125.156445556946</v>
      </c>
    </row>
    <row r="376" spans="1:6" x14ac:dyDescent="0.2">
      <c r="A376" s="17" t="s">
        <v>966</v>
      </c>
      <c r="B376" s="17" t="s">
        <v>967</v>
      </c>
      <c r="C376" s="17" t="s">
        <v>140</v>
      </c>
      <c r="D376" s="15">
        <v>26</v>
      </c>
      <c r="E376" s="115">
        <v>3483</v>
      </c>
      <c r="F376" s="116">
        <v>746.48291702555298</v>
      </c>
    </row>
    <row r="377" spans="1:6" x14ac:dyDescent="0.2">
      <c r="A377" s="17" t="s">
        <v>968</v>
      </c>
      <c r="B377" s="17" t="s">
        <v>969</v>
      </c>
      <c r="C377" s="17" t="s">
        <v>140</v>
      </c>
      <c r="D377" s="15">
        <v>6</v>
      </c>
      <c r="E377" s="115">
        <v>5041</v>
      </c>
      <c r="F377" s="116">
        <v>119.024003173973</v>
      </c>
    </row>
    <row r="378" spans="1:6" x14ac:dyDescent="0.2">
      <c r="A378" s="17" t="s">
        <v>970</v>
      </c>
      <c r="B378" s="17" t="s">
        <v>971</v>
      </c>
      <c r="C378" s="17" t="s">
        <v>140</v>
      </c>
      <c r="D378" s="15">
        <v>17</v>
      </c>
      <c r="E378" s="115">
        <v>6957</v>
      </c>
      <c r="F378" s="116">
        <v>244.358200373724</v>
      </c>
    </row>
    <row r="379" spans="1:6" x14ac:dyDescent="0.2">
      <c r="A379" s="17" t="s">
        <v>972</v>
      </c>
      <c r="B379" s="17" t="s">
        <v>973</v>
      </c>
      <c r="C379" s="17" t="s">
        <v>140</v>
      </c>
      <c r="D379" s="15">
        <v>2</v>
      </c>
      <c r="E379" s="115">
        <v>3354</v>
      </c>
      <c r="F379" s="116">
        <v>59.630292188431703</v>
      </c>
    </row>
    <row r="380" spans="1:6" x14ac:dyDescent="0.2">
      <c r="A380" s="17" t="s">
        <v>974</v>
      </c>
      <c r="B380" s="17" t="s">
        <v>975</v>
      </c>
      <c r="C380" s="17" t="s">
        <v>140</v>
      </c>
      <c r="D380" s="15">
        <v>1</v>
      </c>
      <c r="E380" s="115">
        <v>6368</v>
      </c>
      <c r="F380" s="116">
        <v>15.7035175879397</v>
      </c>
    </row>
    <row r="381" spans="1:6" x14ac:dyDescent="0.2">
      <c r="A381" s="17" t="s">
        <v>976</v>
      </c>
      <c r="B381" s="17" t="s">
        <v>977</v>
      </c>
      <c r="C381" s="17" t="s">
        <v>140</v>
      </c>
      <c r="D381" s="15">
        <v>15</v>
      </c>
      <c r="E381" s="115">
        <v>5905</v>
      </c>
      <c r="F381" s="116">
        <v>254.02201524132099</v>
      </c>
    </row>
    <row r="382" spans="1:6" x14ac:dyDescent="0.2">
      <c r="A382" s="17" t="s">
        <v>978</v>
      </c>
      <c r="B382" s="17" t="s">
        <v>979</v>
      </c>
      <c r="C382" s="17" t="s">
        <v>140</v>
      </c>
      <c r="D382" s="15">
        <v>4</v>
      </c>
      <c r="E382" s="115">
        <v>5012</v>
      </c>
      <c r="F382" s="116">
        <v>79.808459696727894</v>
      </c>
    </row>
    <row r="383" spans="1:6" x14ac:dyDescent="0.2">
      <c r="A383" s="17" t="s">
        <v>980</v>
      </c>
      <c r="B383" s="17" t="s">
        <v>981</v>
      </c>
      <c r="C383" s="17" t="s">
        <v>140</v>
      </c>
      <c r="D383" s="15">
        <v>1</v>
      </c>
      <c r="E383" s="115">
        <v>4726</v>
      </c>
      <c r="F383" s="116">
        <v>21.159542953872201</v>
      </c>
    </row>
    <row r="384" spans="1:6" x14ac:dyDescent="0.2">
      <c r="A384" s="17" t="s">
        <v>982</v>
      </c>
      <c r="B384" s="17" t="s">
        <v>983</v>
      </c>
      <c r="C384" s="17" t="s">
        <v>140</v>
      </c>
      <c r="D384" s="15">
        <v>8</v>
      </c>
      <c r="E384" s="115">
        <v>6097</v>
      </c>
      <c r="F384" s="116">
        <v>131.21207151057899</v>
      </c>
    </row>
    <row r="385" spans="1:6" x14ac:dyDescent="0.2">
      <c r="A385" s="17" t="s">
        <v>984</v>
      </c>
      <c r="B385" s="17" t="s">
        <v>985</v>
      </c>
      <c r="C385" s="17" t="s">
        <v>140</v>
      </c>
      <c r="D385" s="15">
        <v>12</v>
      </c>
      <c r="E385" s="115">
        <v>5132</v>
      </c>
      <c r="F385" s="116">
        <v>233.82696804364801</v>
      </c>
    </row>
    <row r="386" spans="1:6" x14ac:dyDescent="0.2">
      <c r="A386" s="17" t="s">
        <v>986</v>
      </c>
      <c r="B386" s="17" t="s">
        <v>987</v>
      </c>
      <c r="C386" s="17" t="s">
        <v>140</v>
      </c>
      <c r="D386" s="15">
        <v>1</v>
      </c>
      <c r="E386" s="115">
        <v>6078</v>
      </c>
      <c r="F386" s="116">
        <v>16.4527805199079</v>
      </c>
    </row>
    <row r="387" spans="1:6" x14ac:dyDescent="0.2">
      <c r="A387" s="17" t="s">
        <v>988</v>
      </c>
      <c r="B387" s="17" t="s">
        <v>989</v>
      </c>
      <c r="C387" s="17" t="s">
        <v>140</v>
      </c>
      <c r="D387" s="15">
        <v>2</v>
      </c>
      <c r="E387" s="115">
        <v>4755</v>
      </c>
      <c r="F387" s="116">
        <v>42.060988433228196</v>
      </c>
    </row>
    <row r="388" spans="1:6" x14ac:dyDescent="0.2">
      <c r="A388" s="17" t="s">
        <v>990</v>
      </c>
      <c r="B388" s="17" t="s">
        <v>991</v>
      </c>
      <c r="C388" s="17" t="s">
        <v>140</v>
      </c>
      <c r="D388" s="15">
        <v>2</v>
      </c>
      <c r="E388" s="115">
        <v>7941</v>
      </c>
      <c r="F388" s="116">
        <v>25.185744868404502</v>
      </c>
    </row>
    <row r="389" spans="1:6" x14ac:dyDescent="0.2">
      <c r="A389" s="17" t="s">
        <v>992</v>
      </c>
      <c r="B389" s="17" t="s">
        <v>993</v>
      </c>
      <c r="C389" s="17" t="s">
        <v>140</v>
      </c>
      <c r="D389" s="15">
        <v>1</v>
      </c>
      <c r="E389" s="115">
        <v>6254</v>
      </c>
      <c r="F389" s="116">
        <v>15.989766549408399</v>
      </c>
    </row>
    <row r="390" spans="1:6" x14ac:dyDescent="0.2">
      <c r="A390" s="17" t="s">
        <v>994</v>
      </c>
      <c r="B390" s="17" t="s">
        <v>995</v>
      </c>
      <c r="C390" s="17" t="s">
        <v>140</v>
      </c>
      <c r="D390" s="15">
        <v>1</v>
      </c>
      <c r="E390" s="115">
        <v>7974</v>
      </c>
      <c r="F390" s="116">
        <v>12.540757461750699</v>
      </c>
    </row>
    <row r="391" spans="1:6" x14ac:dyDescent="0.2">
      <c r="A391" s="17" t="s">
        <v>996</v>
      </c>
      <c r="B391" s="17" t="s">
        <v>997</v>
      </c>
      <c r="C391" s="17" t="s">
        <v>140</v>
      </c>
      <c r="D391" s="15">
        <v>0</v>
      </c>
      <c r="E391" s="115">
        <v>6607</v>
      </c>
      <c r="F391" s="116">
        <v>0</v>
      </c>
    </row>
    <row r="392" spans="1:6" x14ac:dyDescent="0.2">
      <c r="A392" s="17" t="s">
        <v>998</v>
      </c>
      <c r="B392" s="17" t="s">
        <v>999</v>
      </c>
      <c r="C392" s="17" t="s">
        <v>140</v>
      </c>
      <c r="D392" s="15">
        <v>0</v>
      </c>
      <c r="E392" s="115">
        <v>8793</v>
      </c>
      <c r="F392" s="116">
        <v>0</v>
      </c>
    </row>
    <row r="393" spans="1:6" x14ac:dyDescent="0.2">
      <c r="A393" s="17" t="s">
        <v>1000</v>
      </c>
      <c r="B393" s="17" t="s">
        <v>1001</v>
      </c>
      <c r="C393" s="17" t="s">
        <v>140</v>
      </c>
      <c r="D393" s="15">
        <v>0</v>
      </c>
      <c r="E393" s="115">
        <v>2893</v>
      </c>
      <c r="F393" s="116">
        <v>0</v>
      </c>
    </row>
    <row r="394" spans="1:6" x14ac:dyDescent="0.2">
      <c r="A394" s="17" t="s">
        <v>1002</v>
      </c>
      <c r="B394" s="17" t="s">
        <v>1003</v>
      </c>
      <c r="C394" s="17" t="s">
        <v>140</v>
      </c>
      <c r="D394" s="15">
        <v>3</v>
      </c>
      <c r="E394" s="115">
        <v>5061</v>
      </c>
      <c r="F394" s="116">
        <v>59.2768227623</v>
      </c>
    </row>
    <row r="395" spans="1:6" x14ac:dyDescent="0.2">
      <c r="A395" s="17" t="s">
        <v>1004</v>
      </c>
      <c r="B395" s="17" t="s">
        <v>1005</v>
      </c>
      <c r="C395" s="17" t="s">
        <v>140</v>
      </c>
      <c r="D395" s="15">
        <v>2</v>
      </c>
      <c r="E395" s="115">
        <v>5150</v>
      </c>
      <c r="F395" s="116">
        <v>38.834951456310698</v>
      </c>
    </row>
    <row r="396" spans="1:6" x14ac:dyDescent="0.2">
      <c r="A396" s="17" t="s">
        <v>1006</v>
      </c>
      <c r="B396" s="17" t="s">
        <v>1007</v>
      </c>
      <c r="C396" s="17" t="s">
        <v>140</v>
      </c>
      <c r="D396" s="15">
        <v>6</v>
      </c>
      <c r="E396" s="115">
        <v>4977</v>
      </c>
      <c r="F396" s="116">
        <v>120.55455093429801</v>
      </c>
    </row>
    <row r="397" spans="1:6" x14ac:dyDescent="0.2">
      <c r="A397" s="17" t="s">
        <v>1008</v>
      </c>
      <c r="B397" s="17" t="s">
        <v>1009</v>
      </c>
      <c r="C397" s="17" t="s">
        <v>140</v>
      </c>
      <c r="D397" s="15">
        <v>8</v>
      </c>
      <c r="E397" s="115">
        <v>4615</v>
      </c>
      <c r="F397" s="116">
        <v>173.347778981582</v>
      </c>
    </row>
    <row r="398" spans="1:6" x14ac:dyDescent="0.2">
      <c r="A398" s="17" t="s">
        <v>1010</v>
      </c>
      <c r="B398" s="17" t="s">
        <v>1011</v>
      </c>
      <c r="C398" s="17" t="s">
        <v>140</v>
      </c>
      <c r="D398" s="15">
        <v>8</v>
      </c>
      <c r="E398" s="115">
        <v>3695</v>
      </c>
      <c r="F398" s="116">
        <v>216.508795669824</v>
      </c>
    </row>
    <row r="399" spans="1:6" x14ac:dyDescent="0.2">
      <c r="A399" s="17" t="s">
        <v>1012</v>
      </c>
      <c r="B399" s="17" t="s">
        <v>1013</v>
      </c>
      <c r="C399" s="17" t="s">
        <v>140</v>
      </c>
      <c r="D399" s="15">
        <v>1</v>
      </c>
      <c r="E399" s="115">
        <v>4075</v>
      </c>
      <c r="F399" s="116">
        <v>24.539877300613501</v>
      </c>
    </row>
    <row r="400" spans="1:6" x14ac:dyDescent="0.2">
      <c r="A400" s="17" t="s">
        <v>1014</v>
      </c>
      <c r="B400" s="17" t="s">
        <v>1015</v>
      </c>
      <c r="C400" s="17" t="s">
        <v>140</v>
      </c>
      <c r="D400" s="15">
        <v>11</v>
      </c>
      <c r="E400" s="115">
        <v>5293</v>
      </c>
      <c r="F400" s="116">
        <v>207.82165123748399</v>
      </c>
    </row>
    <row r="401" spans="1:6" x14ac:dyDescent="0.2">
      <c r="A401" s="17" t="s">
        <v>1016</v>
      </c>
      <c r="B401" s="17" t="s">
        <v>1017</v>
      </c>
      <c r="C401" s="17" t="s">
        <v>140</v>
      </c>
      <c r="D401" s="15">
        <v>2</v>
      </c>
      <c r="E401" s="115">
        <v>4266</v>
      </c>
      <c r="F401" s="116">
        <v>46.882325363337998</v>
      </c>
    </row>
    <row r="402" spans="1:6" x14ac:dyDescent="0.2">
      <c r="A402" s="17" t="s">
        <v>1018</v>
      </c>
      <c r="B402" s="17" t="s">
        <v>1019</v>
      </c>
      <c r="C402" s="17" t="s">
        <v>140</v>
      </c>
      <c r="D402" s="15">
        <v>2</v>
      </c>
      <c r="E402" s="115">
        <v>4107</v>
      </c>
      <c r="F402" s="116">
        <v>48.6973459946433</v>
      </c>
    </row>
    <row r="403" spans="1:6" x14ac:dyDescent="0.2">
      <c r="A403" s="17" t="s">
        <v>1020</v>
      </c>
      <c r="B403" s="17" t="s">
        <v>1021</v>
      </c>
      <c r="C403" s="17" t="s">
        <v>140</v>
      </c>
      <c r="D403" s="15">
        <v>0</v>
      </c>
      <c r="E403" s="115">
        <v>2569</v>
      </c>
      <c r="F403" s="116">
        <v>0</v>
      </c>
    </row>
    <row r="404" spans="1:6" x14ac:dyDescent="0.2">
      <c r="A404" s="17" t="s">
        <v>1022</v>
      </c>
      <c r="B404" s="17" t="s">
        <v>1023</v>
      </c>
      <c r="C404" s="17" t="s">
        <v>140</v>
      </c>
      <c r="D404" s="15">
        <v>2</v>
      </c>
      <c r="E404" s="115">
        <v>3620</v>
      </c>
      <c r="F404" s="116">
        <v>55.2486187845304</v>
      </c>
    </row>
    <row r="405" spans="1:6" x14ac:dyDescent="0.2">
      <c r="A405" s="17" t="s">
        <v>1024</v>
      </c>
      <c r="B405" s="17" t="s">
        <v>1025</v>
      </c>
      <c r="C405" s="17" t="s">
        <v>140</v>
      </c>
      <c r="D405" s="15">
        <v>0</v>
      </c>
      <c r="E405" s="115">
        <v>2842</v>
      </c>
      <c r="F405" s="116">
        <v>0</v>
      </c>
    </row>
    <row r="406" spans="1:6" x14ac:dyDescent="0.2">
      <c r="A406" s="17" t="s">
        <v>1026</v>
      </c>
      <c r="B406" s="17" t="s">
        <v>1027</v>
      </c>
      <c r="C406" s="17" t="s">
        <v>140</v>
      </c>
      <c r="D406" s="15">
        <v>4</v>
      </c>
      <c r="E406" s="115">
        <v>3439</v>
      </c>
      <c r="F406" s="116">
        <v>116.312881651643</v>
      </c>
    </row>
    <row r="407" spans="1:6" x14ac:dyDescent="0.2">
      <c r="A407" s="17" t="s">
        <v>1028</v>
      </c>
      <c r="B407" s="17" t="s">
        <v>1029</v>
      </c>
      <c r="C407" s="17" t="s">
        <v>140</v>
      </c>
      <c r="D407" s="15">
        <v>10</v>
      </c>
      <c r="E407" s="115">
        <v>4376</v>
      </c>
      <c r="F407" s="116">
        <v>228.51919561243199</v>
      </c>
    </row>
    <row r="408" spans="1:6" x14ac:dyDescent="0.2">
      <c r="A408" s="17" t="s">
        <v>1030</v>
      </c>
      <c r="B408" s="17" t="s">
        <v>1031</v>
      </c>
      <c r="C408" s="17" t="s">
        <v>140</v>
      </c>
      <c r="D408" s="15">
        <v>4</v>
      </c>
      <c r="E408" s="115">
        <v>4659</v>
      </c>
      <c r="F408" s="116">
        <v>85.855333762610002</v>
      </c>
    </row>
    <row r="409" spans="1:6" x14ac:dyDescent="0.2">
      <c r="A409" s="17" t="s">
        <v>1032</v>
      </c>
      <c r="B409" s="17" t="s">
        <v>1033</v>
      </c>
      <c r="C409" s="17" t="s">
        <v>140</v>
      </c>
      <c r="D409" s="15">
        <v>2</v>
      </c>
      <c r="E409" s="115">
        <v>4208</v>
      </c>
      <c r="F409" s="116">
        <v>47.528517110266201</v>
      </c>
    </row>
    <row r="410" spans="1:6" x14ac:dyDescent="0.2">
      <c r="A410" s="17" t="s">
        <v>1034</v>
      </c>
      <c r="B410" s="17" t="s">
        <v>1035</v>
      </c>
      <c r="C410" s="17" t="s">
        <v>140</v>
      </c>
      <c r="D410" s="15">
        <v>2</v>
      </c>
      <c r="E410" s="115">
        <v>5421</v>
      </c>
      <c r="F410" s="116">
        <v>36.893562073418202</v>
      </c>
    </row>
    <row r="411" spans="1:6" x14ac:dyDescent="0.2">
      <c r="A411" s="17" t="s">
        <v>1036</v>
      </c>
      <c r="B411" s="17" t="s">
        <v>1037</v>
      </c>
      <c r="C411" s="17" t="s">
        <v>140</v>
      </c>
      <c r="D411" s="15">
        <v>1</v>
      </c>
      <c r="E411" s="115">
        <v>5375</v>
      </c>
      <c r="F411" s="116">
        <v>18.604651162790699</v>
      </c>
    </row>
    <row r="412" spans="1:6" x14ac:dyDescent="0.2">
      <c r="A412" s="17" t="s">
        <v>1038</v>
      </c>
      <c r="B412" s="17" t="s">
        <v>1039</v>
      </c>
      <c r="C412" s="17" t="s">
        <v>140</v>
      </c>
      <c r="D412" s="15">
        <v>1</v>
      </c>
      <c r="E412" s="115">
        <v>5539</v>
      </c>
      <c r="F412" s="116">
        <v>18.0538003249684</v>
      </c>
    </row>
    <row r="413" spans="1:6" x14ac:dyDescent="0.2">
      <c r="A413" s="17" t="s">
        <v>1040</v>
      </c>
      <c r="B413" s="17" t="s">
        <v>1041</v>
      </c>
      <c r="C413" s="17" t="s">
        <v>140</v>
      </c>
      <c r="D413" s="15">
        <v>2</v>
      </c>
      <c r="E413" s="115">
        <v>5484</v>
      </c>
      <c r="F413" s="116">
        <v>36.469730123997103</v>
      </c>
    </row>
    <row r="414" spans="1:6" x14ac:dyDescent="0.2">
      <c r="A414" s="17" t="s">
        <v>1042</v>
      </c>
      <c r="B414" s="17" t="s">
        <v>1043</v>
      </c>
      <c r="C414" s="17" t="s">
        <v>140</v>
      </c>
      <c r="D414" s="15">
        <v>1</v>
      </c>
      <c r="E414" s="115">
        <v>3704</v>
      </c>
      <c r="F414" s="116">
        <v>26.997840172786201</v>
      </c>
    </row>
    <row r="415" spans="1:6" x14ac:dyDescent="0.2">
      <c r="A415" s="17" t="s">
        <v>1044</v>
      </c>
      <c r="B415" s="17" t="s">
        <v>1045</v>
      </c>
      <c r="C415" s="17" t="s">
        <v>140</v>
      </c>
      <c r="D415" s="15">
        <v>16</v>
      </c>
      <c r="E415" s="115">
        <v>3550</v>
      </c>
      <c r="F415" s="116">
        <v>450.70422535211299</v>
      </c>
    </row>
    <row r="416" spans="1:6" x14ac:dyDescent="0.2">
      <c r="A416" s="17" t="s">
        <v>1046</v>
      </c>
      <c r="B416" s="17" t="s">
        <v>1047</v>
      </c>
      <c r="C416" s="17" t="s">
        <v>140</v>
      </c>
      <c r="D416" s="15">
        <v>1</v>
      </c>
      <c r="E416" s="115">
        <v>5691</v>
      </c>
      <c r="F416" s="116">
        <v>17.571604287471398</v>
      </c>
    </row>
    <row r="417" spans="1:6" x14ac:dyDescent="0.2">
      <c r="A417" s="17" t="s">
        <v>1048</v>
      </c>
      <c r="B417" s="17" t="s">
        <v>1049</v>
      </c>
      <c r="C417" s="17" t="s">
        <v>140</v>
      </c>
      <c r="D417" s="15">
        <v>1</v>
      </c>
      <c r="E417" s="115">
        <v>3503</v>
      </c>
      <c r="F417" s="116">
        <v>28.546959748786801</v>
      </c>
    </row>
    <row r="418" spans="1:6" x14ac:dyDescent="0.2">
      <c r="A418" s="17" t="s">
        <v>1050</v>
      </c>
      <c r="B418" s="17" t="s">
        <v>1051</v>
      </c>
      <c r="C418" s="17" t="s">
        <v>140</v>
      </c>
      <c r="D418" s="15">
        <v>12</v>
      </c>
      <c r="E418" s="115">
        <v>3782</v>
      </c>
      <c r="F418" s="116">
        <v>317.29243786356398</v>
      </c>
    </row>
    <row r="419" spans="1:6" x14ac:dyDescent="0.2">
      <c r="A419" s="17" t="s">
        <v>1052</v>
      </c>
      <c r="B419" s="17" t="s">
        <v>1053</v>
      </c>
      <c r="C419" s="17" t="s">
        <v>140</v>
      </c>
      <c r="D419" s="15">
        <v>4</v>
      </c>
      <c r="E419" s="115">
        <v>3833</v>
      </c>
      <c r="F419" s="116">
        <v>104.356900600052</v>
      </c>
    </row>
    <row r="420" spans="1:6" x14ac:dyDescent="0.2">
      <c r="A420" s="17" t="s">
        <v>1054</v>
      </c>
      <c r="B420" s="17" t="s">
        <v>1055</v>
      </c>
      <c r="C420" s="17" t="s">
        <v>140</v>
      </c>
      <c r="D420" s="15">
        <v>6</v>
      </c>
      <c r="E420" s="115">
        <v>4752</v>
      </c>
      <c r="F420" s="116">
        <v>126.262626262626</v>
      </c>
    </row>
    <row r="421" spans="1:6" x14ac:dyDescent="0.2">
      <c r="A421" s="17" t="s">
        <v>1056</v>
      </c>
      <c r="B421" s="17" t="s">
        <v>1057</v>
      </c>
      <c r="C421" s="17" t="s">
        <v>140</v>
      </c>
      <c r="D421" s="15">
        <v>7</v>
      </c>
      <c r="E421" s="115">
        <v>3891</v>
      </c>
      <c r="F421" s="116">
        <v>179.90233873040401</v>
      </c>
    </row>
    <row r="422" spans="1:6" x14ac:dyDescent="0.2">
      <c r="A422" s="17" t="s">
        <v>1058</v>
      </c>
      <c r="B422" s="17" t="s">
        <v>1059</v>
      </c>
      <c r="C422" s="17" t="s">
        <v>140</v>
      </c>
      <c r="D422" s="15">
        <v>0</v>
      </c>
      <c r="E422" s="115">
        <v>4274</v>
      </c>
      <c r="F422" s="116">
        <v>0</v>
      </c>
    </row>
    <row r="423" spans="1:6" x14ac:dyDescent="0.2">
      <c r="A423" s="17" t="s">
        <v>1060</v>
      </c>
      <c r="B423" s="17" t="s">
        <v>1061</v>
      </c>
      <c r="C423" s="17" t="s">
        <v>140</v>
      </c>
      <c r="D423" s="15">
        <v>3</v>
      </c>
      <c r="E423" s="115">
        <v>4729</v>
      </c>
      <c r="F423" s="116">
        <v>63.438359061112301</v>
      </c>
    </row>
    <row r="424" spans="1:6" x14ac:dyDescent="0.2">
      <c r="A424" s="17" t="s">
        <v>1062</v>
      </c>
      <c r="B424" s="17" t="s">
        <v>1063</v>
      </c>
      <c r="C424" s="17" t="s">
        <v>140</v>
      </c>
      <c r="D424" s="15">
        <v>0</v>
      </c>
      <c r="E424" s="115">
        <v>2861</v>
      </c>
      <c r="F424" s="116">
        <v>0</v>
      </c>
    </row>
    <row r="425" spans="1:6" x14ac:dyDescent="0.2">
      <c r="A425" s="17" t="s">
        <v>1064</v>
      </c>
      <c r="B425" s="17" t="s">
        <v>1065</v>
      </c>
      <c r="C425" s="17" t="s">
        <v>140</v>
      </c>
      <c r="D425" s="15">
        <v>0</v>
      </c>
      <c r="E425" s="115">
        <v>3376</v>
      </c>
      <c r="F425" s="116">
        <v>0</v>
      </c>
    </row>
    <row r="426" spans="1:6" x14ac:dyDescent="0.2">
      <c r="A426" s="17" t="s">
        <v>1066</v>
      </c>
      <c r="B426" s="17" t="s">
        <v>1067</v>
      </c>
      <c r="C426" s="17" t="s">
        <v>140</v>
      </c>
      <c r="D426" s="15">
        <v>0</v>
      </c>
      <c r="E426" s="115">
        <v>3229</v>
      </c>
      <c r="F426" s="116">
        <v>0</v>
      </c>
    </row>
    <row r="427" spans="1:6" x14ac:dyDescent="0.2">
      <c r="A427" s="17" t="s">
        <v>1068</v>
      </c>
      <c r="B427" s="17" t="s">
        <v>1069</v>
      </c>
      <c r="C427" s="17" t="s">
        <v>140</v>
      </c>
      <c r="D427" s="15">
        <v>0</v>
      </c>
      <c r="E427" s="115">
        <v>5780</v>
      </c>
      <c r="F427" s="116">
        <v>0</v>
      </c>
    </row>
    <row r="428" spans="1:6" x14ac:dyDescent="0.2">
      <c r="A428" s="17" t="s">
        <v>1070</v>
      </c>
      <c r="B428" s="17" t="s">
        <v>1071</v>
      </c>
      <c r="C428" s="17" t="s">
        <v>140</v>
      </c>
      <c r="D428" s="15">
        <v>2</v>
      </c>
      <c r="E428" s="115">
        <v>4150</v>
      </c>
      <c r="F428" s="116">
        <v>48.192771084337402</v>
      </c>
    </row>
    <row r="429" spans="1:6" x14ac:dyDescent="0.2">
      <c r="A429" s="17" t="s">
        <v>1072</v>
      </c>
      <c r="B429" s="17" t="s">
        <v>1073</v>
      </c>
      <c r="C429" s="17" t="s">
        <v>140</v>
      </c>
      <c r="D429" s="15">
        <v>0</v>
      </c>
      <c r="E429" s="115">
        <v>6874</v>
      </c>
      <c r="F429" s="116">
        <v>0</v>
      </c>
    </row>
    <row r="430" spans="1:6" x14ac:dyDescent="0.2">
      <c r="A430" s="17" t="s">
        <v>1074</v>
      </c>
      <c r="B430" s="17" t="s">
        <v>1075</v>
      </c>
      <c r="C430" s="17" t="s">
        <v>140</v>
      </c>
      <c r="D430" s="15">
        <v>6</v>
      </c>
      <c r="E430" s="115">
        <v>4386</v>
      </c>
      <c r="F430" s="116">
        <v>136.79890560875501</v>
      </c>
    </row>
    <row r="431" spans="1:6" x14ac:dyDescent="0.2">
      <c r="A431" s="17" t="s">
        <v>1076</v>
      </c>
      <c r="B431" s="17" t="s">
        <v>1077</v>
      </c>
      <c r="C431" s="17" t="s">
        <v>140</v>
      </c>
      <c r="D431" s="15">
        <v>1</v>
      </c>
      <c r="E431" s="115">
        <v>4479</v>
      </c>
      <c r="F431" s="116">
        <v>22.326412145568199</v>
      </c>
    </row>
    <row r="432" spans="1:6" x14ac:dyDescent="0.2">
      <c r="A432" s="17" t="s">
        <v>1078</v>
      </c>
      <c r="B432" s="17" t="s">
        <v>1079</v>
      </c>
      <c r="C432" s="17" t="s">
        <v>140</v>
      </c>
      <c r="D432" s="15">
        <v>3</v>
      </c>
      <c r="E432" s="115">
        <v>4741</v>
      </c>
      <c r="F432" s="116">
        <v>63.277789495886999</v>
      </c>
    </row>
    <row r="433" spans="1:6" x14ac:dyDescent="0.2">
      <c r="A433" s="17" t="s">
        <v>1080</v>
      </c>
      <c r="B433" s="17" t="s">
        <v>1081</v>
      </c>
      <c r="C433" s="17" t="s">
        <v>140</v>
      </c>
      <c r="D433" s="15">
        <v>3</v>
      </c>
      <c r="E433" s="115">
        <v>5983</v>
      </c>
      <c r="F433" s="116">
        <v>50.142069196055502</v>
      </c>
    </row>
    <row r="434" spans="1:6" x14ac:dyDescent="0.2">
      <c r="A434" s="17" t="s">
        <v>1082</v>
      </c>
      <c r="B434" s="17" t="s">
        <v>1083</v>
      </c>
      <c r="C434" s="17" t="s">
        <v>140</v>
      </c>
      <c r="D434" s="15">
        <v>2</v>
      </c>
      <c r="E434" s="115">
        <v>4804</v>
      </c>
      <c r="F434" s="116">
        <v>41.631973355537099</v>
      </c>
    </row>
    <row r="435" spans="1:6" x14ac:dyDescent="0.2">
      <c r="A435" s="17" t="s">
        <v>1084</v>
      </c>
      <c r="B435" s="17" t="s">
        <v>1085</v>
      </c>
      <c r="C435" s="17" t="s">
        <v>140</v>
      </c>
      <c r="D435" s="15">
        <v>5</v>
      </c>
      <c r="E435" s="115">
        <v>5144</v>
      </c>
      <c r="F435" s="116">
        <v>97.200622083981401</v>
      </c>
    </row>
    <row r="436" spans="1:6" x14ac:dyDescent="0.2">
      <c r="A436" s="17" t="s">
        <v>1086</v>
      </c>
      <c r="B436" s="17" t="s">
        <v>1087</v>
      </c>
      <c r="C436" s="17" t="s">
        <v>140</v>
      </c>
      <c r="D436" s="15">
        <v>4</v>
      </c>
      <c r="E436" s="115">
        <v>5644</v>
      </c>
      <c r="F436" s="116">
        <v>70.871722182849098</v>
      </c>
    </row>
    <row r="437" spans="1:6" x14ac:dyDescent="0.2">
      <c r="A437" s="17" t="s">
        <v>1088</v>
      </c>
      <c r="B437" s="17" t="s">
        <v>1089</v>
      </c>
      <c r="C437" s="17" t="s">
        <v>140</v>
      </c>
      <c r="D437" s="15">
        <v>1</v>
      </c>
      <c r="E437" s="115">
        <v>2969</v>
      </c>
      <c r="F437" s="116">
        <v>33.681374200067403</v>
      </c>
    </row>
    <row r="438" spans="1:6" x14ac:dyDescent="0.2">
      <c r="A438" s="17" t="s">
        <v>1090</v>
      </c>
      <c r="B438" s="17" t="s">
        <v>1091</v>
      </c>
      <c r="C438" s="17" t="s">
        <v>140</v>
      </c>
      <c r="D438" s="15">
        <v>13</v>
      </c>
      <c r="E438" s="115">
        <v>3959</v>
      </c>
      <c r="F438" s="116">
        <v>328.36574892649702</v>
      </c>
    </row>
    <row r="439" spans="1:6" x14ac:dyDescent="0.2">
      <c r="A439" s="17" t="s">
        <v>1092</v>
      </c>
      <c r="B439" s="17" t="s">
        <v>1093</v>
      </c>
      <c r="C439" s="17" t="s">
        <v>140</v>
      </c>
      <c r="D439" s="15">
        <v>1</v>
      </c>
      <c r="E439" s="115">
        <v>4279</v>
      </c>
      <c r="F439" s="116">
        <v>23.369946249123601</v>
      </c>
    </row>
    <row r="440" spans="1:6" x14ac:dyDescent="0.2">
      <c r="A440" s="17" t="s">
        <v>1094</v>
      </c>
      <c r="B440" s="17" t="s">
        <v>1095</v>
      </c>
      <c r="C440" s="17" t="s">
        <v>140</v>
      </c>
      <c r="D440" s="15">
        <v>1</v>
      </c>
      <c r="E440" s="115">
        <v>5845</v>
      </c>
      <c r="F440" s="116">
        <v>17.1086398631309</v>
      </c>
    </row>
    <row r="441" spans="1:6" x14ac:dyDescent="0.2">
      <c r="A441" s="17" t="s">
        <v>1096</v>
      </c>
      <c r="B441" s="17" t="s">
        <v>1097</v>
      </c>
      <c r="C441" s="17" t="s">
        <v>140</v>
      </c>
      <c r="D441" s="15">
        <v>1</v>
      </c>
      <c r="E441" s="115">
        <v>4555</v>
      </c>
      <c r="F441" s="116">
        <v>21.953896816684999</v>
      </c>
    </row>
    <row r="442" spans="1:6" x14ac:dyDescent="0.2">
      <c r="A442" s="17" t="s">
        <v>1098</v>
      </c>
      <c r="B442" s="17" t="s">
        <v>1099</v>
      </c>
      <c r="C442" s="17" t="s">
        <v>140</v>
      </c>
      <c r="D442" s="15">
        <v>1</v>
      </c>
      <c r="E442" s="115">
        <v>2790</v>
      </c>
      <c r="F442" s="116">
        <v>35.842293906809999</v>
      </c>
    </row>
    <row r="443" spans="1:6" x14ac:dyDescent="0.2">
      <c r="A443" s="17" t="s">
        <v>1100</v>
      </c>
      <c r="B443" s="17" t="s">
        <v>1101</v>
      </c>
      <c r="C443" s="17" t="s">
        <v>140</v>
      </c>
      <c r="D443" s="15">
        <v>9</v>
      </c>
      <c r="E443" s="115">
        <v>4011</v>
      </c>
      <c r="F443" s="116">
        <v>224.382946896036</v>
      </c>
    </row>
    <row r="444" spans="1:6" x14ac:dyDescent="0.2">
      <c r="A444" s="17" t="s">
        <v>1102</v>
      </c>
      <c r="B444" s="17" t="s">
        <v>1103</v>
      </c>
      <c r="C444" s="17" t="s">
        <v>140</v>
      </c>
      <c r="D444" s="15">
        <v>6</v>
      </c>
      <c r="E444" s="115">
        <v>6180</v>
      </c>
      <c r="F444" s="116">
        <v>97.087378640776706</v>
      </c>
    </row>
    <row r="445" spans="1:6" x14ac:dyDescent="0.2">
      <c r="A445" s="17" t="s">
        <v>1104</v>
      </c>
      <c r="B445" s="17" t="s">
        <v>1105</v>
      </c>
      <c r="C445" s="17" t="s">
        <v>140</v>
      </c>
      <c r="D445" s="15">
        <v>2</v>
      </c>
      <c r="E445" s="115">
        <v>4266</v>
      </c>
      <c r="F445" s="116">
        <v>46.882325363337998</v>
      </c>
    </row>
    <row r="446" spans="1:6" x14ac:dyDescent="0.2">
      <c r="A446" s="17" t="s">
        <v>1106</v>
      </c>
      <c r="B446" s="17" t="s">
        <v>1107</v>
      </c>
      <c r="C446" s="17" t="s">
        <v>140</v>
      </c>
      <c r="D446" s="15">
        <v>3</v>
      </c>
      <c r="E446" s="115">
        <v>5280</v>
      </c>
      <c r="F446" s="116">
        <v>56.818181818181799</v>
      </c>
    </row>
    <row r="447" spans="1:6" x14ac:dyDescent="0.2">
      <c r="A447" s="17" t="s">
        <v>1108</v>
      </c>
      <c r="B447" s="17" t="s">
        <v>1109</v>
      </c>
      <c r="C447" s="17" t="s">
        <v>140</v>
      </c>
      <c r="D447" s="15">
        <v>2</v>
      </c>
      <c r="E447" s="115">
        <v>3860</v>
      </c>
      <c r="F447" s="116">
        <v>51.813471502590701</v>
      </c>
    </row>
    <row r="448" spans="1:6" x14ac:dyDescent="0.2">
      <c r="A448" s="17" t="s">
        <v>1110</v>
      </c>
      <c r="B448" s="17" t="s">
        <v>1111</v>
      </c>
      <c r="C448" s="17" t="s">
        <v>140</v>
      </c>
      <c r="D448" s="15">
        <v>12</v>
      </c>
      <c r="E448" s="115">
        <v>5666</v>
      </c>
      <c r="F448" s="116">
        <v>211.78962230850701</v>
      </c>
    </row>
    <row r="449" spans="1:6" x14ac:dyDescent="0.2">
      <c r="A449" s="17" t="s">
        <v>1112</v>
      </c>
      <c r="B449" s="17" t="s">
        <v>1113</v>
      </c>
      <c r="C449" s="17" t="s">
        <v>140</v>
      </c>
      <c r="D449" s="15">
        <v>1</v>
      </c>
      <c r="E449" s="115">
        <v>2772</v>
      </c>
      <c r="F449" s="116">
        <v>36.075036075036103</v>
      </c>
    </row>
    <row r="450" spans="1:6" x14ac:dyDescent="0.2">
      <c r="A450" s="17" t="s">
        <v>1114</v>
      </c>
      <c r="B450" s="17" t="s">
        <v>1115</v>
      </c>
      <c r="C450" s="17" t="s">
        <v>140</v>
      </c>
      <c r="D450" s="15">
        <v>3</v>
      </c>
      <c r="E450" s="115">
        <v>4507</v>
      </c>
      <c r="F450" s="116">
        <v>66.563124029287806</v>
      </c>
    </row>
    <row r="451" spans="1:6" x14ac:dyDescent="0.2">
      <c r="A451" s="17" t="s">
        <v>1116</v>
      </c>
      <c r="B451" s="17" t="s">
        <v>1117</v>
      </c>
      <c r="C451" s="17" t="s">
        <v>140</v>
      </c>
      <c r="D451" s="15">
        <v>0</v>
      </c>
      <c r="E451" s="115">
        <v>4958</v>
      </c>
      <c r="F451" s="116">
        <v>0</v>
      </c>
    </row>
    <row r="452" spans="1:6" x14ac:dyDescent="0.2">
      <c r="A452" s="17" t="s">
        <v>1118</v>
      </c>
      <c r="B452" s="17" t="s">
        <v>1119</v>
      </c>
      <c r="C452" s="17" t="s">
        <v>140</v>
      </c>
      <c r="D452" s="15">
        <v>3</v>
      </c>
      <c r="E452" s="115">
        <v>3495</v>
      </c>
      <c r="F452" s="116">
        <v>85.8369098712446</v>
      </c>
    </row>
    <row r="453" spans="1:6" x14ac:dyDescent="0.2">
      <c r="A453" s="17" t="s">
        <v>1120</v>
      </c>
      <c r="B453" s="17" t="s">
        <v>1121</v>
      </c>
      <c r="C453" s="17" t="s">
        <v>140</v>
      </c>
      <c r="D453" s="15">
        <v>2</v>
      </c>
      <c r="E453" s="115">
        <v>8204</v>
      </c>
      <c r="F453" s="116">
        <v>24.378352023403199</v>
      </c>
    </row>
    <row r="454" spans="1:6" x14ac:dyDescent="0.2">
      <c r="A454" s="17" t="s">
        <v>1122</v>
      </c>
      <c r="B454" s="17" t="s">
        <v>1123</v>
      </c>
      <c r="C454" s="17" t="s">
        <v>140</v>
      </c>
      <c r="D454" s="15">
        <v>2</v>
      </c>
      <c r="E454" s="115">
        <v>4896</v>
      </c>
      <c r="F454" s="116">
        <v>40.849673202614397</v>
      </c>
    </row>
    <row r="455" spans="1:6" x14ac:dyDescent="0.2">
      <c r="A455" s="17" t="s">
        <v>1124</v>
      </c>
      <c r="B455" s="17" t="s">
        <v>1125</v>
      </c>
      <c r="C455" s="17" t="s">
        <v>140</v>
      </c>
      <c r="D455" s="15">
        <v>0</v>
      </c>
      <c r="E455" s="115">
        <v>3956</v>
      </c>
      <c r="F455" s="116">
        <v>0</v>
      </c>
    </row>
    <row r="456" spans="1:6" x14ac:dyDescent="0.2">
      <c r="A456" s="17" t="s">
        <v>1126</v>
      </c>
      <c r="B456" s="17" t="s">
        <v>1127</v>
      </c>
      <c r="C456" s="17" t="s">
        <v>164</v>
      </c>
      <c r="D456" s="15">
        <v>0</v>
      </c>
      <c r="E456" s="115">
        <v>3026</v>
      </c>
      <c r="F456" s="116">
        <v>0</v>
      </c>
    </row>
    <row r="457" spans="1:6" x14ac:dyDescent="0.2">
      <c r="A457" s="17" t="s">
        <v>1128</v>
      </c>
      <c r="B457" s="17" t="s">
        <v>1129</v>
      </c>
      <c r="C457" s="17" t="s">
        <v>164</v>
      </c>
      <c r="D457" s="15">
        <v>0</v>
      </c>
      <c r="E457" s="115">
        <v>2896</v>
      </c>
      <c r="F457" s="116">
        <v>0</v>
      </c>
    </row>
    <row r="458" spans="1:6" x14ac:dyDescent="0.2">
      <c r="A458" s="17" t="s">
        <v>1130</v>
      </c>
      <c r="B458" s="17" t="s">
        <v>1131</v>
      </c>
      <c r="C458" s="17" t="s">
        <v>164</v>
      </c>
      <c r="D458" s="15">
        <v>0</v>
      </c>
      <c r="E458" s="115">
        <v>1836</v>
      </c>
      <c r="F458" s="116">
        <v>0</v>
      </c>
    </row>
    <row r="459" spans="1:6" x14ac:dyDescent="0.2">
      <c r="A459" s="17" t="s">
        <v>1132</v>
      </c>
      <c r="B459" s="17" t="s">
        <v>1133</v>
      </c>
      <c r="C459" s="17" t="s">
        <v>164</v>
      </c>
      <c r="D459" s="15">
        <v>0</v>
      </c>
      <c r="E459" s="115">
        <v>2532</v>
      </c>
      <c r="F459" s="116">
        <v>0</v>
      </c>
    </row>
    <row r="460" spans="1:6" x14ac:dyDescent="0.2">
      <c r="A460" s="17" t="s">
        <v>1134</v>
      </c>
      <c r="B460" s="17" t="s">
        <v>1135</v>
      </c>
      <c r="C460" s="17" t="s">
        <v>164</v>
      </c>
      <c r="D460" s="15">
        <v>0</v>
      </c>
      <c r="E460" s="115">
        <v>3745</v>
      </c>
      <c r="F460" s="116">
        <v>0</v>
      </c>
    </row>
    <row r="461" spans="1:6" x14ac:dyDescent="0.2">
      <c r="A461" s="17" t="s">
        <v>1136</v>
      </c>
      <c r="B461" s="17" t="s">
        <v>1137</v>
      </c>
      <c r="C461" s="17" t="s">
        <v>164</v>
      </c>
      <c r="D461" s="15">
        <v>0</v>
      </c>
      <c r="E461" s="115">
        <v>3620</v>
      </c>
      <c r="F461" s="116">
        <v>0</v>
      </c>
    </row>
    <row r="462" spans="1:6" x14ac:dyDescent="0.2">
      <c r="A462" s="17" t="s">
        <v>1138</v>
      </c>
      <c r="B462" s="17" t="s">
        <v>1139</v>
      </c>
      <c r="C462" s="17" t="s">
        <v>164</v>
      </c>
      <c r="D462" s="15">
        <v>0</v>
      </c>
      <c r="E462" s="115">
        <v>3213</v>
      </c>
      <c r="F462" s="116">
        <v>0</v>
      </c>
    </row>
    <row r="463" spans="1:6" x14ac:dyDescent="0.2">
      <c r="A463" s="17" t="s">
        <v>1140</v>
      </c>
      <c r="B463" s="17" t="s">
        <v>1141</v>
      </c>
      <c r="C463" s="17" t="s">
        <v>164</v>
      </c>
      <c r="D463" s="15">
        <v>0</v>
      </c>
      <c r="E463" s="115">
        <v>2793</v>
      </c>
      <c r="F463" s="116">
        <v>0</v>
      </c>
    </row>
    <row r="464" spans="1:6" x14ac:dyDescent="0.2">
      <c r="A464" s="17" t="s">
        <v>1142</v>
      </c>
      <c r="B464" s="17" t="s">
        <v>1143</v>
      </c>
      <c r="C464" s="17" t="s">
        <v>164</v>
      </c>
      <c r="D464" s="15">
        <v>0</v>
      </c>
      <c r="E464" s="115">
        <v>3169</v>
      </c>
      <c r="F464" s="116">
        <v>0</v>
      </c>
    </row>
    <row r="465" spans="1:6" x14ac:dyDescent="0.2">
      <c r="A465" s="17" t="s">
        <v>1144</v>
      </c>
      <c r="B465" s="17" t="s">
        <v>1145</v>
      </c>
      <c r="C465" s="17" t="s">
        <v>147</v>
      </c>
      <c r="D465" s="15">
        <v>1</v>
      </c>
      <c r="E465" s="115">
        <v>3200</v>
      </c>
      <c r="F465" s="116">
        <v>31.25</v>
      </c>
    </row>
    <row r="466" spans="1:6" x14ac:dyDescent="0.2">
      <c r="A466" s="17" t="s">
        <v>1146</v>
      </c>
      <c r="B466" s="17" t="s">
        <v>1147</v>
      </c>
      <c r="C466" s="17" t="s">
        <v>147</v>
      </c>
      <c r="D466" s="15">
        <v>0</v>
      </c>
      <c r="E466" s="115">
        <v>4631</v>
      </c>
      <c r="F466" s="116">
        <v>0</v>
      </c>
    </row>
    <row r="467" spans="1:6" x14ac:dyDescent="0.2">
      <c r="A467" s="17" t="s">
        <v>1148</v>
      </c>
      <c r="B467" s="17" t="s">
        <v>1149</v>
      </c>
      <c r="C467" s="17" t="s">
        <v>147</v>
      </c>
      <c r="D467" s="15">
        <v>2</v>
      </c>
      <c r="E467" s="115">
        <v>4091</v>
      </c>
      <c r="F467" s="116">
        <v>48.887802493277903</v>
      </c>
    </row>
    <row r="468" spans="1:6" x14ac:dyDescent="0.2">
      <c r="A468" s="17" t="s">
        <v>1150</v>
      </c>
      <c r="B468" s="17" t="s">
        <v>1151</v>
      </c>
      <c r="C468" s="17" t="s">
        <v>147</v>
      </c>
      <c r="D468" s="15">
        <v>1</v>
      </c>
      <c r="E468" s="115">
        <v>3057</v>
      </c>
      <c r="F468" s="116">
        <v>32.711808963035701</v>
      </c>
    </row>
    <row r="469" spans="1:6" x14ac:dyDescent="0.2">
      <c r="A469" s="17" t="s">
        <v>1152</v>
      </c>
      <c r="B469" s="17" t="s">
        <v>1153</v>
      </c>
      <c r="C469" s="17" t="s">
        <v>147</v>
      </c>
      <c r="D469" s="15">
        <v>1</v>
      </c>
      <c r="E469" s="115">
        <v>4064</v>
      </c>
      <c r="F469" s="116">
        <v>24.606299212598401</v>
      </c>
    </row>
    <row r="470" spans="1:6" x14ac:dyDescent="0.2">
      <c r="A470" s="17" t="s">
        <v>1154</v>
      </c>
      <c r="B470" s="17" t="s">
        <v>1155</v>
      </c>
      <c r="C470" s="17" t="s">
        <v>147</v>
      </c>
      <c r="D470" s="15">
        <v>5</v>
      </c>
      <c r="E470" s="115">
        <v>4851</v>
      </c>
      <c r="F470" s="116">
        <v>103.07153164296</v>
      </c>
    </row>
    <row r="471" spans="1:6" x14ac:dyDescent="0.2">
      <c r="A471" s="17" t="s">
        <v>1156</v>
      </c>
      <c r="B471" s="17" t="s">
        <v>1157</v>
      </c>
      <c r="C471" s="17" t="s">
        <v>147</v>
      </c>
      <c r="D471" s="15">
        <v>2</v>
      </c>
      <c r="E471" s="115">
        <v>3730</v>
      </c>
      <c r="F471" s="116">
        <v>53.619302949061698</v>
      </c>
    </row>
    <row r="472" spans="1:6" x14ac:dyDescent="0.2">
      <c r="A472" s="17" t="s">
        <v>1158</v>
      </c>
      <c r="B472" s="17" t="s">
        <v>1159</v>
      </c>
      <c r="C472" s="17" t="s">
        <v>147</v>
      </c>
      <c r="D472" s="15">
        <v>2</v>
      </c>
      <c r="E472" s="115">
        <v>6986</v>
      </c>
      <c r="F472" s="116">
        <v>28.628685943315201</v>
      </c>
    </row>
    <row r="473" spans="1:6" x14ac:dyDescent="0.2">
      <c r="A473" s="17" t="s">
        <v>1160</v>
      </c>
      <c r="B473" s="17" t="s">
        <v>1161</v>
      </c>
      <c r="C473" s="17" t="s">
        <v>147</v>
      </c>
      <c r="D473" s="15">
        <v>1</v>
      </c>
      <c r="E473" s="115">
        <v>3886</v>
      </c>
      <c r="F473" s="116">
        <v>25.7334019557386</v>
      </c>
    </row>
    <row r="474" spans="1:6" x14ac:dyDescent="0.2">
      <c r="A474" s="17" t="s">
        <v>1162</v>
      </c>
      <c r="B474" s="17" t="s">
        <v>1163</v>
      </c>
      <c r="C474" s="17" t="s">
        <v>147</v>
      </c>
      <c r="D474" s="15">
        <v>0</v>
      </c>
      <c r="E474" s="115">
        <v>3157</v>
      </c>
      <c r="F474" s="116">
        <v>0</v>
      </c>
    </row>
    <row r="475" spans="1:6" x14ac:dyDescent="0.2">
      <c r="A475" s="17" t="s">
        <v>1164</v>
      </c>
      <c r="B475" s="17" t="s">
        <v>1165</v>
      </c>
      <c r="C475" s="17" t="s">
        <v>147</v>
      </c>
      <c r="D475" s="15">
        <v>3</v>
      </c>
      <c r="E475" s="115">
        <v>3436</v>
      </c>
      <c r="F475" s="116">
        <v>87.310826542491299</v>
      </c>
    </row>
    <row r="476" spans="1:6" x14ac:dyDescent="0.2">
      <c r="A476" s="17" t="s">
        <v>1166</v>
      </c>
      <c r="B476" s="17" t="s">
        <v>1167</v>
      </c>
      <c r="C476" s="17" t="s">
        <v>147</v>
      </c>
      <c r="D476" s="15">
        <v>3</v>
      </c>
      <c r="E476" s="115">
        <v>3272</v>
      </c>
      <c r="F476" s="116">
        <v>91.687041564792196</v>
      </c>
    </row>
    <row r="477" spans="1:6" x14ac:dyDescent="0.2">
      <c r="A477" s="17" t="s">
        <v>1168</v>
      </c>
      <c r="B477" s="17" t="s">
        <v>1169</v>
      </c>
      <c r="C477" s="17" t="s">
        <v>147</v>
      </c>
      <c r="D477" s="15">
        <v>3</v>
      </c>
      <c r="E477" s="115">
        <v>2633</v>
      </c>
      <c r="F477" s="116">
        <v>113.938473224459</v>
      </c>
    </row>
    <row r="478" spans="1:6" x14ac:dyDescent="0.2">
      <c r="A478" s="17" t="s">
        <v>1170</v>
      </c>
      <c r="B478" s="17" t="s">
        <v>1171</v>
      </c>
      <c r="C478" s="17" t="s">
        <v>147</v>
      </c>
      <c r="D478" s="15">
        <v>1</v>
      </c>
      <c r="E478" s="115">
        <v>2701</v>
      </c>
      <c r="F478" s="116">
        <v>37.023324694557601</v>
      </c>
    </row>
    <row r="479" spans="1:6" x14ac:dyDescent="0.2">
      <c r="A479" s="17" t="s">
        <v>1172</v>
      </c>
      <c r="B479" s="17" t="s">
        <v>1173</v>
      </c>
      <c r="C479" s="17" t="s">
        <v>147</v>
      </c>
      <c r="D479" s="15">
        <v>8</v>
      </c>
      <c r="E479" s="115">
        <v>4655</v>
      </c>
      <c r="F479" s="116">
        <v>171.858216970999</v>
      </c>
    </row>
    <row r="480" spans="1:6" x14ac:dyDescent="0.2">
      <c r="A480" s="17" t="s">
        <v>1174</v>
      </c>
      <c r="B480" s="17" t="s">
        <v>1175</v>
      </c>
      <c r="C480" s="17" t="s">
        <v>147</v>
      </c>
      <c r="D480" s="15">
        <v>0</v>
      </c>
      <c r="E480" s="115">
        <v>3794</v>
      </c>
      <c r="F480" s="116">
        <v>0</v>
      </c>
    </row>
    <row r="481" spans="1:6" x14ac:dyDescent="0.2">
      <c r="A481" s="17" t="s">
        <v>1176</v>
      </c>
      <c r="B481" s="17" t="s">
        <v>1177</v>
      </c>
      <c r="C481" s="17" t="s">
        <v>147</v>
      </c>
      <c r="D481" s="15">
        <v>19</v>
      </c>
      <c r="E481" s="115">
        <v>4721</v>
      </c>
      <c r="F481" s="116">
        <v>402.45710654522401</v>
      </c>
    </row>
    <row r="482" spans="1:6" x14ac:dyDescent="0.2">
      <c r="A482" s="17" t="s">
        <v>1178</v>
      </c>
      <c r="B482" s="17" t="s">
        <v>1179</v>
      </c>
      <c r="C482" s="17" t="s">
        <v>147</v>
      </c>
      <c r="D482" s="15">
        <v>4</v>
      </c>
      <c r="E482" s="115">
        <v>3381</v>
      </c>
      <c r="F482" s="116">
        <v>118.308192842354</v>
      </c>
    </row>
    <row r="483" spans="1:6" x14ac:dyDescent="0.2">
      <c r="A483" s="17" t="s">
        <v>1180</v>
      </c>
      <c r="B483" s="17" t="s">
        <v>1181</v>
      </c>
      <c r="C483" s="17" t="s">
        <v>147</v>
      </c>
      <c r="D483" s="15">
        <v>1</v>
      </c>
      <c r="E483" s="115">
        <v>4656</v>
      </c>
      <c r="F483" s="116">
        <v>21.477663230240601</v>
      </c>
    </row>
    <row r="484" spans="1:6" x14ac:dyDescent="0.2">
      <c r="A484" s="17" t="s">
        <v>1182</v>
      </c>
      <c r="B484" s="17" t="s">
        <v>1183</v>
      </c>
      <c r="C484" s="17" t="s">
        <v>147</v>
      </c>
      <c r="D484" s="15">
        <v>4</v>
      </c>
      <c r="E484" s="115">
        <v>3512</v>
      </c>
      <c r="F484" s="116">
        <v>113.895216400911</v>
      </c>
    </row>
    <row r="485" spans="1:6" x14ac:dyDescent="0.2">
      <c r="A485" s="17" t="s">
        <v>1184</v>
      </c>
      <c r="B485" s="17" t="s">
        <v>1185</v>
      </c>
      <c r="C485" s="17" t="s">
        <v>147</v>
      </c>
      <c r="D485" s="15">
        <v>5</v>
      </c>
      <c r="E485" s="115">
        <v>3572</v>
      </c>
      <c r="F485" s="116">
        <v>139.977603583427</v>
      </c>
    </row>
    <row r="486" spans="1:6" x14ac:dyDescent="0.2">
      <c r="A486" s="17" t="s">
        <v>1186</v>
      </c>
      <c r="B486" s="17" t="s">
        <v>1187</v>
      </c>
      <c r="C486" s="17" t="s">
        <v>147</v>
      </c>
      <c r="D486" s="15">
        <v>18</v>
      </c>
      <c r="E486" s="115">
        <v>3000</v>
      </c>
      <c r="F486" s="116">
        <v>600</v>
      </c>
    </row>
    <row r="487" spans="1:6" x14ac:dyDescent="0.2">
      <c r="A487" s="17" t="s">
        <v>1188</v>
      </c>
      <c r="B487" s="17" t="s">
        <v>1189</v>
      </c>
      <c r="C487" s="17" t="s">
        <v>147</v>
      </c>
      <c r="D487" s="15">
        <v>4</v>
      </c>
      <c r="E487" s="115">
        <v>2752</v>
      </c>
      <c r="F487" s="116">
        <v>145.34883720930199</v>
      </c>
    </row>
    <row r="488" spans="1:6" x14ac:dyDescent="0.2">
      <c r="A488" s="17" t="s">
        <v>1190</v>
      </c>
      <c r="B488" s="17" t="s">
        <v>1191</v>
      </c>
      <c r="C488" s="17" t="s">
        <v>147</v>
      </c>
      <c r="D488" s="15">
        <v>3</v>
      </c>
      <c r="E488" s="115">
        <v>2739</v>
      </c>
      <c r="F488" s="116">
        <v>109.529025191676</v>
      </c>
    </row>
    <row r="489" spans="1:6" x14ac:dyDescent="0.2">
      <c r="A489" s="17" t="s">
        <v>1192</v>
      </c>
      <c r="B489" s="17" t="s">
        <v>1193</v>
      </c>
      <c r="C489" s="17" t="s">
        <v>147</v>
      </c>
      <c r="D489" s="15">
        <v>1</v>
      </c>
      <c r="E489" s="115">
        <v>3739</v>
      </c>
      <c r="F489" s="116">
        <v>26.745119015779601</v>
      </c>
    </row>
    <row r="490" spans="1:6" x14ac:dyDescent="0.2">
      <c r="A490" s="17" t="s">
        <v>1194</v>
      </c>
      <c r="B490" s="17" t="s">
        <v>1195</v>
      </c>
      <c r="C490" s="17" t="s">
        <v>147</v>
      </c>
      <c r="D490" s="15">
        <v>0</v>
      </c>
      <c r="E490" s="115">
        <v>3139</v>
      </c>
      <c r="F490" s="116">
        <v>0</v>
      </c>
    </row>
    <row r="491" spans="1:6" x14ac:dyDescent="0.2">
      <c r="A491" s="17" t="s">
        <v>1196</v>
      </c>
      <c r="B491" s="17" t="s">
        <v>1197</v>
      </c>
      <c r="C491" s="17" t="s">
        <v>147</v>
      </c>
      <c r="D491" s="15">
        <v>1</v>
      </c>
      <c r="E491" s="115">
        <v>2458</v>
      </c>
      <c r="F491" s="116">
        <v>40.6834825061025</v>
      </c>
    </row>
    <row r="492" spans="1:6" x14ac:dyDescent="0.2">
      <c r="A492" s="17" t="s">
        <v>1198</v>
      </c>
      <c r="B492" s="17" t="s">
        <v>1199</v>
      </c>
      <c r="C492" s="17" t="s">
        <v>147</v>
      </c>
      <c r="D492" s="15">
        <v>4</v>
      </c>
      <c r="E492" s="115">
        <v>4734</v>
      </c>
      <c r="F492" s="116">
        <v>84.495141529362101</v>
      </c>
    </row>
    <row r="493" spans="1:6" x14ac:dyDescent="0.2">
      <c r="A493" s="17" t="s">
        <v>1200</v>
      </c>
      <c r="B493" s="17" t="s">
        <v>1201</v>
      </c>
      <c r="C493" s="17" t="s">
        <v>147</v>
      </c>
      <c r="D493" s="15">
        <v>1</v>
      </c>
      <c r="E493" s="115">
        <v>4903</v>
      </c>
      <c r="F493" s="116">
        <v>20.395676116663299</v>
      </c>
    </row>
    <row r="494" spans="1:6" x14ac:dyDescent="0.2">
      <c r="A494" s="17" t="s">
        <v>1202</v>
      </c>
      <c r="B494" s="17" t="s">
        <v>1203</v>
      </c>
      <c r="C494" s="17" t="s">
        <v>147</v>
      </c>
      <c r="D494" s="15">
        <v>3</v>
      </c>
      <c r="E494" s="115">
        <v>4158</v>
      </c>
      <c r="F494" s="116">
        <v>72.150072150072205</v>
      </c>
    </row>
    <row r="495" spans="1:6" x14ac:dyDescent="0.2">
      <c r="A495" s="17" t="s">
        <v>1204</v>
      </c>
      <c r="B495" s="17" t="s">
        <v>1205</v>
      </c>
      <c r="C495" s="17" t="s">
        <v>147</v>
      </c>
      <c r="D495" s="15">
        <v>5</v>
      </c>
      <c r="E495" s="115">
        <v>5211</v>
      </c>
      <c r="F495" s="116">
        <v>95.950873152945704</v>
      </c>
    </row>
    <row r="496" spans="1:6" x14ac:dyDescent="0.2">
      <c r="A496" s="17" t="s">
        <v>1206</v>
      </c>
      <c r="B496" s="17" t="s">
        <v>1207</v>
      </c>
      <c r="C496" s="17" t="s">
        <v>147</v>
      </c>
      <c r="D496" s="15">
        <v>4</v>
      </c>
      <c r="E496" s="115">
        <v>4044</v>
      </c>
      <c r="F496" s="116">
        <v>98.911968348170205</v>
      </c>
    </row>
    <row r="497" spans="1:6" x14ac:dyDescent="0.2">
      <c r="A497" s="17" t="s">
        <v>1208</v>
      </c>
      <c r="B497" s="17" t="s">
        <v>1209</v>
      </c>
      <c r="C497" s="17" t="s">
        <v>147</v>
      </c>
      <c r="D497" s="15">
        <v>2</v>
      </c>
      <c r="E497" s="115">
        <v>3263</v>
      </c>
      <c r="F497" s="116">
        <v>61.293288384921901</v>
      </c>
    </row>
    <row r="498" spans="1:6" x14ac:dyDescent="0.2">
      <c r="A498" s="17" t="s">
        <v>1210</v>
      </c>
      <c r="B498" s="17" t="s">
        <v>1211</v>
      </c>
      <c r="C498" s="17" t="s">
        <v>147</v>
      </c>
      <c r="D498" s="15">
        <v>0</v>
      </c>
      <c r="E498" s="115">
        <v>3254</v>
      </c>
      <c r="F498" s="116">
        <v>0</v>
      </c>
    </row>
    <row r="499" spans="1:6" x14ac:dyDescent="0.2">
      <c r="A499" s="17" t="s">
        <v>1212</v>
      </c>
      <c r="B499" s="17" t="s">
        <v>1213</v>
      </c>
      <c r="C499" s="17" t="s">
        <v>147</v>
      </c>
      <c r="D499" s="15">
        <v>3</v>
      </c>
      <c r="E499" s="115">
        <v>4713</v>
      </c>
      <c r="F499" s="116">
        <v>63.653723742838999</v>
      </c>
    </row>
    <row r="500" spans="1:6" x14ac:dyDescent="0.2">
      <c r="A500" s="17" t="s">
        <v>1214</v>
      </c>
      <c r="B500" s="17" t="s">
        <v>1215</v>
      </c>
      <c r="C500" s="17" t="s">
        <v>147</v>
      </c>
      <c r="D500" s="15">
        <v>3</v>
      </c>
      <c r="E500" s="115">
        <v>3014</v>
      </c>
      <c r="F500" s="116">
        <v>99.535500995355093</v>
      </c>
    </row>
    <row r="501" spans="1:6" x14ac:dyDescent="0.2">
      <c r="A501" s="17" t="s">
        <v>1216</v>
      </c>
      <c r="B501" s="17" t="s">
        <v>1217</v>
      </c>
      <c r="C501" s="17" t="s">
        <v>147</v>
      </c>
      <c r="D501" s="15">
        <v>1</v>
      </c>
      <c r="E501" s="115">
        <v>4110</v>
      </c>
      <c r="F501" s="116">
        <v>24.330900243308999</v>
      </c>
    </row>
    <row r="502" spans="1:6" x14ac:dyDescent="0.2">
      <c r="A502" s="17" t="s">
        <v>1218</v>
      </c>
      <c r="B502" s="17" t="s">
        <v>1219</v>
      </c>
      <c r="C502" s="17" t="s">
        <v>147</v>
      </c>
      <c r="D502" s="15">
        <v>1</v>
      </c>
      <c r="E502" s="115">
        <v>3658</v>
      </c>
      <c r="F502" s="116">
        <v>27.337342810278798</v>
      </c>
    </row>
    <row r="503" spans="1:6" x14ac:dyDescent="0.2">
      <c r="A503" s="17" t="s">
        <v>1220</v>
      </c>
      <c r="B503" s="17" t="s">
        <v>1221</v>
      </c>
      <c r="C503" s="17" t="s">
        <v>147</v>
      </c>
      <c r="D503" s="15">
        <v>3</v>
      </c>
      <c r="E503" s="115">
        <v>4285</v>
      </c>
      <c r="F503" s="116">
        <v>70.011668611435297</v>
      </c>
    </row>
    <row r="504" spans="1:6" x14ac:dyDescent="0.2">
      <c r="A504" s="17" t="s">
        <v>1222</v>
      </c>
      <c r="B504" s="17" t="s">
        <v>1223</v>
      </c>
      <c r="C504" s="17" t="s">
        <v>147</v>
      </c>
      <c r="D504" s="15">
        <v>2</v>
      </c>
      <c r="E504" s="115">
        <v>3078</v>
      </c>
      <c r="F504" s="116">
        <v>64.977257959714095</v>
      </c>
    </row>
    <row r="505" spans="1:6" x14ac:dyDescent="0.2">
      <c r="A505" s="17" t="s">
        <v>1224</v>
      </c>
      <c r="B505" s="17" t="s">
        <v>1225</v>
      </c>
      <c r="C505" s="17" t="s">
        <v>147</v>
      </c>
      <c r="D505" s="15">
        <v>4</v>
      </c>
      <c r="E505" s="115">
        <v>3111</v>
      </c>
      <c r="F505" s="116">
        <v>128.576020572163</v>
      </c>
    </row>
    <row r="506" spans="1:6" x14ac:dyDescent="0.2">
      <c r="A506" s="17" t="s">
        <v>1226</v>
      </c>
      <c r="B506" s="17" t="s">
        <v>1227</v>
      </c>
      <c r="C506" s="17" t="s">
        <v>147</v>
      </c>
      <c r="D506" s="15">
        <v>5</v>
      </c>
      <c r="E506" s="115">
        <v>4991</v>
      </c>
      <c r="F506" s="116">
        <v>100.18032458425201</v>
      </c>
    </row>
    <row r="507" spans="1:6" x14ac:dyDescent="0.2">
      <c r="A507" s="17" t="s">
        <v>1228</v>
      </c>
      <c r="B507" s="17" t="s">
        <v>1229</v>
      </c>
      <c r="C507" s="17" t="s">
        <v>148</v>
      </c>
      <c r="D507" s="15">
        <v>9</v>
      </c>
      <c r="E507" s="115">
        <v>2996</v>
      </c>
      <c r="F507" s="116">
        <v>300.40053404539401</v>
      </c>
    </row>
    <row r="508" spans="1:6" x14ac:dyDescent="0.2">
      <c r="A508" s="17" t="s">
        <v>1230</v>
      </c>
      <c r="B508" s="17" t="s">
        <v>1231</v>
      </c>
      <c r="C508" s="17" t="s">
        <v>148</v>
      </c>
      <c r="D508" s="15">
        <v>6</v>
      </c>
      <c r="E508" s="115">
        <v>3983</v>
      </c>
      <c r="F508" s="116">
        <v>150.64022093899101</v>
      </c>
    </row>
    <row r="509" spans="1:6" x14ac:dyDescent="0.2">
      <c r="A509" s="17" t="s">
        <v>1232</v>
      </c>
      <c r="B509" s="17" t="s">
        <v>1233</v>
      </c>
      <c r="C509" s="17" t="s">
        <v>148</v>
      </c>
      <c r="D509" s="15">
        <v>6</v>
      </c>
      <c r="E509" s="115">
        <v>3284</v>
      </c>
      <c r="F509" s="116">
        <v>182.704019488429</v>
      </c>
    </row>
    <row r="510" spans="1:6" x14ac:dyDescent="0.2">
      <c r="A510" s="17" t="s">
        <v>1234</v>
      </c>
      <c r="B510" s="17" t="s">
        <v>1235</v>
      </c>
      <c r="C510" s="17" t="s">
        <v>148</v>
      </c>
      <c r="D510" s="15">
        <v>1</v>
      </c>
      <c r="E510" s="115">
        <v>3585</v>
      </c>
      <c r="F510" s="116">
        <v>27.8940027894003</v>
      </c>
    </row>
    <row r="511" spans="1:6" x14ac:dyDescent="0.2">
      <c r="A511" s="17" t="s">
        <v>1236</v>
      </c>
      <c r="B511" s="17" t="s">
        <v>1237</v>
      </c>
      <c r="C511" s="17" t="s">
        <v>148</v>
      </c>
      <c r="D511" s="15">
        <v>0</v>
      </c>
      <c r="E511" s="115">
        <v>2832</v>
      </c>
      <c r="F511" s="116">
        <v>0</v>
      </c>
    </row>
    <row r="512" spans="1:6" x14ac:dyDescent="0.2">
      <c r="A512" s="17" t="s">
        <v>1238</v>
      </c>
      <c r="B512" s="17" t="s">
        <v>1239</v>
      </c>
      <c r="C512" s="17" t="s">
        <v>148</v>
      </c>
      <c r="D512" s="15">
        <v>3</v>
      </c>
      <c r="E512" s="115">
        <v>4263</v>
      </c>
      <c r="F512" s="116">
        <v>70.372976776917696</v>
      </c>
    </row>
    <row r="513" spans="1:6" x14ac:dyDescent="0.2">
      <c r="A513" s="17" t="s">
        <v>1240</v>
      </c>
      <c r="B513" s="17" t="s">
        <v>1241</v>
      </c>
      <c r="C513" s="17" t="s">
        <v>148</v>
      </c>
      <c r="D513" s="15">
        <v>1</v>
      </c>
      <c r="E513" s="115">
        <v>3743</v>
      </c>
      <c r="F513" s="116">
        <v>26.716537536735199</v>
      </c>
    </row>
    <row r="514" spans="1:6" x14ac:dyDescent="0.2">
      <c r="A514" s="17" t="s">
        <v>1242</v>
      </c>
      <c r="B514" s="17" t="s">
        <v>1243</v>
      </c>
      <c r="C514" s="17" t="s">
        <v>148</v>
      </c>
      <c r="D514" s="15">
        <v>2</v>
      </c>
      <c r="E514" s="115">
        <v>3710</v>
      </c>
      <c r="F514" s="116">
        <v>53.908355795148303</v>
      </c>
    </row>
    <row r="515" spans="1:6" x14ac:dyDescent="0.2">
      <c r="A515" s="17" t="s">
        <v>1244</v>
      </c>
      <c r="B515" s="17" t="s">
        <v>1245</v>
      </c>
      <c r="C515" s="17" t="s">
        <v>148</v>
      </c>
      <c r="D515" s="15">
        <v>2</v>
      </c>
      <c r="E515" s="115">
        <v>4622</v>
      </c>
      <c r="F515" s="116">
        <v>43.271311120726999</v>
      </c>
    </row>
    <row r="516" spans="1:6" x14ac:dyDescent="0.2">
      <c r="A516" s="17" t="s">
        <v>1246</v>
      </c>
      <c r="B516" s="17" t="s">
        <v>1247</v>
      </c>
      <c r="C516" s="17" t="s">
        <v>148</v>
      </c>
      <c r="D516" s="15">
        <v>3</v>
      </c>
      <c r="E516" s="115">
        <v>3155</v>
      </c>
      <c r="F516" s="116">
        <v>95.087163232963604</v>
      </c>
    </row>
    <row r="517" spans="1:6" x14ac:dyDescent="0.2">
      <c r="A517" s="17" t="s">
        <v>1248</v>
      </c>
      <c r="B517" s="17" t="s">
        <v>1249</v>
      </c>
      <c r="C517" s="17" t="s">
        <v>148</v>
      </c>
      <c r="D517" s="15">
        <v>2</v>
      </c>
      <c r="E517" s="115">
        <v>3283</v>
      </c>
      <c r="F517" s="116">
        <v>60.919890344197398</v>
      </c>
    </row>
    <row r="518" spans="1:6" x14ac:dyDescent="0.2">
      <c r="A518" s="17" t="s">
        <v>1250</v>
      </c>
      <c r="B518" s="17" t="s">
        <v>1251</v>
      </c>
      <c r="C518" s="17" t="s">
        <v>148</v>
      </c>
      <c r="D518" s="15">
        <v>1</v>
      </c>
      <c r="E518" s="115">
        <v>3001</v>
      </c>
      <c r="F518" s="116">
        <v>33.3222259246918</v>
      </c>
    </row>
    <row r="519" spans="1:6" x14ac:dyDescent="0.2">
      <c r="A519" s="17" t="s">
        <v>1252</v>
      </c>
      <c r="B519" s="17" t="s">
        <v>1253</v>
      </c>
      <c r="C519" s="17" t="s">
        <v>148</v>
      </c>
      <c r="D519" s="15">
        <v>4</v>
      </c>
      <c r="E519" s="115">
        <v>5240</v>
      </c>
      <c r="F519" s="116">
        <v>76.335877862595396</v>
      </c>
    </row>
    <row r="520" spans="1:6" x14ac:dyDescent="0.2">
      <c r="A520" s="17" t="s">
        <v>1254</v>
      </c>
      <c r="B520" s="17" t="s">
        <v>1255</v>
      </c>
      <c r="C520" s="17" t="s">
        <v>148</v>
      </c>
      <c r="D520" s="15">
        <v>0</v>
      </c>
      <c r="E520" s="115">
        <v>5577</v>
      </c>
      <c r="F520" s="116">
        <v>0</v>
      </c>
    </row>
    <row r="521" spans="1:6" x14ac:dyDescent="0.2">
      <c r="A521" s="17" t="s">
        <v>1256</v>
      </c>
      <c r="B521" s="17" t="s">
        <v>1257</v>
      </c>
      <c r="C521" s="17" t="s">
        <v>148</v>
      </c>
      <c r="D521" s="15">
        <v>1</v>
      </c>
      <c r="E521" s="115">
        <v>2940</v>
      </c>
      <c r="F521" s="116">
        <v>34.013605442176903</v>
      </c>
    </row>
    <row r="522" spans="1:6" x14ac:dyDescent="0.2">
      <c r="A522" s="17" t="s">
        <v>1258</v>
      </c>
      <c r="B522" s="17" t="s">
        <v>1259</v>
      </c>
      <c r="C522" s="17" t="s">
        <v>148</v>
      </c>
      <c r="D522" s="15">
        <v>0</v>
      </c>
      <c r="E522" s="115">
        <v>3890</v>
      </c>
      <c r="F522" s="116">
        <v>0</v>
      </c>
    </row>
    <row r="523" spans="1:6" x14ac:dyDescent="0.2">
      <c r="A523" s="17" t="s">
        <v>1260</v>
      </c>
      <c r="B523" s="17" t="s">
        <v>1261</v>
      </c>
      <c r="C523" s="17" t="s">
        <v>148</v>
      </c>
      <c r="D523" s="15">
        <v>3</v>
      </c>
      <c r="E523" s="115">
        <v>2867</v>
      </c>
      <c r="F523" s="116">
        <v>104.638995465644</v>
      </c>
    </row>
    <row r="524" spans="1:6" x14ac:dyDescent="0.2">
      <c r="A524" s="17" t="s">
        <v>1262</v>
      </c>
      <c r="B524" s="17" t="s">
        <v>1263</v>
      </c>
      <c r="C524" s="17" t="s">
        <v>148</v>
      </c>
      <c r="D524" s="15">
        <v>0</v>
      </c>
      <c r="E524" s="115">
        <v>3990</v>
      </c>
      <c r="F524" s="116">
        <v>0</v>
      </c>
    </row>
    <row r="525" spans="1:6" x14ac:dyDescent="0.2">
      <c r="A525" s="17" t="s">
        <v>1264</v>
      </c>
      <c r="B525" s="17" t="s">
        <v>1265</v>
      </c>
      <c r="C525" s="17" t="s">
        <v>148</v>
      </c>
      <c r="D525" s="15">
        <v>1</v>
      </c>
      <c r="E525" s="115">
        <v>3142</v>
      </c>
      <c r="F525" s="116">
        <v>31.826861871419499</v>
      </c>
    </row>
    <row r="526" spans="1:6" x14ac:dyDescent="0.2">
      <c r="A526" s="17" t="s">
        <v>1266</v>
      </c>
      <c r="B526" s="17" t="s">
        <v>1267</v>
      </c>
      <c r="C526" s="17" t="s">
        <v>148</v>
      </c>
      <c r="D526" s="15">
        <v>1</v>
      </c>
      <c r="E526" s="115">
        <v>3698</v>
      </c>
      <c r="F526" s="116">
        <v>27.041644131963199</v>
      </c>
    </row>
    <row r="527" spans="1:6" x14ac:dyDescent="0.2">
      <c r="A527" s="17" t="s">
        <v>1268</v>
      </c>
      <c r="B527" s="17" t="s">
        <v>1269</v>
      </c>
      <c r="C527" s="17" t="s">
        <v>148</v>
      </c>
      <c r="D527" s="15">
        <v>0</v>
      </c>
      <c r="E527" s="115">
        <v>2503</v>
      </c>
      <c r="F527" s="116">
        <v>0</v>
      </c>
    </row>
    <row r="528" spans="1:6" x14ac:dyDescent="0.2">
      <c r="A528" s="17" t="s">
        <v>1270</v>
      </c>
      <c r="B528" s="17" t="s">
        <v>1271</v>
      </c>
      <c r="C528" s="17" t="s">
        <v>148</v>
      </c>
      <c r="D528" s="15">
        <v>2</v>
      </c>
      <c r="E528" s="115">
        <v>2961</v>
      </c>
      <c r="F528" s="116">
        <v>67.544748395812306</v>
      </c>
    </row>
    <row r="529" spans="1:6" x14ac:dyDescent="0.2">
      <c r="A529" s="17" t="s">
        <v>1272</v>
      </c>
      <c r="B529" s="17" t="s">
        <v>1273</v>
      </c>
      <c r="C529" s="17" t="s">
        <v>148</v>
      </c>
      <c r="D529" s="15">
        <v>3</v>
      </c>
      <c r="E529" s="115">
        <v>3027</v>
      </c>
      <c r="F529" s="116">
        <v>99.1080277502478</v>
      </c>
    </row>
    <row r="530" spans="1:6" x14ac:dyDescent="0.2">
      <c r="A530" s="17" t="s">
        <v>1274</v>
      </c>
      <c r="B530" s="17" t="s">
        <v>1275</v>
      </c>
      <c r="C530" s="17" t="s">
        <v>148</v>
      </c>
      <c r="D530" s="15">
        <v>3</v>
      </c>
      <c r="E530" s="115">
        <v>3540</v>
      </c>
      <c r="F530" s="116">
        <v>84.745762711864401</v>
      </c>
    </row>
    <row r="531" spans="1:6" x14ac:dyDescent="0.2">
      <c r="A531" s="17" t="s">
        <v>1276</v>
      </c>
      <c r="B531" s="17" t="s">
        <v>1277</v>
      </c>
      <c r="C531" s="17" t="s">
        <v>148</v>
      </c>
      <c r="D531" s="15">
        <v>6</v>
      </c>
      <c r="E531" s="115">
        <v>3982</v>
      </c>
      <c r="F531" s="116">
        <v>150.67805123053699</v>
      </c>
    </row>
    <row r="532" spans="1:6" x14ac:dyDescent="0.2">
      <c r="A532" s="17" t="s">
        <v>1278</v>
      </c>
      <c r="B532" s="17" t="s">
        <v>1279</v>
      </c>
      <c r="C532" s="17" t="s">
        <v>148</v>
      </c>
      <c r="D532" s="15">
        <v>0</v>
      </c>
      <c r="E532" s="115">
        <v>3111</v>
      </c>
      <c r="F532" s="116">
        <v>0</v>
      </c>
    </row>
    <row r="533" spans="1:6" x14ac:dyDescent="0.2">
      <c r="A533" s="17" t="s">
        <v>1280</v>
      </c>
      <c r="B533" s="17" t="s">
        <v>1281</v>
      </c>
      <c r="C533" s="17" t="s">
        <v>148</v>
      </c>
      <c r="D533" s="15">
        <v>1</v>
      </c>
      <c r="E533" s="115">
        <v>2802</v>
      </c>
      <c r="F533" s="116">
        <v>35.688793718772303</v>
      </c>
    </row>
    <row r="534" spans="1:6" x14ac:dyDescent="0.2">
      <c r="A534" s="17" t="s">
        <v>1282</v>
      </c>
      <c r="B534" s="17" t="s">
        <v>1283</v>
      </c>
      <c r="C534" s="17" t="s">
        <v>148</v>
      </c>
      <c r="D534" s="15">
        <v>1</v>
      </c>
      <c r="E534" s="115">
        <v>2599</v>
      </c>
      <c r="F534" s="116">
        <v>38.476337052712601</v>
      </c>
    </row>
    <row r="535" spans="1:6" x14ac:dyDescent="0.2">
      <c r="A535" s="17" t="s">
        <v>1284</v>
      </c>
      <c r="B535" s="17" t="s">
        <v>1285</v>
      </c>
      <c r="C535" s="17" t="s">
        <v>148</v>
      </c>
      <c r="D535" s="15">
        <v>3</v>
      </c>
      <c r="E535" s="115">
        <v>4316</v>
      </c>
      <c r="F535" s="116">
        <v>69.508804448563495</v>
      </c>
    </row>
    <row r="536" spans="1:6" x14ac:dyDescent="0.2">
      <c r="A536" s="17" t="s">
        <v>1286</v>
      </c>
      <c r="B536" s="17" t="s">
        <v>1287</v>
      </c>
      <c r="C536" s="17" t="s">
        <v>148</v>
      </c>
      <c r="D536" s="15">
        <v>1</v>
      </c>
      <c r="E536" s="115">
        <v>2567</v>
      </c>
      <c r="F536" s="116">
        <v>38.955979742890499</v>
      </c>
    </row>
    <row r="537" spans="1:6" x14ac:dyDescent="0.2">
      <c r="A537" s="17" t="s">
        <v>1288</v>
      </c>
      <c r="B537" s="17" t="s">
        <v>1289</v>
      </c>
      <c r="C537" s="17" t="s">
        <v>148</v>
      </c>
      <c r="D537" s="15">
        <v>0</v>
      </c>
      <c r="E537" s="115">
        <v>3500</v>
      </c>
      <c r="F537" s="116">
        <v>0</v>
      </c>
    </row>
    <row r="538" spans="1:6" x14ac:dyDescent="0.2">
      <c r="A538" s="17" t="s">
        <v>1290</v>
      </c>
      <c r="B538" s="17" t="s">
        <v>1291</v>
      </c>
      <c r="C538" s="17" t="s">
        <v>148</v>
      </c>
      <c r="D538" s="15">
        <v>2</v>
      </c>
      <c r="E538" s="115">
        <v>3209</v>
      </c>
      <c r="F538" s="116">
        <v>62.324711748208202</v>
      </c>
    </row>
    <row r="539" spans="1:6" x14ac:dyDescent="0.2">
      <c r="A539" s="17" t="s">
        <v>1292</v>
      </c>
      <c r="B539" s="17" t="s">
        <v>1293</v>
      </c>
      <c r="C539" s="17" t="s">
        <v>148</v>
      </c>
      <c r="D539" s="15">
        <v>2</v>
      </c>
      <c r="E539" s="115">
        <v>3101</v>
      </c>
      <c r="F539" s="116">
        <v>64.495324089003603</v>
      </c>
    </row>
    <row r="540" spans="1:6" x14ac:dyDescent="0.2">
      <c r="A540" s="17" t="s">
        <v>1294</v>
      </c>
      <c r="B540" s="17" t="s">
        <v>1295</v>
      </c>
      <c r="C540" s="17" t="s">
        <v>148</v>
      </c>
      <c r="D540" s="15">
        <v>12</v>
      </c>
      <c r="E540" s="115">
        <v>4957</v>
      </c>
      <c r="F540" s="116">
        <v>242.08190437764799</v>
      </c>
    </row>
    <row r="541" spans="1:6" x14ac:dyDescent="0.2">
      <c r="A541" s="17" t="s">
        <v>1296</v>
      </c>
      <c r="B541" s="17" t="s">
        <v>1297</v>
      </c>
      <c r="C541" s="17" t="s">
        <v>148</v>
      </c>
      <c r="D541" s="15">
        <v>1</v>
      </c>
      <c r="E541" s="115">
        <v>2663</v>
      </c>
      <c r="F541" s="116">
        <v>37.5516334960571</v>
      </c>
    </row>
    <row r="542" spans="1:6" x14ac:dyDescent="0.2">
      <c r="A542" s="17" t="s">
        <v>1298</v>
      </c>
      <c r="B542" s="17" t="s">
        <v>1299</v>
      </c>
      <c r="C542" s="17" t="s">
        <v>148</v>
      </c>
      <c r="D542" s="15">
        <v>2</v>
      </c>
      <c r="E542" s="115">
        <v>3924</v>
      </c>
      <c r="F542" s="116">
        <v>50.968399592252801</v>
      </c>
    </row>
    <row r="543" spans="1:6" x14ac:dyDescent="0.2">
      <c r="A543" s="17" t="s">
        <v>1300</v>
      </c>
      <c r="B543" s="17" t="s">
        <v>1301</v>
      </c>
      <c r="C543" s="17" t="s">
        <v>148</v>
      </c>
      <c r="D543" s="15">
        <v>0</v>
      </c>
      <c r="E543" s="115">
        <v>2806</v>
      </c>
      <c r="F543" s="116">
        <v>0</v>
      </c>
    </row>
    <row r="544" spans="1:6" x14ac:dyDescent="0.2">
      <c r="A544" s="17" t="s">
        <v>1302</v>
      </c>
      <c r="B544" s="17" t="s">
        <v>1303</v>
      </c>
      <c r="C544" s="17" t="s">
        <v>148</v>
      </c>
      <c r="D544" s="15">
        <v>2</v>
      </c>
      <c r="E544" s="115">
        <v>2916</v>
      </c>
      <c r="F544" s="116">
        <v>68.587105624142694</v>
      </c>
    </row>
    <row r="545" spans="1:6" x14ac:dyDescent="0.2">
      <c r="A545" s="17" t="s">
        <v>1304</v>
      </c>
      <c r="B545" s="17" t="s">
        <v>1305</v>
      </c>
      <c r="C545" s="17" t="s">
        <v>148</v>
      </c>
      <c r="D545" s="15">
        <v>9</v>
      </c>
      <c r="E545" s="115">
        <v>6234</v>
      </c>
      <c r="F545" s="116">
        <v>144.36958614052</v>
      </c>
    </row>
    <row r="546" spans="1:6" x14ac:dyDescent="0.2">
      <c r="A546" s="17" t="s">
        <v>1306</v>
      </c>
      <c r="B546" s="17" t="s">
        <v>1307</v>
      </c>
      <c r="C546" s="17" t="s">
        <v>148</v>
      </c>
      <c r="D546" s="15">
        <v>1</v>
      </c>
      <c r="E546" s="115">
        <v>4341</v>
      </c>
      <c r="F546" s="116">
        <v>23.036166781847498</v>
      </c>
    </row>
    <row r="547" spans="1:6" x14ac:dyDescent="0.2">
      <c r="A547" s="17" t="s">
        <v>1308</v>
      </c>
      <c r="B547" s="17" t="s">
        <v>1309</v>
      </c>
      <c r="C547" s="17" t="s">
        <v>148</v>
      </c>
      <c r="D547" s="15">
        <v>1</v>
      </c>
      <c r="E547" s="115">
        <v>3169</v>
      </c>
      <c r="F547" s="116">
        <v>31.555695803092501</v>
      </c>
    </row>
    <row r="548" spans="1:6" x14ac:dyDescent="0.2">
      <c r="A548" s="17" t="s">
        <v>1310</v>
      </c>
      <c r="B548" s="17" t="s">
        <v>1311</v>
      </c>
      <c r="C548" s="17" t="s">
        <v>148</v>
      </c>
      <c r="D548" s="15">
        <v>1</v>
      </c>
      <c r="E548" s="115">
        <v>3500</v>
      </c>
      <c r="F548" s="116">
        <v>28.571428571428601</v>
      </c>
    </row>
    <row r="549" spans="1:6" x14ac:dyDescent="0.2">
      <c r="A549" s="17" t="s">
        <v>1312</v>
      </c>
      <c r="B549" s="17" t="s">
        <v>1313</v>
      </c>
      <c r="C549" s="17" t="s">
        <v>148</v>
      </c>
      <c r="D549" s="15">
        <v>2</v>
      </c>
      <c r="E549" s="115">
        <v>4155</v>
      </c>
      <c r="F549" s="116">
        <v>48.134777376654597</v>
      </c>
    </row>
    <row r="550" spans="1:6" x14ac:dyDescent="0.2">
      <c r="A550" s="17" t="s">
        <v>1314</v>
      </c>
      <c r="B550" s="17" t="s">
        <v>1315</v>
      </c>
      <c r="C550" s="17" t="s">
        <v>148</v>
      </c>
      <c r="D550" s="15">
        <v>0</v>
      </c>
      <c r="E550" s="115">
        <v>2549</v>
      </c>
      <c r="F550" s="116">
        <v>0</v>
      </c>
    </row>
    <row r="551" spans="1:6" x14ac:dyDescent="0.2">
      <c r="A551" s="17" t="s">
        <v>1316</v>
      </c>
      <c r="B551" s="17" t="s">
        <v>1317</v>
      </c>
      <c r="C551" s="17" t="s">
        <v>148</v>
      </c>
      <c r="D551" s="15">
        <v>1</v>
      </c>
      <c r="E551" s="115">
        <v>2768</v>
      </c>
      <c r="F551" s="116">
        <v>36.127167630057798</v>
      </c>
    </row>
    <row r="552" spans="1:6" x14ac:dyDescent="0.2">
      <c r="A552" s="17" t="s">
        <v>1318</v>
      </c>
      <c r="B552" s="17" t="s">
        <v>1319</v>
      </c>
      <c r="C552" s="17" t="s">
        <v>148</v>
      </c>
      <c r="D552" s="15">
        <v>3</v>
      </c>
      <c r="E552" s="115">
        <v>4486</v>
      </c>
      <c r="F552" s="116">
        <v>66.874721355327694</v>
      </c>
    </row>
    <row r="553" spans="1:6" x14ac:dyDescent="0.2">
      <c r="A553" s="17" t="s">
        <v>1320</v>
      </c>
      <c r="B553" s="17" t="s">
        <v>1321</v>
      </c>
      <c r="C553" s="17" t="s">
        <v>148</v>
      </c>
      <c r="D553" s="15">
        <v>14</v>
      </c>
      <c r="E553" s="115">
        <v>3253</v>
      </c>
      <c r="F553" s="116">
        <v>430.371964340609</v>
      </c>
    </row>
    <row r="554" spans="1:6" x14ac:dyDescent="0.2">
      <c r="A554" s="17" t="s">
        <v>1322</v>
      </c>
      <c r="B554" s="17" t="s">
        <v>1323</v>
      </c>
      <c r="C554" s="17" t="s">
        <v>148</v>
      </c>
      <c r="D554" s="15">
        <v>3</v>
      </c>
      <c r="E554" s="115">
        <v>2968</v>
      </c>
      <c r="F554" s="116">
        <v>101.078167115903</v>
      </c>
    </row>
    <row r="555" spans="1:6" x14ac:dyDescent="0.2">
      <c r="A555" s="17" t="s">
        <v>1324</v>
      </c>
      <c r="B555" s="17" t="s">
        <v>1325</v>
      </c>
      <c r="C555" s="17" t="s">
        <v>148</v>
      </c>
      <c r="D555" s="15">
        <v>2</v>
      </c>
      <c r="E555" s="115">
        <v>2884</v>
      </c>
      <c r="F555" s="116">
        <v>69.348127600554804</v>
      </c>
    </row>
    <row r="556" spans="1:6" x14ac:dyDescent="0.2">
      <c r="A556" s="17" t="s">
        <v>1326</v>
      </c>
      <c r="B556" s="17" t="s">
        <v>1327</v>
      </c>
      <c r="C556" s="17" t="s">
        <v>148</v>
      </c>
      <c r="D556" s="15">
        <v>1</v>
      </c>
      <c r="E556" s="115">
        <v>2519</v>
      </c>
      <c r="F556" s="116">
        <v>39.698292973402097</v>
      </c>
    </row>
    <row r="557" spans="1:6" x14ac:dyDescent="0.2">
      <c r="A557" s="17" t="s">
        <v>1328</v>
      </c>
      <c r="B557" s="17" t="s">
        <v>1329</v>
      </c>
      <c r="C557" s="17" t="s">
        <v>148</v>
      </c>
      <c r="D557" s="15">
        <v>2</v>
      </c>
      <c r="E557" s="115">
        <v>2977</v>
      </c>
      <c r="F557" s="116">
        <v>67.181726570372902</v>
      </c>
    </row>
    <row r="558" spans="1:6" x14ac:dyDescent="0.2">
      <c r="A558" s="17" t="s">
        <v>1330</v>
      </c>
      <c r="B558" s="17" t="s">
        <v>1331</v>
      </c>
      <c r="C558" s="17" t="s">
        <v>148</v>
      </c>
      <c r="D558" s="15">
        <v>1</v>
      </c>
      <c r="E558" s="115">
        <v>3014</v>
      </c>
      <c r="F558" s="116">
        <v>33.178500331785003</v>
      </c>
    </row>
    <row r="559" spans="1:6" x14ac:dyDescent="0.2">
      <c r="A559" s="17" t="s">
        <v>1332</v>
      </c>
      <c r="B559" s="17" t="s">
        <v>1333</v>
      </c>
      <c r="C559" s="17" t="s">
        <v>148</v>
      </c>
      <c r="D559" s="15">
        <v>0</v>
      </c>
      <c r="E559" s="115">
        <v>4845</v>
      </c>
      <c r="F559" s="116">
        <v>0</v>
      </c>
    </row>
    <row r="560" spans="1:6" x14ac:dyDescent="0.2">
      <c r="A560" s="17" t="s">
        <v>1334</v>
      </c>
      <c r="B560" s="17" t="s">
        <v>1335</v>
      </c>
      <c r="C560" s="17" t="s">
        <v>148</v>
      </c>
      <c r="D560" s="15">
        <v>2</v>
      </c>
      <c r="E560" s="115">
        <v>3216</v>
      </c>
      <c r="F560" s="116">
        <v>62.189054726368198</v>
      </c>
    </row>
    <row r="561" spans="1:6" x14ac:dyDescent="0.2">
      <c r="A561" s="17" t="s">
        <v>1336</v>
      </c>
      <c r="B561" s="17" t="s">
        <v>1337</v>
      </c>
      <c r="C561" s="17" t="s">
        <v>148</v>
      </c>
      <c r="D561" s="15">
        <v>0</v>
      </c>
      <c r="E561" s="115">
        <v>5396</v>
      </c>
      <c r="F561" s="116">
        <v>0</v>
      </c>
    </row>
    <row r="562" spans="1:6" x14ac:dyDescent="0.2">
      <c r="A562" s="17" t="s">
        <v>1338</v>
      </c>
      <c r="B562" s="17" t="s">
        <v>1339</v>
      </c>
      <c r="C562" s="17" t="s">
        <v>148</v>
      </c>
      <c r="D562" s="15">
        <v>7</v>
      </c>
      <c r="E562" s="115">
        <v>3663</v>
      </c>
      <c r="F562" s="116">
        <v>191.10019110019101</v>
      </c>
    </row>
    <row r="563" spans="1:6" x14ac:dyDescent="0.2">
      <c r="A563" s="17" t="s">
        <v>1340</v>
      </c>
      <c r="B563" s="17" t="s">
        <v>1341</v>
      </c>
      <c r="C563" s="17" t="s">
        <v>148</v>
      </c>
      <c r="D563" s="15">
        <v>3</v>
      </c>
      <c r="E563" s="115">
        <v>2974</v>
      </c>
      <c r="F563" s="116">
        <v>100.874243443174</v>
      </c>
    </row>
    <row r="564" spans="1:6" x14ac:dyDescent="0.2">
      <c r="A564" s="17" t="s">
        <v>1342</v>
      </c>
      <c r="B564" s="17" t="s">
        <v>1343</v>
      </c>
      <c r="C564" s="17" t="s">
        <v>148</v>
      </c>
      <c r="D564" s="15">
        <v>2</v>
      </c>
      <c r="E564" s="115">
        <v>4393</v>
      </c>
      <c r="F564" s="116">
        <v>45.526974732528998</v>
      </c>
    </row>
    <row r="565" spans="1:6" x14ac:dyDescent="0.2">
      <c r="A565" s="17" t="s">
        <v>1344</v>
      </c>
      <c r="B565" s="17" t="s">
        <v>1345</v>
      </c>
      <c r="C565" s="17" t="s">
        <v>148</v>
      </c>
      <c r="D565" s="15">
        <v>2</v>
      </c>
      <c r="E565" s="115">
        <v>3666</v>
      </c>
      <c r="F565" s="116">
        <v>54.555373704309901</v>
      </c>
    </row>
    <row r="566" spans="1:6" x14ac:dyDescent="0.2">
      <c r="A566" s="17" t="s">
        <v>1346</v>
      </c>
      <c r="B566" s="17" t="s">
        <v>1347</v>
      </c>
      <c r="C566" s="17" t="s">
        <v>148</v>
      </c>
      <c r="D566" s="15">
        <v>0</v>
      </c>
      <c r="E566" s="115">
        <v>3153</v>
      </c>
      <c r="F566" s="116">
        <v>0</v>
      </c>
    </row>
    <row r="567" spans="1:6" x14ac:dyDescent="0.2">
      <c r="A567" s="17" t="s">
        <v>1348</v>
      </c>
      <c r="B567" s="17" t="s">
        <v>1349</v>
      </c>
      <c r="C567" s="17" t="s">
        <v>148</v>
      </c>
      <c r="D567" s="15">
        <v>0</v>
      </c>
      <c r="E567" s="115">
        <v>4245</v>
      </c>
      <c r="F567" s="116">
        <v>0</v>
      </c>
    </row>
    <row r="568" spans="1:6" x14ac:dyDescent="0.2">
      <c r="A568" s="17" t="s">
        <v>1350</v>
      </c>
      <c r="B568" s="17" t="s">
        <v>1351</v>
      </c>
      <c r="C568" s="17" t="s">
        <v>148</v>
      </c>
      <c r="D568" s="15">
        <v>1</v>
      </c>
      <c r="E568" s="115">
        <v>4192</v>
      </c>
      <c r="F568" s="116">
        <v>23.8549618320611</v>
      </c>
    </row>
    <row r="569" spans="1:6" x14ac:dyDescent="0.2">
      <c r="A569" s="17" t="s">
        <v>1352</v>
      </c>
      <c r="B569" s="17" t="s">
        <v>1353</v>
      </c>
      <c r="C569" s="17" t="s">
        <v>148</v>
      </c>
      <c r="D569" s="15">
        <v>1</v>
      </c>
      <c r="E569" s="115">
        <v>4099</v>
      </c>
      <c r="F569" s="116">
        <v>24.396194193705799</v>
      </c>
    </row>
    <row r="570" spans="1:6" x14ac:dyDescent="0.2">
      <c r="A570" s="17" t="s">
        <v>1354</v>
      </c>
      <c r="B570" s="17" t="s">
        <v>1355</v>
      </c>
      <c r="C570" s="17" t="s">
        <v>148</v>
      </c>
      <c r="D570" s="15">
        <v>2</v>
      </c>
      <c r="E570" s="115">
        <v>2213</v>
      </c>
      <c r="F570" s="116">
        <v>90.375056484410294</v>
      </c>
    </row>
    <row r="571" spans="1:6" x14ac:dyDescent="0.2">
      <c r="A571" s="17" t="s">
        <v>1356</v>
      </c>
      <c r="B571" s="17" t="s">
        <v>1357</v>
      </c>
      <c r="C571" s="17" t="s">
        <v>148</v>
      </c>
      <c r="D571" s="15">
        <v>1</v>
      </c>
      <c r="E571" s="115">
        <v>4436</v>
      </c>
      <c r="F571" s="116">
        <v>22.542831379621301</v>
      </c>
    </row>
    <row r="572" spans="1:6" x14ac:dyDescent="0.2">
      <c r="A572" s="17" t="s">
        <v>1358</v>
      </c>
      <c r="B572" s="17" t="s">
        <v>1359</v>
      </c>
      <c r="C572" s="17" t="s">
        <v>148</v>
      </c>
      <c r="D572" s="15">
        <v>0</v>
      </c>
      <c r="E572" s="115">
        <v>3320</v>
      </c>
      <c r="F572" s="116">
        <v>0</v>
      </c>
    </row>
    <row r="573" spans="1:6" x14ac:dyDescent="0.2">
      <c r="A573" s="17" t="s">
        <v>1360</v>
      </c>
      <c r="B573" s="17" t="s">
        <v>1361</v>
      </c>
      <c r="C573" s="17" t="s">
        <v>148</v>
      </c>
      <c r="D573" s="15">
        <v>0</v>
      </c>
      <c r="E573" s="115">
        <v>3405</v>
      </c>
      <c r="F573" s="116">
        <v>0</v>
      </c>
    </row>
    <row r="574" spans="1:6" x14ac:dyDescent="0.2">
      <c r="A574" s="17" t="s">
        <v>1362</v>
      </c>
      <c r="B574" s="17" t="s">
        <v>1363</v>
      </c>
      <c r="C574" s="17" t="s">
        <v>148</v>
      </c>
      <c r="D574" s="15">
        <v>2</v>
      </c>
      <c r="E574" s="115">
        <v>5001</v>
      </c>
      <c r="F574" s="116">
        <v>39.992001599680101</v>
      </c>
    </row>
    <row r="575" spans="1:6" x14ac:dyDescent="0.2">
      <c r="A575" s="17" t="s">
        <v>1364</v>
      </c>
      <c r="B575" s="17" t="s">
        <v>1365</v>
      </c>
      <c r="C575" s="17" t="s">
        <v>148</v>
      </c>
      <c r="D575" s="15">
        <v>0</v>
      </c>
      <c r="E575" s="115">
        <v>2711</v>
      </c>
      <c r="F575" s="116">
        <v>0</v>
      </c>
    </row>
    <row r="576" spans="1:6" x14ac:dyDescent="0.2">
      <c r="A576" s="17" t="s">
        <v>1366</v>
      </c>
      <c r="B576" s="17" t="s">
        <v>1367</v>
      </c>
      <c r="C576" s="17" t="s">
        <v>148</v>
      </c>
      <c r="D576" s="15">
        <v>2</v>
      </c>
      <c r="E576" s="115">
        <v>3584</v>
      </c>
      <c r="F576" s="116">
        <v>55.803571428571402</v>
      </c>
    </row>
    <row r="577" spans="1:6" x14ac:dyDescent="0.2">
      <c r="A577" s="17" t="s">
        <v>1368</v>
      </c>
      <c r="B577" s="17" t="s">
        <v>1369</v>
      </c>
      <c r="C577" s="17" t="s">
        <v>148</v>
      </c>
      <c r="D577" s="15">
        <v>0</v>
      </c>
      <c r="E577" s="115">
        <v>2191</v>
      </c>
      <c r="F577" s="116">
        <v>0</v>
      </c>
    </row>
    <row r="578" spans="1:6" x14ac:dyDescent="0.2">
      <c r="A578" s="17" t="s">
        <v>1370</v>
      </c>
      <c r="B578" s="17" t="s">
        <v>1371</v>
      </c>
      <c r="C578" s="17" t="s">
        <v>148</v>
      </c>
      <c r="D578" s="15">
        <v>0</v>
      </c>
      <c r="E578" s="115">
        <v>2057</v>
      </c>
      <c r="F578" s="116">
        <v>0</v>
      </c>
    </row>
    <row r="579" spans="1:6" x14ac:dyDescent="0.2">
      <c r="A579" s="17" t="s">
        <v>1372</v>
      </c>
      <c r="B579" s="17" t="s">
        <v>1373</v>
      </c>
      <c r="C579" s="17" t="s">
        <v>148</v>
      </c>
      <c r="D579" s="15">
        <v>4</v>
      </c>
      <c r="E579" s="115">
        <v>2795</v>
      </c>
      <c r="F579" s="116">
        <v>143.11270125223601</v>
      </c>
    </row>
    <row r="580" spans="1:6" x14ac:dyDescent="0.2">
      <c r="A580" s="17" t="s">
        <v>1374</v>
      </c>
      <c r="B580" s="17" t="s">
        <v>1375</v>
      </c>
      <c r="C580" s="17" t="s">
        <v>148</v>
      </c>
      <c r="D580" s="15">
        <v>1</v>
      </c>
      <c r="E580" s="115">
        <v>4254</v>
      </c>
      <c r="F580" s="116">
        <v>23.507287259050301</v>
      </c>
    </row>
    <row r="581" spans="1:6" x14ac:dyDescent="0.2">
      <c r="A581" s="17" t="s">
        <v>1376</v>
      </c>
      <c r="B581" s="17" t="s">
        <v>1377</v>
      </c>
      <c r="C581" s="17" t="s">
        <v>148</v>
      </c>
      <c r="D581" s="15">
        <v>0</v>
      </c>
      <c r="E581" s="115">
        <v>3345</v>
      </c>
      <c r="F581" s="116">
        <v>0</v>
      </c>
    </row>
    <row r="582" spans="1:6" x14ac:dyDescent="0.2">
      <c r="A582" s="17" t="s">
        <v>1378</v>
      </c>
      <c r="B582" s="17" t="s">
        <v>1379</v>
      </c>
      <c r="C582" s="17" t="s">
        <v>148</v>
      </c>
      <c r="D582" s="15">
        <v>1</v>
      </c>
      <c r="E582" s="115">
        <v>4583</v>
      </c>
      <c r="F582" s="116">
        <v>21.819768710451701</v>
      </c>
    </row>
    <row r="583" spans="1:6" x14ac:dyDescent="0.2">
      <c r="A583" s="17" t="s">
        <v>1380</v>
      </c>
      <c r="B583" s="17" t="s">
        <v>1381</v>
      </c>
      <c r="C583" s="17" t="s">
        <v>148</v>
      </c>
      <c r="D583" s="15">
        <v>1</v>
      </c>
      <c r="E583" s="115">
        <v>4425</v>
      </c>
      <c r="F583" s="116">
        <v>22.598870056497201</v>
      </c>
    </row>
    <row r="584" spans="1:6" x14ac:dyDescent="0.2">
      <c r="A584" s="17" t="s">
        <v>1382</v>
      </c>
      <c r="B584" s="17" t="s">
        <v>1383</v>
      </c>
      <c r="C584" s="17" t="s">
        <v>148</v>
      </c>
      <c r="D584" s="15">
        <v>3</v>
      </c>
      <c r="E584" s="115">
        <v>2419</v>
      </c>
      <c r="F584" s="116">
        <v>124.018189334436</v>
      </c>
    </row>
    <row r="585" spans="1:6" x14ac:dyDescent="0.2">
      <c r="A585" s="17" t="s">
        <v>1384</v>
      </c>
      <c r="B585" s="17" t="s">
        <v>1385</v>
      </c>
      <c r="C585" s="17" t="s">
        <v>148</v>
      </c>
      <c r="D585" s="15">
        <v>1</v>
      </c>
      <c r="E585" s="115">
        <v>3434</v>
      </c>
      <c r="F585" s="116">
        <v>29.120559114734998</v>
      </c>
    </row>
    <row r="586" spans="1:6" x14ac:dyDescent="0.2">
      <c r="A586" s="17" t="s">
        <v>1386</v>
      </c>
      <c r="B586" s="17" t="s">
        <v>1387</v>
      </c>
      <c r="C586" s="17" t="s">
        <v>148</v>
      </c>
      <c r="D586" s="15">
        <v>1</v>
      </c>
      <c r="E586" s="115">
        <v>2987</v>
      </c>
      <c r="F586" s="116">
        <v>33.478406427853997</v>
      </c>
    </row>
    <row r="587" spans="1:6" x14ac:dyDescent="0.2">
      <c r="A587" s="17" t="s">
        <v>1388</v>
      </c>
      <c r="B587" s="17" t="s">
        <v>1389</v>
      </c>
      <c r="C587" s="17" t="s">
        <v>148</v>
      </c>
      <c r="D587" s="15">
        <v>5</v>
      </c>
      <c r="E587" s="115">
        <v>3583</v>
      </c>
      <c r="F587" s="116">
        <v>139.547864917667</v>
      </c>
    </row>
    <row r="588" spans="1:6" x14ac:dyDescent="0.2">
      <c r="A588" s="17" t="s">
        <v>1390</v>
      </c>
      <c r="B588" s="17" t="s">
        <v>1391</v>
      </c>
      <c r="C588" s="17" t="s">
        <v>148</v>
      </c>
      <c r="D588" s="15">
        <v>1</v>
      </c>
      <c r="E588" s="115">
        <v>2591</v>
      </c>
      <c r="F588" s="116">
        <v>38.595137012736402</v>
      </c>
    </row>
    <row r="589" spans="1:6" x14ac:dyDescent="0.2">
      <c r="A589" s="17" t="s">
        <v>1392</v>
      </c>
      <c r="B589" s="17" t="s">
        <v>1393</v>
      </c>
      <c r="C589" s="17" t="s">
        <v>148</v>
      </c>
      <c r="D589" s="15">
        <v>0</v>
      </c>
      <c r="E589" s="115">
        <v>2882</v>
      </c>
      <c r="F589" s="116">
        <v>0</v>
      </c>
    </row>
    <row r="590" spans="1:6" x14ac:dyDescent="0.2">
      <c r="A590" s="17" t="s">
        <v>1394</v>
      </c>
      <c r="B590" s="17" t="s">
        <v>1395</v>
      </c>
      <c r="C590" s="17" t="s">
        <v>148</v>
      </c>
      <c r="D590" s="15">
        <v>0</v>
      </c>
      <c r="E590" s="115">
        <v>5524</v>
      </c>
      <c r="F590" s="116">
        <v>0</v>
      </c>
    </row>
    <row r="591" spans="1:6" x14ac:dyDescent="0.2">
      <c r="A591" s="17" t="s">
        <v>1396</v>
      </c>
      <c r="B591" s="17" t="s">
        <v>1397</v>
      </c>
      <c r="C591" s="17" t="s">
        <v>148</v>
      </c>
      <c r="D591" s="15">
        <v>1</v>
      </c>
      <c r="E591" s="115">
        <v>4196</v>
      </c>
      <c r="F591" s="116">
        <v>23.832221163012399</v>
      </c>
    </row>
    <row r="592" spans="1:6" x14ac:dyDescent="0.2">
      <c r="A592" s="17" t="s">
        <v>1398</v>
      </c>
      <c r="B592" s="17" t="s">
        <v>1399</v>
      </c>
      <c r="C592" s="17" t="s">
        <v>148</v>
      </c>
      <c r="D592" s="15">
        <v>0</v>
      </c>
      <c r="E592" s="115">
        <v>2576</v>
      </c>
      <c r="F592" s="116">
        <v>0</v>
      </c>
    </row>
    <row r="593" spans="1:6" x14ac:dyDescent="0.2">
      <c r="A593" s="17" t="s">
        <v>1400</v>
      </c>
      <c r="B593" s="17" t="s">
        <v>1401</v>
      </c>
      <c r="C593" s="17" t="s">
        <v>148</v>
      </c>
      <c r="D593" s="15">
        <v>4</v>
      </c>
      <c r="E593" s="115">
        <v>4164</v>
      </c>
      <c r="F593" s="116">
        <v>96.061479346781994</v>
      </c>
    </row>
    <row r="594" spans="1:6" x14ac:dyDescent="0.2">
      <c r="A594" s="17" t="s">
        <v>1402</v>
      </c>
      <c r="B594" s="17" t="s">
        <v>1403</v>
      </c>
      <c r="C594" s="17" t="s">
        <v>148</v>
      </c>
      <c r="D594" s="15">
        <v>2</v>
      </c>
      <c r="E594" s="115">
        <v>2890</v>
      </c>
      <c r="F594" s="116">
        <v>69.204152249135007</v>
      </c>
    </row>
    <row r="595" spans="1:6" x14ac:dyDescent="0.2">
      <c r="A595" s="17" t="s">
        <v>1404</v>
      </c>
      <c r="B595" s="17" t="s">
        <v>1405</v>
      </c>
      <c r="C595" s="17" t="s">
        <v>148</v>
      </c>
      <c r="D595" s="15">
        <v>4</v>
      </c>
      <c r="E595" s="115">
        <v>4052</v>
      </c>
      <c r="F595" s="116">
        <v>98.716683119447197</v>
      </c>
    </row>
    <row r="596" spans="1:6" x14ac:dyDescent="0.2">
      <c r="A596" s="17" t="s">
        <v>1406</v>
      </c>
      <c r="B596" s="17" t="s">
        <v>1407</v>
      </c>
      <c r="C596" s="17" t="s">
        <v>148</v>
      </c>
      <c r="D596" s="15">
        <v>1</v>
      </c>
      <c r="E596" s="115">
        <v>3231</v>
      </c>
      <c r="F596" s="116">
        <v>30.950170225936301</v>
      </c>
    </row>
    <row r="597" spans="1:6" x14ac:dyDescent="0.2">
      <c r="A597" s="17" t="s">
        <v>1408</v>
      </c>
      <c r="B597" s="17" t="s">
        <v>1409</v>
      </c>
      <c r="C597" s="17" t="s">
        <v>148</v>
      </c>
      <c r="D597" s="15">
        <v>1</v>
      </c>
      <c r="E597" s="115">
        <v>3859</v>
      </c>
      <c r="F597" s="116">
        <v>25.913449080072599</v>
      </c>
    </row>
    <row r="598" spans="1:6" x14ac:dyDescent="0.2">
      <c r="A598" s="17" t="s">
        <v>1410</v>
      </c>
      <c r="B598" s="17" t="s">
        <v>1411</v>
      </c>
      <c r="C598" s="17" t="s">
        <v>148</v>
      </c>
      <c r="D598" s="15">
        <v>1</v>
      </c>
      <c r="E598" s="115">
        <v>2851</v>
      </c>
      <c r="F598" s="116">
        <v>35.075412136092602</v>
      </c>
    </row>
    <row r="599" spans="1:6" x14ac:dyDescent="0.2">
      <c r="A599" s="17" t="s">
        <v>1412</v>
      </c>
      <c r="B599" s="17" t="s">
        <v>1413</v>
      </c>
      <c r="C599" s="17" t="s">
        <v>148</v>
      </c>
      <c r="D599" s="15">
        <v>4</v>
      </c>
      <c r="E599" s="115">
        <v>2268</v>
      </c>
      <c r="F599" s="116">
        <v>176.36684303351001</v>
      </c>
    </row>
    <row r="600" spans="1:6" x14ac:dyDescent="0.2">
      <c r="A600" s="17" t="s">
        <v>1414</v>
      </c>
      <c r="B600" s="17" t="s">
        <v>1415</v>
      </c>
      <c r="C600" s="17" t="s">
        <v>148</v>
      </c>
      <c r="D600" s="15">
        <v>0</v>
      </c>
      <c r="E600" s="115">
        <v>2669</v>
      </c>
      <c r="F600" s="116">
        <v>0</v>
      </c>
    </row>
    <row r="601" spans="1:6" x14ac:dyDescent="0.2">
      <c r="A601" s="17" t="s">
        <v>1416</v>
      </c>
      <c r="B601" s="17" t="s">
        <v>1417</v>
      </c>
      <c r="C601" s="17" t="s">
        <v>148</v>
      </c>
      <c r="D601" s="15">
        <v>2</v>
      </c>
      <c r="E601" s="115">
        <v>4301</v>
      </c>
      <c r="F601" s="116">
        <v>46.500813764240903</v>
      </c>
    </row>
    <row r="602" spans="1:6" x14ac:dyDescent="0.2">
      <c r="A602" s="17" t="s">
        <v>1418</v>
      </c>
      <c r="B602" s="17" t="s">
        <v>1419</v>
      </c>
      <c r="C602" s="17" t="s">
        <v>148</v>
      </c>
      <c r="D602" s="15">
        <v>2</v>
      </c>
      <c r="E602" s="115">
        <v>2432</v>
      </c>
      <c r="F602" s="116">
        <v>82.236842105263193</v>
      </c>
    </row>
    <row r="603" spans="1:6" x14ac:dyDescent="0.2">
      <c r="A603" s="17" t="s">
        <v>1420</v>
      </c>
      <c r="B603" s="17" t="s">
        <v>1421</v>
      </c>
      <c r="C603" s="17" t="s">
        <v>148</v>
      </c>
      <c r="D603" s="15">
        <v>0</v>
      </c>
      <c r="E603" s="115">
        <v>4288</v>
      </c>
      <c r="F603" s="116">
        <v>0</v>
      </c>
    </row>
    <row r="604" spans="1:6" x14ac:dyDescent="0.2">
      <c r="A604" s="17" t="s">
        <v>1422</v>
      </c>
      <c r="B604" s="17" t="s">
        <v>1423</v>
      </c>
      <c r="C604" s="17" t="s">
        <v>148</v>
      </c>
      <c r="D604" s="15">
        <v>1</v>
      </c>
      <c r="E604" s="115">
        <v>6448</v>
      </c>
      <c r="F604" s="116">
        <v>15.5086848635236</v>
      </c>
    </row>
    <row r="605" spans="1:6" x14ac:dyDescent="0.2">
      <c r="A605" s="17" t="s">
        <v>1424</v>
      </c>
      <c r="B605" s="17" t="s">
        <v>1425</v>
      </c>
      <c r="C605" s="17" t="s">
        <v>148</v>
      </c>
      <c r="D605" s="15">
        <v>0</v>
      </c>
      <c r="E605" s="115">
        <v>4350</v>
      </c>
      <c r="F605" s="116">
        <v>0</v>
      </c>
    </row>
    <row r="606" spans="1:6" x14ac:dyDescent="0.2">
      <c r="A606" s="17" t="s">
        <v>1426</v>
      </c>
      <c r="B606" s="17" t="s">
        <v>1427</v>
      </c>
      <c r="C606" s="17" t="s">
        <v>148</v>
      </c>
      <c r="D606" s="15">
        <v>2</v>
      </c>
      <c r="E606" s="115">
        <v>4864</v>
      </c>
      <c r="F606" s="116">
        <v>41.118421052631597</v>
      </c>
    </row>
    <row r="607" spans="1:6" x14ac:dyDescent="0.2">
      <c r="A607" s="17" t="s">
        <v>1428</v>
      </c>
      <c r="B607" s="17" t="s">
        <v>1429</v>
      </c>
      <c r="C607" s="17" t="s">
        <v>148</v>
      </c>
      <c r="D607" s="15">
        <v>0</v>
      </c>
      <c r="E607" s="115">
        <v>4104</v>
      </c>
      <c r="F607" s="116">
        <v>0</v>
      </c>
    </row>
    <row r="608" spans="1:6" x14ac:dyDescent="0.2">
      <c r="A608" s="17" t="s">
        <v>1430</v>
      </c>
      <c r="B608" s="17" t="s">
        <v>1431</v>
      </c>
      <c r="C608" s="17" t="s">
        <v>148</v>
      </c>
      <c r="D608" s="15">
        <v>1</v>
      </c>
      <c r="E608" s="115">
        <v>3706</v>
      </c>
      <c r="F608" s="116">
        <v>26.983270372369098</v>
      </c>
    </row>
    <row r="609" spans="1:6" x14ac:dyDescent="0.2">
      <c r="A609" s="17" t="s">
        <v>1432</v>
      </c>
      <c r="B609" s="17" t="s">
        <v>1433</v>
      </c>
      <c r="C609" s="17" t="s">
        <v>148</v>
      </c>
      <c r="D609" s="15">
        <v>1</v>
      </c>
      <c r="E609" s="115">
        <v>3740</v>
      </c>
      <c r="F609" s="116">
        <v>26.737967914438499</v>
      </c>
    </row>
    <row r="610" spans="1:6" x14ac:dyDescent="0.2">
      <c r="A610" s="17" t="s">
        <v>1434</v>
      </c>
      <c r="B610" s="17" t="s">
        <v>1435</v>
      </c>
      <c r="C610" s="17" t="s">
        <v>148</v>
      </c>
      <c r="D610" s="15">
        <v>2</v>
      </c>
      <c r="E610" s="115">
        <v>4237</v>
      </c>
      <c r="F610" s="116">
        <v>47.203209818267602</v>
      </c>
    </row>
    <row r="611" spans="1:6" x14ac:dyDescent="0.2">
      <c r="A611" s="17" t="s">
        <v>1436</v>
      </c>
      <c r="B611" s="17" t="s">
        <v>1437</v>
      </c>
      <c r="C611" s="17" t="s">
        <v>149</v>
      </c>
      <c r="D611" s="15">
        <v>15</v>
      </c>
      <c r="E611" s="115">
        <v>5166</v>
      </c>
      <c r="F611" s="116">
        <v>290.36004645760801</v>
      </c>
    </row>
    <row r="612" spans="1:6" x14ac:dyDescent="0.2">
      <c r="A612" s="17" t="s">
        <v>1438</v>
      </c>
      <c r="B612" s="17" t="s">
        <v>1439</v>
      </c>
      <c r="C612" s="17" t="s">
        <v>149</v>
      </c>
      <c r="D612" s="15">
        <v>6</v>
      </c>
      <c r="E612" s="115">
        <v>3537</v>
      </c>
      <c r="F612" s="116">
        <v>169.635284139101</v>
      </c>
    </row>
    <row r="613" spans="1:6" x14ac:dyDescent="0.2">
      <c r="A613" s="17" t="s">
        <v>1440</v>
      </c>
      <c r="B613" s="17" t="s">
        <v>1441</v>
      </c>
      <c r="C613" s="17" t="s">
        <v>149</v>
      </c>
      <c r="D613" s="15">
        <v>2</v>
      </c>
      <c r="E613" s="115">
        <v>5414</v>
      </c>
      <c r="F613" s="116">
        <v>36.941263391207997</v>
      </c>
    </row>
    <row r="614" spans="1:6" x14ac:dyDescent="0.2">
      <c r="A614" s="17" t="s">
        <v>1442</v>
      </c>
      <c r="B614" s="17" t="s">
        <v>1443</v>
      </c>
      <c r="C614" s="17" t="s">
        <v>149</v>
      </c>
      <c r="D614" s="15">
        <v>7</v>
      </c>
      <c r="E614" s="115">
        <v>6205</v>
      </c>
      <c r="F614" s="116">
        <v>112.81224818694599</v>
      </c>
    </row>
    <row r="615" spans="1:6" x14ac:dyDescent="0.2">
      <c r="A615" s="17" t="s">
        <v>1444</v>
      </c>
      <c r="B615" s="17" t="s">
        <v>1445</v>
      </c>
      <c r="C615" s="17" t="s">
        <v>149</v>
      </c>
      <c r="D615" s="15">
        <v>11</v>
      </c>
      <c r="E615" s="115">
        <v>3196</v>
      </c>
      <c r="F615" s="116">
        <v>344.18022528160202</v>
      </c>
    </row>
    <row r="616" spans="1:6" x14ac:dyDescent="0.2">
      <c r="A616" s="17" t="s">
        <v>1446</v>
      </c>
      <c r="B616" s="17" t="s">
        <v>1447</v>
      </c>
      <c r="C616" s="17" t="s">
        <v>149</v>
      </c>
      <c r="D616" s="15">
        <v>4</v>
      </c>
      <c r="E616" s="115">
        <v>3148</v>
      </c>
      <c r="F616" s="116">
        <v>127.064803049555</v>
      </c>
    </row>
    <row r="617" spans="1:6" x14ac:dyDescent="0.2">
      <c r="A617" s="17" t="s">
        <v>1448</v>
      </c>
      <c r="B617" s="17" t="s">
        <v>1449</v>
      </c>
      <c r="C617" s="17" t="s">
        <v>149</v>
      </c>
      <c r="D617" s="15">
        <v>4</v>
      </c>
      <c r="E617" s="115">
        <v>6185</v>
      </c>
      <c r="F617" s="116">
        <v>64.672594987873893</v>
      </c>
    </row>
    <row r="618" spans="1:6" x14ac:dyDescent="0.2">
      <c r="A618" s="17" t="s">
        <v>1450</v>
      </c>
      <c r="B618" s="17" t="s">
        <v>1451</v>
      </c>
      <c r="C618" s="17" t="s">
        <v>149</v>
      </c>
      <c r="D618" s="15">
        <v>9</v>
      </c>
      <c r="E618" s="115">
        <v>5722</v>
      </c>
      <c r="F618" s="116">
        <v>157.28766165676299</v>
      </c>
    </row>
    <row r="619" spans="1:6" x14ac:dyDescent="0.2">
      <c r="A619" s="17" t="s">
        <v>1452</v>
      </c>
      <c r="B619" s="17" t="s">
        <v>1453</v>
      </c>
      <c r="C619" s="17" t="s">
        <v>149</v>
      </c>
      <c r="D619" s="15">
        <v>10</v>
      </c>
      <c r="E619" s="115">
        <v>3145</v>
      </c>
      <c r="F619" s="116">
        <v>317.96502384737698</v>
      </c>
    </row>
    <row r="620" spans="1:6" x14ac:dyDescent="0.2">
      <c r="A620" s="17" t="s">
        <v>1454</v>
      </c>
      <c r="B620" s="17" t="s">
        <v>1455</v>
      </c>
      <c r="C620" s="17" t="s">
        <v>149</v>
      </c>
      <c r="D620" s="15">
        <v>3</v>
      </c>
      <c r="E620" s="115">
        <v>4402</v>
      </c>
      <c r="F620" s="116">
        <v>68.150840527033196</v>
      </c>
    </row>
    <row r="621" spans="1:6" x14ac:dyDescent="0.2">
      <c r="A621" s="17" t="s">
        <v>1456</v>
      </c>
      <c r="B621" s="17" t="s">
        <v>1457</v>
      </c>
      <c r="C621" s="17" t="s">
        <v>149</v>
      </c>
      <c r="D621" s="15">
        <v>4</v>
      </c>
      <c r="E621" s="115">
        <v>5198</v>
      </c>
      <c r="F621" s="116">
        <v>76.952674105425203</v>
      </c>
    </row>
    <row r="622" spans="1:6" x14ac:dyDescent="0.2">
      <c r="A622" s="17" t="s">
        <v>1458</v>
      </c>
      <c r="B622" s="17" t="s">
        <v>1459</v>
      </c>
      <c r="C622" s="17" t="s">
        <v>149</v>
      </c>
      <c r="D622" s="15">
        <v>19</v>
      </c>
      <c r="E622" s="115">
        <v>5299</v>
      </c>
      <c r="F622" s="116">
        <v>358.55821853179901</v>
      </c>
    </row>
    <row r="623" spans="1:6" x14ac:dyDescent="0.2">
      <c r="A623" s="17" t="s">
        <v>1460</v>
      </c>
      <c r="B623" s="17" t="s">
        <v>1461</v>
      </c>
      <c r="C623" s="17" t="s">
        <v>149</v>
      </c>
      <c r="D623" s="15">
        <v>1</v>
      </c>
      <c r="E623" s="115">
        <v>3462</v>
      </c>
      <c r="F623" s="116">
        <v>28.885037550548802</v>
      </c>
    </row>
    <row r="624" spans="1:6" x14ac:dyDescent="0.2">
      <c r="A624" s="17" t="s">
        <v>1462</v>
      </c>
      <c r="B624" s="17" t="s">
        <v>1463</v>
      </c>
      <c r="C624" s="17" t="s">
        <v>149</v>
      </c>
      <c r="D624" s="15">
        <v>6</v>
      </c>
      <c r="E624" s="115">
        <v>6216</v>
      </c>
      <c r="F624" s="116">
        <v>96.5250965250966</v>
      </c>
    </row>
    <row r="625" spans="1:6" x14ac:dyDescent="0.2">
      <c r="A625" s="17" t="s">
        <v>1464</v>
      </c>
      <c r="B625" s="17" t="s">
        <v>1465</v>
      </c>
      <c r="C625" s="17" t="s">
        <v>149</v>
      </c>
      <c r="D625" s="15">
        <v>5</v>
      </c>
      <c r="E625" s="115">
        <v>6078</v>
      </c>
      <c r="F625" s="116">
        <v>82.263902599539307</v>
      </c>
    </row>
    <row r="626" spans="1:6" x14ac:dyDescent="0.2">
      <c r="A626" s="17" t="s">
        <v>1466</v>
      </c>
      <c r="B626" s="17" t="s">
        <v>1467</v>
      </c>
      <c r="C626" s="17" t="s">
        <v>149</v>
      </c>
      <c r="D626" s="15">
        <v>1</v>
      </c>
      <c r="E626" s="115">
        <v>3507</v>
      </c>
      <c r="F626" s="116">
        <v>28.514399771884801</v>
      </c>
    </row>
    <row r="627" spans="1:6" x14ac:dyDescent="0.2">
      <c r="A627" s="17" t="s">
        <v>1468</v>
      </c>
      <c r="B627" s="17" t="s">
        <v>1469</v>
      </c>
      <c r="C627" s="17" t="s">
        <v>149</v>
      </c>
      <c r="D627" s="15">
        <v>3</v>
      </c>
      <c r="E627" s="115">
        <v>5124</v>
      </c>
      <c r="F627" s="116">
        <v>58.548009367681502</v>
      </c>
    </row>
    <row r="628" spans="1:6" x14ac:dyDescent="0.2">
      <c r="A628" s="17" t="s">
        <v>1470</v>
      </c>
      <c r="B628" s="17" t="s">
        <v>1471</v>
      </c>
      <c r="C628" s="17" t="s">
        <v>149</v>
      </c>
      <c r="D628" s="15">
        <v>4</v>
      </c>
      <c r="E628" s="115">
        <v>3591</v>
      </c>
      <c r="F628" s="116">
        <v>111.389585073796</v>
      </c>
    </row>
    <row r="629" spans="1:6" x14ac:dyDescent="0.2">
      <c r="A629" s="17" t="s">
        <v>1472</v>
      </c>
      <c r="B629" s="17" t="s">
        <v>1473</v>
      </c>
      <c r="C629" s="17" t="s">
        <v>149</v>
      </c>
      <c r="D629" s="15">
        <v>2</v>
      </c>
      <c r="E629" s="115">
        <v>3189</v>
      </c>
      <c r="F629" s="116">
        <v>62.715584822828497</v>
      </c>
    </row>
    <row r="630" spans="1:6" x14ac:dyDescent="0.2">
      <c r="A630" s="17" t="s">
        <v>1474</v>
      </c>
      <c r="B630" s="17" t="s">
        <v>1475</v>
      </c>
      <c r="C630" s="17" t="s">
        <v>149</v>
      </c>
      <c r="D630" s="15">
        <v>14</v>
      </c>
      <c r="E630" s="115">
        <v>4399</v>
      </c>
      <c r="F630" s="116">
        <v>318.25414867015201</v>
      </c>
    </row>
    <row r="631" spans="1:6" x14ac:dyDescent="0.2">
      <c r="A631" s="17" t="s">
        <v>1476</v>
      </c>
      <c r="B631" s="17" t="s">
        <v>1477</v>
      </c>
      <c r="C631" s="17" t="s">
        <v>149</v>
      </c>
      <c r="D631" s="15">
        <v>3</v>
      </c>
      <c r="E631" s="115">
        <v>3621</v>
      </c>
      <c r="F631" s="116">
        <v>82.850041425020706</v>
      </c>
    </row>
    <row r="632" spans="1:6" x14ac:dyDescent="0.2">
      <c r="A632" s="17" t="s">
        <v>1478</v>
      </c>
      <c r="B632" s="17" t="s">
        <v>1479</v>
      </c>
      <c r="C632" s="17" t="s">
        <v>149</v>
      </c>
      <c r="D632" s="15">
        <v>3</v>
      </c>
      <c r="E632" s="115">
        <v>4671</v>
      </c>
      <c r="F632" s="116">
        <v>64.2260757867694</v>
      </c>
    </row>
    <row r="633" spans="1:6" x14ac:dyDescent="0.2">
      <c r="A633" s="17" t="s">
        <v>1480</v>
      </c>
      <c r="B633" s="17" t="s">
        <v>1481</v>
      </c>
      <c r="C633" s="17" t="s">
        <v>149</v>
      </c>
      <c r="D633" s="15">
        <v>2</v>
      </c>
      <c r="E633" s="115">
        <v>4916</v>
      </c>
      <c r="F633" s="116">
        <v>40.6834825061025</v>
      </c>
    </row>
    <row r="634" spans="1:6" x14ac:dyDescent="0.2">
      <c r="A634" s="17" t="s">
        <v>1482</v>
      </c>
      <c r="B634" s="17" t="s">
        <v>1483</v>
      </c>
      <c r="C634" s="17" t="s">
        <v>149</v>
      </c>
      <c r="D634" s="15">
        <v>5</v>
      </c>
      <c r="E634" s="115">
        <v>5678</v>
      </c>
      <c r="F634" s="116">
        <v>88.059175766114805</v>
      </c>
    </row>
    <row r="635" spans="1:6" x14ac:dyDescent="0.2">
      <c r="A635" s="17" t="s">
        <v>1484</v>
      </c>
      <c r="B635" s="17" t="s">
        <v>1485</v>
      </c>
      <c r="C635" s="17" t="s">
        <v>149</v>
      </c>
      <c r="D635" s="15">
        <v>1</v>
      </c>
      <c r="E635" s="115">
        <v>4526</v>
      </c>
      <c r="F635" s="116">
        <v>22.094564737074698</v>
      </c>
    </row>
    <row r="636" spans="1:6" x14ac:dyDescent="0.2">
      <c r="A636" s="17" t="s">
        <v>1486</v>
      </c>
      <c r="B636" s="17" t="s">
        <v>1487</v>
      </c>
      <c r="C636" s="17" t="s">
        <v>149</v>
      </c>
      <c r="D636" s="15">
        <v>4</v>
      </c>
      <c r="E636" s="115">
        <v>5123</v>
      </c>
      <c r="F636" s="116">
        <v>78.079250439195803</v>
      </c>
    </row>
    <row r="637" spans="1:6" x14ac:dyDescent="0.2">
      <c r="A637" s="17" t="s">
        <v>1488</v>
      </c>
      <c r="B637" s="17" t="s">
        <v>1489</v>
      </c>
      <c r="C637" s="17" t="s">
        <v>149</v>
      </c>
      <c r="D637" s="15">
        <v>4</v>
      </c>
      <c r="E637" s="115">
        <v>5822</v>
      </c>
      <c r="F637" s="116">
        <v>68.704912401236697</v>
      </c>
    </row>
    <row r="638" spans="1:6" x14ac:dyDescent="0.2">
      <c r="A638" s="17" t="s">
        <v>1490</v>
      </c>
      <c r="B638" s="17" t="s">
        <v>1491</v>
      </c>
      <c r="C638" s="17" t="s">
        <v>149</v>
      </c>
      <c r="D638" s="15">
        <v>10</v>
      </c>
      <c r="E638" s="115">
        <v>5837</v>
      </c>
      <c r="F638" s="116">
        <v>171.320884015762</v>
      </c>
    </row>
    <row r="639" spans="1:6" x14ac:dyDescent="0.2">
      <c r="A639" s="17" t="s">
        <v>1492</v>
      </c>
      <c r="B639" s="17" t="s">
        <v>1493</v>
      </c>
      <c r="C639" s="17" t="s">
        <v>149</v>
      </c>
      <c r="D639" s="15">
        <v>2</v>
      </c>
      <c r="E639" s="115">
        <v>3819</v>
      </c>
      <c r="F639" s="116">
        <v>52.369730295888999</v>
      </c>
    </row>
    <row r="640" spans="1:6" x14ac:dyDescent="0.2">
      <c r="A640" s="17" t="s">
        <v>1494</v>
      </c>
      <c r="B640" s="17" t="s">
        <v>1495</v>
      </c>
      <c r="C640" s="17" t="s">
        <v>149</v>
      </c>
      <c r="D640" s="15">
        <v>1</v>
      </c>
      <c r="E640" s="115">
        <v>3538</v>
      </c>
      <c r="F640" s="116">
        <v>28.264556246466899</v>
      </c>
    </row>
    <row r="641" spans="1:6" x14ac:dyDescent="0.2">
      <c r="A641" s="17" t="s">
        <v>1496</v>
      </c>
      <c r="B641" s="17" t="s">
        <v>1497</v>
      </c>
      <c r="C641" s="17" t="s">
        <v>149</v>
      </c>
      <c r="D641" s="15">
        <v>3</v>
      </c>
      <c r="E641" s="115">
        <v>4519</v>
      </c>
      <c r="F641" s="116">
        <v>66.386368665633995</v>
      </c>
    </row>
    <row r="642" spans="1:6" x14ac:dyDescent="0.2">
      <c r="A642" s="17" t="s">
        <v>1498</v>
      </c>
      <c r="B642" s="17" t="s">
        <v>1499</v>
      </c>
      <c r="C642" s="17" t="s">
        <v>149</v>
      </c>
      <c r="D642" s="15">
        <v>5</v>
      </c>
      <c r="E642" s="115">
        <v>4376</v>
      </c>
      <c r="F642" s="116">
        <v>114.25959780621599</v>
      </c>
    </row>
    <row r="643" spans="1:6" x14ac:dyDescent="0.2">
      <c r="A643" s="17" t="s">
        <v>1500</v>
      </c>
      <c r="B643" s="17" t="s">
        <v>1501</v>
      </c>
      <c r="C643" s="17" t="s">
        <v>149</v>
      </c>
      <c r="D643" s="15">
        <v>1</v>
      </c>
      <c r="E643" s="115">
        <v>4255</v>
      </c>
      <c r="F643" s="116">
        <v>23.501762632197401</v>
      </c>
    </row>
    <row r="644" spans="1:6" x14ac:dyDescent="0.2">
      <c r="A644" s="17" t="s">
        <v>1502</v>
      </c>
      <c r="B644" s="17" t="s">
        <v>1503</v>
      </c>
      <c r="C644" s="17" t="s">
        <v>149</v>
      </c>
      <c r="D644" s="15">
        <v>2</v>
      </c>
      <c r="E644" s="115">
        <v>3170</v>
      </c>
      <c r="F644" s="116">
        <v>63.091482649842298</v>
      </c>
    </row>
    <row r="645" spans="1:6" x14ac:dyDescent="0.2">
      <c r="A645" s="17" t="s">
        <v>1504</v>
      </c>
      <c r="B645" s="17" t="s">
        <v>1505</v>
      </c>
      <c r="C645" s="17" t="s">
        <v>149</v>
      </c>
      <c r="D645" s="15">
        <v>5</v>
      </c>
      <c r="E645" s="115">
        <v>5351</v>
      </c>
      <c r="F645" s="116">
        <v>93.440478415249501</v>
      </c>
    </row>
    <row r="646" spans="1:6" x14ac:dyDescent="0.2">
      <c r="A646" s="17" t="s">
        <v>1506</v>
      </c>
      <c r="B646" s="17" t="s">
        <v>1507</v>
      </c>
      <c r="C646" s="17" t="s">
        <v>149</v>
      </c>
      <c r="D646" s="15">
        <v>4</v>
      </c>
      <c r="E646" s="115">
        <v>3427</v>
      </c>
      <c r="F646" s="116">
        <v>116.720163408229</v>
      </c>
    </row>
    <row r="647" spans="1:6" x14ac:dyDescent="0.2">
      <c r="A647" s="17" t="s">
        <v>1508</v>
      </c>
      <c r="B647" s="17" t="s">
        <v>1509</v>
      </c>
      <c r="C647" s="17" t="s">
        <v>149</v>
      </c>
      <c r="D647" s="15">
        <v>1</v>
      </c>
      <c r="E647" s="115">
        <v>4675</v>
      </c>
      <c r="F647" s="116">
        <v>21.390374331550799</v>
      </c>
    </row>
    <row r="648" spans="1:6" x14ac:dyDescent="0.2">
      <c r="A648" s="17" t="s">
        <v>1510</v>
      </c>
      <c r="B648" s="17" t="s">
        <v>1511</v>
      </c>
      <c r="C648" s="17" t="s">
        <v>149</v>
      </c>
      <c r="D648" s="15">
        <v>0</v>
      </c>
      <c r="E648" s="115">
        <v>2821</v>
      </c>
      <c r="F648" s="116">
        <v>0</v>
      </c>
    </row>
    <row r="649" spans="1:6" x14ac:dyDescent="0.2">
      <c r="A649" s="17" t="s">
        <v>1512</v>
      </c>
      <c r="B649" s="17" t="s">
        <v>1513</v>
      </c>
      <c r="C649" s="17" t="s">
        <v>149</v>
      </c>
      <c r="D649" s="15">
        <v>1</v>
      </c>
      <c r="E649" s="115">
        <v>3763</v>
      </c>
      <c r="F649" s="116">
        <v>26.574541589157601</v>
      </c>
    </row>
    <row r="650" spans="1:6" x14ac:dyDescent="0.2">
      <c r="A650" s="17" t="s">
        <v>1514</v>
      </c>
      <c r="B650" s="17" t="s">
        <v>1515</v>
      </c>
      <c r="C650" s="17" t="s">
        <v>149</v>
      </c>
      <c r="D650" s="15">
        <v>3</v>
      </c>
      <c r="E650" s="115">
        <v>4989</v>
      </c>
      <c r="F650" s="116">
        <v>60.1322910402886</v>
      </c>
    </row>
    <row r="651" spans="1:6" x14ac:dyDescent="0.2">
      <c r="A651" s="17" t="s">
        <v>1516</v>
      </c>
      <c r="B651" s="17" t="s">
        <v>1517</v>
      </c>
      <c r="C651" s="17" t="s">
        <v>149</v>
      </c>
      <c r="D651" s="15">
        <v>4</v>
      </c>
      <c r="E651" s="115">
        <v>4378</v>
      </c>
      <c r="F651" s="116">
        <v>91.365920511649193</v>
      </c>
    </row>
    <row r="652" spans="1:6" x14ac:dyDescent="0.2">
      <c r="A652" s="17" t="s">
        <v>1518</v>
      </c>
      <c r="B652" s="17" t="s">
        <v>1519</v>
      </c>
      <c r="C652" s="17" t="s">
        <v>149</v>
      </c>
      <c r="D652" s="15">
        <v>3</v>
      </c>
      <c r="E652" s="115">
        <v>4859</v>
      </c>
      <c r="F652" s="116">
        <v>61.741098991562097</v>
      </c>
    </row>
    <row r="653" spans="1:6" x14ac:dyDescent="0.2">
      <c r="A653" s="17" t="s">
        <v>1520</v>
      </c>
      <c r="B653" s="17" t="s">
        <v>1521</v>
      </c>
      <c r="C653" s="17" t="s">
        <v>149</v>
      </c>
      <c r="D653" s="15">
        <v>2</v>
      </c>
      <c r="E653" s="115">
        <v>4007</v>
      </c>
      <c r="F653" s="116">
        <v>49.912652857499403</v>
      </c>
    </row>
    <row r="654" spans="1:6" x14ac:dyDescent="0.2">
      <c r="A654" s="17" t="s">
        <v>1522</v>
      </c>
      <c r="B654" s="17" t="s">
        <v>1523</v>
      </c>
      <c r="C654" s="17" t="s">
        <v>149</v>
      </c>
      <c r="D654" s="15">
        <v>2</v>
      </c>
      <c r="E654" s="115">
        <v>4166</v>
      </c>
      <c r="F654" s="116">
        <v>48.007681228996702</v>
      </c>
    </row>
    <row r="655" spans="1:6" x14ac:dyDescent="0.2">
      <c r="A655" s="17" t="s">
        <v>1524</v>
      </c>
      <c r="B655" s="17" t="s">
        <v>1525</v>
      </c>
      <c r="C655" s="17" t="s">
        <v>149</v>
      </c>
      <c r="D655" s="15">
        <v>13</v>
      </c>
      <c r="E655" s="115">
        <v>5288</v>
      </c>
      <c r="F655" s="116">
        <v>245.83963691376701</v>
      </c>
    </row>
    <row r="656" spans="1:6" x14ac:dyDescent="0.2">
      <c r="A656" s="17" t="s">
        <v>1526</v>
      </c>
      <c r="B656" s="17" t="s">
        <v>1527</v>
      </c>
      <c r="C656" s="17" t="s">
        <v>149</v>
      </c>
      <c r="D656" s="15">
        <v>3</v>
      </c>
      <c r="E656" s="115">
        <v>4381</v>
      </c>
      <c r="F656" s="116">
        <v>68.477516548733206</v>
      </c>
    </row>
    <row r="657" spans="1:6" x14ac:dyDescent="0.2">
      <c r="A657" s="17" t="s">
        <v>1528</v>
      </c>
      <c r="B657" s="17" t="s">
        <v>1529</v>
      </c>
      <c r="C657" s="17" t="s">
        <v>149</v>
      </c>
      <c r="D657" s="15">
        <v>6</v>
      </c>
      <c r="E657" s="115">
        <v>6586</v>
      </c>
      <c r="F657" s="116">
        <v>91.102338293349604</v>
      </c>
    </row>
    <row r="658" spans="1:6" x14ac:dyDescent="0.2">
      <c r="A658" s="17" t="s">
        <v>1530</v>
      </c>
      <c r="B658" s="17" t="s">
        <v>1531</v>
      </c>
      <c r="C658" s="17" t="s">
        <v>149</v>
      </c>
      <c r="D658" s="15">
        <v>4</v>
      </c>
      <c r="E658" s="115">
        <v>6180</v>
      </c>
      <c r="F658" s="116">
        <v>64.724919093851099</v>
      </c>
    </row>
    <row r="659" spans="1:6" x14ac:dyDescent="0.2">
      <c r="A659" s="17" t="s">
        <v>1532</v>
      </c>
      <c r="B659" s="17" t="s">
        <v>1533</v>
      </c>
      <c r="C659" s="17" t="s">
        <v>149</v>
      </c>
      <c r="D659" s="15">
        <v>0</v>
      </c>
      <c r="E659" s="115">
        <v>5804</v>
      </c>
      <c r="F659" s="116">
        <v>0</v>
      </c>
    </row>
    <row r="660" spans="1:6" x14ac:dyDescent="0.2">
      <c r="A660" s="17" t="s">
        <v>1534</v>
      </c>
      <c r="B660" s="17" t="s">
        <v>1535</v>
      </c>
      <c r="C660" s="17" t="s">
        <v>149</v>
      </c>
      <c r="D660" s="15">
        <v>7</v>
      </c>
      <c r="E660" s="115">
        <v>4448</v>
      </c>
      <c r="F660" s="116">
        <v>157.374100719425</v>
      </c>
    </row>
    <row r="661" spans="1:6" x14ac:dyDescent="0.2">
      <c r="A661" s="17" t="s">
        <v>1536</v>
      </c>
      <c r="B661" s="17" t="s">
        <v>1537</v>
      </c>
      <c r="C661" s="17" t="s">
        <v>149</v>
      </c>
      <c r="D661" s="15">
        <v>4</v>
      </c>
      <c r="E661" s="115">
        <v>4054</v>
      </c>
      <c r="F661" s="116">
        <v>98.667982239763205</v>
      </c>
    </row>
    <row r="662" spans="1:6" x14ac:dyDescent="0.2">
      <c r="A662" s="17" t="s">
        <v>1538</v>
      </c>
      <c r="B662" s="17" t="s">
        <v>1539</v>
      </c>
      <c r="C662" s="17" t="s">
        <v>149</v>
      </c>
      <c r="D662" s="15">
        <v>2</v>
      </c>
      <c r="E662" s="115">
        <v>3775</v>
      </c>
      <c r="F662" s="116">
        <v>52.980132450331098</v>
      </c>
    </row>
    <row r="663" spans="1:6" x14ac:dyDescent="0.2">
      <c r="A663" s="17" t="s">
        <v>1540</v>
      </c>
      <c r="B663" s="17" t="s">
        <v>1541</v>
      </c>
      <c r="C663" s="17" t="s">
        <v>149</v>
      </c>
      <c r="D663" s="15">
        <v>30</v>
      </c>
      <c r="E663" s="115">
        <v>7344</v>
      </c>
      <c r="F663" s="116">
        <v>408.496732026144</v>
      </c>
    </row>
    <row r="664" spans="1:6" x14ac:dyDescent="0.2">
      <c r="A664" s="17" t="s">
        <v>1542</v>
      </c>
      <c r="B664" s="17" t="s">
        <v>1543</v>
      </c>
      <c r="C664" s="17" t="s">
        <v>149</v>
      </c>
      <c r="D664" s="15">
        <v>1</v>
      </c>
      <c r="E664" s="115">
        <v>3547</v>
      </c>
      <c r="F664" s="116">
        <v>28.192839018889199</v>
      </c>
    </row>
    <row r="665" spans="1:6" x14ac:dyDescent="0.2">
      <c r="A665" s="17" t="s">
        <v>1544</v>
      </c>
      <c r="B665" s="17" t="s">
        <v>1545</v>
      </c>
      <c r="C665" s="17" t="s">
        <v>149</v>
      </c>
      <c r="D665" s="15">
        <v>16</v>
      </c>
      <c r="E665" s="115">
        <v>6560</v>
      </c>
      <c r="F665" s="116">
        <v>243.90243902438999</v>
      </c>
    </row>
    <row r="666" spans="1:6" x14ac:dyDescent="0.2">
      <c r="A666" s="17" t="s">
        <v>1546</v>
      </c>
      <c r="B666" s="17" t="s">
        <v>1547</v>
      </c>
      <c r="C666" s="17" t="s">
        <v>149</v>
      </c>
      <c r="D666" s="15">
        <v>3</v>
      </c>
      <c r="E666" s="115">
        <v>3846</v>
      </c>
      <c r="F666" s="116">
        <v>78.003120124804994</v>
      </c>
    </row>
    <row r="667" spans="1:6" x14ac:dyDescent="0.2">
      <c r="A667" s="17" t="s">
        <v>1548</v>
      </c>
      <c r="B667" s="17" t="s">
        <v>1549</v>
      </c>
      <c r="C667" s="17" t="s">
        <v>149</v>
      </c>
      <c r="D667" s="15">
        <v>6</v>
      </c>
      <c r="E667" s="115">
        <v>2625</v>
      </c>
      <c r="F667" s="116">
        <v>228.57142857142901</v>
      </c>
    </row>
    <row r="668" spans="1:6" x14ac:dyDescent="0.2">
      <c r="A668" s="17" t="s">
        <v>1550</v>
      </c>
      <c r="B668" s="17" t="s">
        <v>1551</v>
      </c>
      <c r="C668" s="17" t="s">
        <v>149</v>
      </c>
      <c r="D668" s="15">
        <v>2</v>
      </c>
      <c r="E668" s="115">
        <v>3538</v>
      </c>
      <c r="F668" s="116">
        <v>56.529112492933898</v>
      </c>
    </row>
    <row r="669" spans="1:6" x14ac:dyDescent="0.2">
      <c r="A669" s="17" t="s">
        <v>1552</v>
      </c>
      <c r="B669" s="17" t="s">
        <v>1553</v>
      </c>
      <c r="C669" s="17" t="s">
        <v>149</v>
      </c>
      <c r="D669" s="15">
        <v>5</v>
      </c>
      <c r="E669" s="115">
        <v>3642</v>
      </c>
      <c r="F669" s="116">
        <v>137.28720483251001</v>
      </c>
    </row>
    <row r="670" spans="1:6" x14ac:dyDescent="0.2">
      <c r="A670" s="17" t="s">
        <v>1554</v>
      </c>
      <c r="B670" s="17" t="s">
        <v>1555</v>
      </c>
      <c r="C670" s="17" t="s">
        <v>149</v>
      </c>
      <c r="D670" s="15">
        <v>6</v>
      </c>
      <c r="E670" s="115">
        <v>6807</v>
      </c>
      <c r="F670" s="116">
        <v>88.144557073600694</v>
      </c>
    </row>
    <row r="671" spans="1:6" x14ac:dyDescent="0.2">
      <c r="A671" s="17" t="s">
        <v>1556</v>
      </c>
      <c r="B671" s="17" t="s">
        <v>1557</v>
      </c>
      <c r="C671" s="17" t="s">
        <v>149</v>
      </c>
      <c r="D671" s="15">
        <v>4</v>
      </c>
      <c r="E671" s="115">
        <v>4092</v>
      </c>
      <c r="F671" s="116">
        <v>97.751710654936502</v>
      </c>
    </row>
    <row r="672" spans="1:6" x14ac:dyDescent="0.2">
      <c r="A672" s="17" t="s">
        <v>1558</v>
      </c>
      <c r="B672" s="17" t="s">
        <v>1559</v>
      </c>
      <c r="C672" s="17" t="s">
        <v>149</v>
      </c>
      <c r="D672" s="15">
        <v>3</v>
      </c>
      <c r="E672" s="115">
        <v>4234</v>
      </c>
      <c r="F672" s="116">
        <v>70.854983467170499</v>
      </c>
    </row>
    <row r="673" spans="1:6" x14ac:dyDescent="0.2">
      <c r="A673" s="17" t="s">
        <v>1560</v>
      </c>
      <c r="B673" s="17" t="s">
        <v>1561</v>
      </c>
      <c r="C673" s="17" t="s">
        <v>149</v>
      </c>
      <c r="D673" s="15">
        <v>3</v>
      </c>
      <c r="E673" s="115">
        <v>3157</v>
      </c>
      <c r="F673" s="116">
        <v>95.026924295217</v>
      </c>
    </row>
    <row r="674" spans="1:6" x14ac:dyDescent="0.2">
      <c r="A674" s="17" t="s">
        <v>1562</v>
      </c>
      <c r="B674" s="17" t="s">
        <v>1563</v>
      </c>
      <c r="C674" s="17" t="s">
        <v>149</v>
      </c>
      <c r="D674" s="15">
        <v>2</v>
      </c>
      <c r="E674" s="115">
        <v>2417</v>
      </c>
      <c r="F674" s="116">
        <v>82.747207281754299</v>
      </c>
    </row>
    <row r="675" spans="1:6" x14ac:dyDescent="0.2">
      <c r="A675" s="17" t="s">
        <v>1564</v>
      </c>
      <c r="B675" s="17" t="s">
        <v>1565</v>
      </c>
      <c r="C675" s="17" t="s">
        <v>149</v>
      </c>
      <c r="D675" s="15">
        <v>2</v>
      </c>
      <c r="E675" s="115">
        <v>4550</v>
      </c>
      <c r="F675" s="116">
        <v>43.956043956043999</v>
      </c>
    </row>
    <row r="676" spans="1:6" x14ac:dyDescent="0.2">
      <c r="A676" s="17" t="s">
        <v>1566</v>
      </c>
      <c r="B676" s="17" t="s">
        <v>1567</v>
      </c>
      <c r="C676" s="17" t="s">
        <v>149</v>
      </c>
      <c r="D676" s="15">
        <v>1</v>
      </c>
      <c r="E676" s="115">
        <v>3570</v>
      </c>
      <c r="F676" s="116">
        <v>28.011204481792699</v>
      </c>
    </row>
    <row r="677" spans="1:6" x14ac:dyDescent="0.2">
      <c r="A677" s="17" t="s">
        <v>1568</v>
      </c>
      <c r="B677" s="17" t="s">
        <v>1569</v>
      </c>
      <c r="C677" s="17" t="s">
        <v>149</v>
      </c>
      <c r="D677" s="15">
        <v>3</v>
      </c>
      <c r="E677" s="115">
        <v>4814</v>
      </c>
      <c r="F677" s="116">
        <v>62.318238471125902</v>
      </c>
    </row>
    <row r="678" spans="1:6" x14ac:dyDescent="0.2">
      <c r="A678" s="17" t="s">
        <v>1570</v>
      </c>
      <c r="B678" s="17" t="s">
        <v>1571</v>
      </c>
      <c r="C678" s="17" t="s">
        <v>149</v>
      </c>
      <c r="D678" s="15">
        <v>12</v>
      </c>
      <c r="E678" s="115">
        <v>5187</v>
      </c>
      <c r="F678" s="116">
        <v>231.347599768652</v>
      </c>
    </row>
    <row r="679" spans="1:6" x14ac:dyDescent="0.2">
      <c r="A679" s="17" t="s">
        <v>1572</v>
      </c>
      <c r="B679" s="17" t="s">
        <v>1573</v>
      </c>
      <c r="C679" s="17" t="s">
        <v>149</v>
      </c>
      <c r="D679" s="15">
        <v>5</v>
      </c>
      <c r="E679" s="115">
        <v>4716</v>
      </c>
      <c r="F679" s="116">
        <v>106.022052586938</v>
      </c>
    </row>
    <row r="680" spans="1:6" x14ac:dyDescent="0.2">
      <c r="A680" s="17" t="s">
        <v>1574</v>
      </c>
      <c r="B680" s="17" t="s">
        <v>993</v>
      </c>
      <c r="C680" s="17" t="s">
        <v>149</v>
      </c>
      <c r="D680" s="15">
        <v>3</v>
      </c>
      <c r="E680" s="115">
        <v>3932</v>
      </c>
      <c r="F680" s="116">
        <v>76.297049847405901</v>
      </c>
    </row>
    <row r="681" spans="1:6" x14ac:dyDescent="0.2">
      <c r="A681" s="17" t="s">
        <v>1575</v>
      </c>
      <c r="B681" s="17" t="s">
        <v>1576</v>
      </c>
      <c r="C681" s="17" t="s">
        <v>149</v>
      </c>
      <c r="D681" s="15">
        <v>7</v>
      </c>
      <c r="E681" s="115">
        <v>4702</v>
      </c>
      <c r="F681" s="116">
        <v>148.87282007656299</v>
      </c>
    </row>
    <row r="682" spans="1:6" x14ac:dyDescent="0.2">
      <c r="A682" s="17" t="s">
        <v>1577</v>
      </c>
      <c r="B682" s="17" t="s">
        <v>1578</v>
      </c>
      <c r="C682" s="17" t="s">
        <v>149</v>
      </c>
      <c r="D682" s="15">
        <v>6</v>
      </c>
      <c r="E682" s="115">
        <v>3493</v>
      </c>
      <c r="F682" s="116">
        <v>171.772115659891</v>
      </c>
    </row>
    <row r="683" spans="1:6" x14ac:dyDescent="0.2">
      <c r="A683" s="17" t="s">
        <v>1579</v>
      </c>
      <c r="B683" s="17" t="s">
        <v>1580</v>
      </c>
      <c r="C683" s="17" t="s">
        <v>149</v>
      </c>
      <c r="D683" s="15">
        <v>16</v>
      </c>
      <c r="E683" s="115">
        <v>6481</v>
      </c>
      <c r="F683" s="116">
        <v>246.87548217867601</v>
      </c>
    </row>
    <row r="684" spans="1:6" x14ac:dyDescent="0.2">
      <c r="A684" s="17" t="s">
        <v>1581</v>
      </c>
      <c r="B684" s="17" t="s">
        <v>1582</v>
      </c>
      <c r="C684" s="17" t="s">
        <v>149</v>
      </c>
      <c r="D684" s="15">
        <v>5</v>
      </c>
      <c r="E684" s="115">
        <v>5672</v>
      </c>
      <c r="F684" s="116">
        <v>88.152327221438696</v>
      </c>
    </row>
    <row r="685" spans="1:6" x14ac:dyDescent="0.2">
      <c r="A685" s="17" t="s">
        <v>1583</v>
      </c>
      <c r="B685" s="17" t="s">
        <v>1584</v>
      </c>
      <c r="C685" s="17" t="s">
        <v>149</v>
      </c>
      <c r="D685" s="15">
        <v>6</v>
      </c>
      <c r="E685" s="115">
        <v>5716</v>
      </c>
      <c r="F685" s="116">
        <v>104.968509447166</v>
      </c>
    </row>
    <row r="686" spans="1:6" x14ac:dyDescent="0.2">
      <c r="A686" s="17" t="s">
        <v>1585</v>
      </c>
      <c r="B686" s="17" t="s">
        <v>1586</v>
      </c>
      <c r="C686" s="17" t="s">
        <v>149</v>
      </c>
      <c r="D686" s="15">
        <v>3</v>
      </c>
      <c r="E686" s="115">
        <v>4608</v>
      </c>
      <c r="F686" s="116">
        <v>65.1041666666667</v>
      </c>
    </row>
    <row r="687" spans="1:6" x14ac:dyDescent="0.2">
      <c r="A687" s="17" t="s">
        <v>1587</v>
      </c>
      <c r="B687" s="17" t="s">
        <v>1588</v>
      </c>
      <c r="C687" s="17" t="s">
        <v>149</v>
      </c>
      <c r="D687" s="15">
        <v>9</v>
      </c>
      <c r="E687" s="115">
        <v>6229</v>
      </c>
      <c r="F687" s="116">
        <v>144.485471183176</v>
      </c>
    </row>
    <row r="688" spans="1:6" x14ac:dyDescent="0.2">
      <c r="A688" s="17" t="s">
        <v>1589</v>
      </c>
      <c r="B688" s="17" t="s">
        <v>1590</v>
      </c>
      <c r="C688" s="17" t="s">
        <v>149</v>
      </c>
      <c r="D688" s="15">
        <v>12</v>
      </c>
      <c r="E688" s="115">
        <v>3378</v>
      </c>
      <c r="F688" s="116">
        <v>355.23978685612798</v>
      </c>
    </row>
    <row r="689" spans="1:6" x14ac:dyDescent="0.2">
      <c r="A689" s="17" t="s">
        <v>1591</v>
      </c>
      <c r="B689" s="17" t="s">
        <v>1592</v>
      </c>
      <c r="C689" s="17" t="s">
        <v>149</v>
      </c>
      <c r="D689" s="15">
        <v>5</v>
      </c>
      <c r="E689" s="115">
        <v>3081</v>
      </c>
      <c r="F689" s="116">
        <v>162.284972411555</v>
      </c>
    </row>
    <row r="690" spans="1:6" x14ac:dyDescent="0.2">
      <c r="A690" s="17" t="s">
        <v>1593</v>
      </c>
      <c r="B690" s="17" t="s">
        <v>1594</v>
      </c>
      <c r="C690" s="17" t="s">
        <v>149</v>
      </c>
      <c r="D690" s="15">
        <v>4</v>
      </c>
      <c r="E690" s="115">
        <v>3580</v>
      </c>
      <c r="F690" s="116">
        <v>111.73184357541901</v>
      </c>
    </row>
    <row r="691" spans="1:6" x14ac:dyDescent="0.2">
      <c r="A691" s="17" t="s">
        <v>1595</v>
      </c>
      <c r="B691" s="17" t="s">
        <v>1596</v>
      </c>
      <c r="C691" s="17" t="s">
        <v>149</v>
      </c>
      <c r="D691" s="15">
        <v>10</v>
      </c>
      <c r="E691" s="115">
        <v>4501</v>
      </c>
      <c r="F691" s="116">
        <v>222.172850477672</v>
      </c>
    </row>
    <row r="692" spans="1:6" x14ac:dyDescent="0.2">
      <c r="A692" s="17" t="s">
        <v>1597</v>
      </c>
      <c r="B692" s="17" t="s">
        <v>1598</v>
      </c>
      <c r="C692" s="17" t="s">
        <v>149</v>
      </c>
      <c r="D692" s="15">
        <v>4</v>
      </c>
      <c r="E692" s="115">
        <v>4743</v>
      </c>
      <c r="F692" s="116">
        <v>84.334809192494205</v>
      </c>
    </row>
    <row r="693" spans="1:6" x14ac:dyDescent="0.2">
      <c r="A693" s="17" t="s">
        <v>1599</v>
      </c>
      <c r="B693" s="17" t="s">
        <v>1600</v>
      </c>
      <c r="C693" s="17" t="s">
        <v>149</v>
      </c>
      <c r="D693" s="15">
        <v>4</v>
      </c>
      <c r="E693" s="115">
        <v>3975</v>
      </c>
      <c r="F693" s="116">
        <v>100.62893081761</v>
      </c>
    </row>
    <row r="694" spans="1:6" x14ac:dyDescent="0.2">
      <c r="A694" s="17" t="s">
        <v>1601</v>
      </c>
      <c r="B694" s="17" t="s">
        <v>1602</v>
      </c>
      <c r="C694" s="17" t="s">
        <v>149</v>
      </c>
      <c r="D694" s="15">
        <v>1</v>
      </c>
      <c r="E694" s="115">
        <v>885</v>
      </c>
      <c r="F694" s="116">
        <v>112.994350282486</v>
      </c>
    </row>
    <row r="695" spans="1:6" x14ac:dyDescent="0.2">
      <c r="A695" s="17" t="s">
        <v>1603</v>
      </c>
      <c r="B695" s="17" t="s">
        <v>1604</v>
      </c>
      <c r="C695" s="17" t="s">
        <v>149</v>
      </c>
      <c r="D695" s="15">
        <v>5</v>
      </c>
      <c r="E695" s="115">
        <v>5981</v>
      </c>
      <c r="F695" s="116">
        <v>83.598060524995802</v>
      </c>
    </row>
    <row r="696" spans="1:6" x14ac:dyDescent="0.2">
      <c r="A696" s="17" t="s">
        <v>1605</v>
      </c>
      <c r="B696" s="17" t="s">
        <v>1606</v>
      </c>
      <c r="C696" s="17" t="s">
        <v>149</v>
      </c>
      <c r="D696" s="15">
        <v>7</v>
      </c>
      <c r="E696" s="115">
        <v>4606</v>
      </c>
      <c r="F696" s="116">
        <v>151.97568389057801</v>
      </c>
    </row>
    <row r="697" spans="1:6" x14ac:dyDescent="0.2">
      <c r="A697" s="17" t="s">
        <v>1607</v>
      </c>
      <c r="B697" s="17" t="s">
        <v>1608</v>
      </c>
      <c r="C697" s="17" t="s">
        <v>149</v>
      </c>
      <c r="D697" s="15">
        <v>1</v>
      </c>
      <c r="E697" s="115">
        <v>2610</v>
      </c>
      <c r="F697" s="116">
        <v>38.314176245210703</v>
      </c>
    </row>
    <row r="698" spans="1:6" x14ac:dyDescent="0.2">
      <c r="A698" s="17" t="s">
        <v>1609</v>
      </c>
      <c r="B698" s="17" t="s">
        <v>1610</v>
      </c>
      <c r="C698" s="17" t="s">
        <v>149</v>
      </c>
      <c r="D698" s="15">
        <v>1</v>
      </c>
      <c r="E698" s="115">
        <v>4768</v>
      </c>
      <c r="F698" s="116">
        <v>20.9731543624161</v>
      </c>
    </row>
    <row r="699" spans="1:6" x14ac:dyDescent="0.2">
      <c r="A699" s="17" t="s">
        <v>1611</v>
      </c>
      <c r="B699" s="17" t="s">
        <v>1612</v>
      </c>
      <c r="C699" s="17" t="s">
        <v>149</v>
      </c>
      <c r="D699" s="15">
        <v>2</v>
      </c>
      <c r="E699" s="115">
        <v>4414</v>
      </c>
      <c r="F699" s="116">
        <v>45.310376076121401</v>
      </c>
    </row>
    <row r="700" spans="1:6" x14ac:dyDescent="0.2">
      <c r="A700" s="17" t="s">
        <v>1613</v>
      </c>
      <c r="B700" s="17" t="s">
        <v>1614</v>
      </c>
      <c r="C700" s="17" t="s">
        <v>149</v>
      </c>
      <c r="D700" s="15">
        <v>5</v>
      </c>
      <c r="E700" s="115">
        <v>6215</v>
      </c>
      <c r="F700" s="116">
        <v>80.450522928398996</v>
      </c>
    </row>
    <row r="701" spans="1:6" x14ac:dyDescent="0.2">
      <c r="A701" s="17" t="s">
        <v>1615</v>
      </c>
      <c r="B701" s="17" t="s">
        <v>253</v>
      </c>
      <c r="C701" s="17" t="s">
        <v>149</v>
      </c>
      <c r="D701" s="15">
        <v>4</v>
      </c>
      <c r="E701" s="115">
        <v>10253</v>
      </c>
      <c r="F701" s="116">
        <v>39.012971813127898</v>
      </c>
    </row>
    <row r="702" spans="1:6" x14ac:dyDescent="0.2">
      <c r="A702" s="17" t="s">
        <v>1616</v>
      </c>
      <c r="B702" s="17" t="s">
        <v>251</v>
      </c>
      <c r="C702" s="17" t="s">
        <v>149</v>
      </c>
      <c r="D702" s="15">
        <v>6</v>
      </c>
      <c r="E702" s="115">
        <v>5444</v>
      </c>
      <c r="F702" s="116">
        <v>110.213078618663</v>
      </c>
    </row>
    <row r="703" spans="1:6" x14ac:dyDescent="0.2">
      <c r="A703" s="17" t="s">
        <v>1617</v>
      </c>
      <c r="B703" s="17" t="s">
        <v>1618</v>
      </c>
      <c r="C703" s="17" t="s">
        <v>149</v>
      </c>
      <c r="D703" s="15">
        <v>0</v>
      </c>
      <c r="E703" s="115">
        <v>3840</v>
      </c>
      <c r="F703" s="116">
        <v>0</v>
      </c>
    </row>
    <row r="704" spans="1:6" x14ac:dyDescent="0.2">
      <c r="A704" s="17" t="s">
        <v>1619</v>
      </c>
      <c r="B704" s="17" t="s">
        <v>1620</v>
      </c>
      <c r="C704" s="17" t="s">
        <v>149</v>
      </c>
      <c r="D704" s="15">
        <v>0</v>
      </c>
      <c r="E704" s="115">
        <v>5320</v>
      </c>
      <c r="F704" s="116">
        <v>0</v>
      </c>
    </row>
    <row r="705" spans="1:6" x14ac:dyDescent="0.2">
      <c r="A705" s="17" t="s">
        <v>1621</v>
      </c>
      <c r="B705" s="17" t="s">
        <v>1622</v>
      </c>
      <c r="C705" s="17" t="s">
        <v>149</v>
      </c>
      <c r="D705" s="15">
        <v>2</v>
      </c>
      <c r="E705" s="115">
        <v>10045</v>
      </c>
      <c r="F705" s="116">
        <v>19.910403185664499</v>
      </c>
    </row>
    <row r="706" spans="1:6" x14ac:dyDescent="0.2">
      <c r="A706" s="17" t="s">
        <v>1623</v>
      </c>
      <c r="B706" s="17" t="s">
        <v>1624</v>
      </c>
      <c r="C706" s="17" t="s">
        <v>149</v>
      </c>
      <c r="D706" s="15">
        <v>2</v>
      </c>
      <c r="E706" s="115">
        <v>7322</v>
      </c>
      <c r="F706" s="116">
        <v>27.3149412728763</v>
      </c>
    </row>
    <row r="707" spans="1:6" x14ac:dyDescent="0.2">
      <c r="A707" s="17" t="s">
        <v>1625</v>
      </c>
      <c r="B707" s="17" t="s">
        <v>287</v>
      </c>
      <c r="C707" s="17" t="s">
        <v>149</v>
      </c>
      <c r="D707" s="15">
        <v>11</v>
      </c>
      <c r="E707" s="115">
        <v>3537</v>
      </c>
      <c r="F707" s="116">
        <v>310.998020921685</v>
      </c>
    </row>
    <row r="708" spans="1:6" x14ac:dyDescent="0.2">
      <c r="A708" s="17" t="s">
        <v>1626</v>
      </c>
      <c r="B708" s="17" t="s">
        <v>1627</v>
      </c>
      <c r="C708" s="17" t="s">
        <v>149</v>
      </c>
      <c r="D708" s="15">
        <v>2</v>
      </c>
      <c r="E708" s="115">
        <v>6305</v>
      </c>
      <c r="F708" s="116">
        <v>31.720856463124498</v>
      </c>
    </row>
    <row r="709" spans="1:6" x14ac:dyDescent="0.2">
      <c r="A709" s="17" t="s">
        <v>1628</v>
      </c>
      <c r="B709" s="17" t="s">
        <v>1629</v>
      </c>
      <c r="C709" s="17" t="s">
        <v>149</v>
      </c>
      <c r="D709" s="15">
        <v>5</v>
      </c>
      <c r="E709" s="115">
        <v>4844</v>
      </c>
      <c r="F709" s="116">
        <v>103.220478943022</v>
      </c>
    </row>
    <row r="710" spans="1:6" x14ac:dyDescent="0.2">
      <c r="A710" s="17" t="s">
        <v>1630</v>
      </c>
      <c r="B710" s="17" t="s">
        <v>1631</v>
      </c>
      <c r="C710" s="17" t="s">
        <v>149</v>
      </c>
      <c r="D710" s="15">
        <v>12</v>
      </c>
      <c r="E710" s="115">
        <v>7566</v>
      </c>
      <c r="F710" s="116">
        <v>158.60428231562301</v>
      </c>
    </row>
    <row r="711" spans="1:6" x14ac:dyDescent="0.2">
      <c r="A711" s="17" t="s">
        <v>1632</v>
      </c>
      <c r="B711" s="17" t="s">
        <v>1633</v>
      </c>
      <c r="C711" s="17" t="s">
        <v>149</v>
      </c>
      <c r="D711" s="15">
        <v>19</v>
      </c>
      <c r="E711" s="115">
        <v>6077</v>
      </c>
      <c r="F711" s="116">
        <v>312.65427019911101</v>
      </c>
    </row>
    <row r="712" spans="1:6" x14ac:dyDescent="0.2">
      <c r="A712" s="17" t="s">
        <v>1634</v>
      </c>
      <c r="B712" s="17" t="s">
        <v>1635</v>
      </c>
      <c r="C712" s="17" t="s">
        <v>149</v>
      </c>
      <c r="D712" s="15">
        <v>1</v>
      </c>
      <c r="E712" s="115">
        <v>4334</v>
      </c>
      <c r="F712" s="116">
        <v>23.073373327180398</v>
      </c>
    </row>
    <row r="713" spans="1:6" x14ac:dyDescent="0.2">
      <c r="A713" s="17" t="s">
        <v>1636</v>
      </c>
      <c r="B713" s="17" t="s">
        <v>1637</v>
      </c>
      <c r="C713" s="17" t="s">
        <v>149</v>
      </c>
      <c r="D713" s="15">
        <v>9</v>
      </c>
      <c r="E713" s="115">
        <v>3023</v>
      </c>
      <c r="F713" s="116">
        <v>297.71749917300701</v>
      </c>
    </row>
    <row r="714" spans="1:6" x14ac:dyDescent="0.2">
      <c r="A714" s="17" t="s">
        <v>1638</v>
      </c>
      <c r="B714" s="17" t="s">
        <v>1639</v>
      </c>
      <c r="C714" s="17" t="s">
        <v>149</v>
      </c>
      <c r="D714" s="15">
        <v>1</v>
      </c>
      <c r="E714" s="115">
        <v>4416</v>
      </c>
      <c r="F714" s="116">
        <v>22.644927536231901</v>
      </c>
    </row>
    <row r="715" spans="1:6" x14ac:dyDescent="0.2">
      <c r="A715" s="17" t="s">
        <v>1640</v>
      </c>
      <c r="B715" s="17" t="s">
        <v>1641</v>
      </c>
      <c r="C715" s="17" t="s">
        <v>149</v>
      </c>
      <c r="D715" s="15">
        <v>0</v>
      </c>
      <c r="E715" s="115">
        <v>3533</v>
      </c>
      <c r="F715" s="116">
        <v>0</v>
      </c>
    </row>
    <row r="716" spans="1:6" x14ac:dyDescent="0.2">
      <c r="A716" s="17" t="s">
        <v>1642</v>
      </c>
      <c r="B716" s="17" t="s">
        <v>1643</v>
      </c>
      <c r="C716" s="17" t="s">
        <v>149</v>
      </c>
      <c r="D716" s="15">
        <v>1</v>
      </c>
      <c r="E716" s="115">
        <v>3453</v>
      </c>
      <c r="F716" s="116">
        <v>28.9603243556328</v>
      </c>
    </row>
    <row r="717" spans="1:6" x14ac:dyDescent="0.2">
      <c r="A717" s="17" t="s">
        <v>1644</v>
      </c>
      <c r="B717" s="17" t="s">
        <v>1645</v>
      </c>
      <c r="C717" s="17" t="s">
        <v>149</v>
      </c>
      <c r="D717" s="15">
        <v>3</v>
      </c>
      <c r="E717" s="115">
        <v>3063</v>
      </c>
      <c r="F717" s="116">
        <v>97.9431929480901</v>
      </c>
    </row>
    <row r="718" spans="1:6" x14ac:dyDescent="0.2">
      <c r="A718" s="17" t="s">
        <v>1646</v>
      </c>
      <c r="B718" s="17" t="s">
        <v>1647</v>
      </c>
      <c r="C718" s="17" t="s">
        <v>149</v>
      </c>
      <c r="D718" s="15">
        <v>1</v>
      </c>
      <c r="E718" s="115">
        <v>4218</v>
      </c>
      <c r="F718" s="116">
        <v>23.707918444760601</v>
      </c>
    </row>
    <row r="719" spans="1:6" x14ac:dyDescent="0.2">
      <c r="A719" s="17" t="s">
        <v>1648</v>
      </c>
      <c r="B719" s="17" t="s">
        <v>1649</v>
      </c>
      <c r="C719" s="17" t="s">
        <v>149</v>
      </c>
      <c r="D719" s="15">
        <v>5</v>
      </c>
      <c r="E719" s="115">
        <v>6194</v>
      </c>
      <c r="F719" s="116">
        <v>80.723280594123395</v>
      </c>
    </row>
    <row r="720" spans="1:6" x14ac:dyDescent="0.2">
      <c r="A720" s="17" t="s">
        <v>1650</v>
      </c>
      <c r="B720" s="17" t="s">
        <v>1651</v>
      </c>
      <c r="C720" s="17" t="s">
        <v>149</v>
      </c>
      <c r="D720" s="15">
        <v>0</v>
      </c>
      <c r="E720" s="115">
        <v>4184</v>
      </c>
      <c r="F720" s="116">
        <v>0</v>
      </c>
    </row>
    <row r="721" spans="1:6" x14ac:dyDescent="0.2">
      <c r="A721" s="17" t="s">
        <v>1652</v>
      </c>
      <c r="B721" s="17" t="s">
        <v>1653</v>
      </c>
      <c r="C721" s="17" t="s">
        <v>149</v>
      </c>
      <c r="D721" s="15">
        <v>3</v>
      </c>
      <c r="E721" s="115">
        <v>6426</v>
      </c>
      <c r="F721" s="116">
        <v>46.685340802987902</v>
      </c>
    </row>
    <row r="722" spans="1:6" x14ac:dyDescent="0.2">
      <c r="A722" s="17" t="s">
        <v>1654</v>
      </c>
      <c r="B722" s="17" t="s">
        <v>809</v>
      </c>
      <c r="C722" s="17" t="s">
        <v>149</v>
      </c>
      <c r="D722" s="15">
        <v>6</v>
      </c>
      <c r="E722" s="115">
        <v>7653</v>
      </c>
      <c r="F722" s="116">
        <v>78.400627205017699</v>
      </c>
    </row>
    <row r="723" spans="1:6" x14ac:dyDescent="0.2">
      <c r="A723" s="17" t="s">
        <v>1655</v>
      </c>
      <c r="B723" s="17" t="s">
        <v>1656</v>
      </c>
      <c r="C723" s="17" t="s">
        <v>149</v>
      </c>
      <c r="D723" s="15">
        <v>2</v>
      </c>
      <c r="E723" s="115">
        <v>5320</v>
      </c>
      <c r="F723" s="116">
        <v>37.593984962405997</v>
      </c>
    </row>
    <row r="724" spans="1:6" x14ac:dyDescent="0.2">
      <c r="A724" s="17" t="s">
        <v>1657</v>
      </c>
      <c r="B724" s="17" t="s">
        <v>1658</v>
      </c>
      <c r="C724" s="17" t="s">
        <v>149</v>
      </c>
      <c r="D724" s="15">
        <v>0</v>
      </c>
      <c r="E724" s="115">
        <v>4039</v>
      </c>
      <c r="F724" s="116">
        <v>0</v>
      </c>
    </row>
    <row r="725" spans="1:6" x14ac:dyDescent="0.2">
      <c r="A725" s="17" t="s">
        <v>1659</v>
      </c>
      <c r="B725" s="17" t="s">
        <v>1660</v>
      </c>
      <c r="C725" s="17" t="s">
        <v>149</v>
      </c>
      <c r="D725" s="15">
        <v>0</v>
      </c>
      <c r="E725" s="115">
        <v>5763</v>
      </c>
      <c r="F725" s="116">
        <v>0</v>
      </c>
    </row>
    <row r="726" spans="1:6" x14ac:dyDescent="0.2">
      <c r="A726" s="17" t="s">
        <v>1661</v>
      </c>
      <c r="B726" s="17" t="s">
        <v>1662</v>
      </c>
      <c r="C726" s="17" t="s">
        <v>149</v>
      </c>
      <c r="D726" s="15">
        <v>3</v>
      </c>
      <c r="E726" s="115">
        <v>4525</v>
      </c>
      <c r="F726" s="116">
        <v>66.298342541436497</v>
      </c>
    </row>
    <row r="727" spans="1:6" x14ac:dyDescent="0.2">
      <c r="A727" s="17" t="s">
        <v>1663</v>
      </c>
      <c r="B727" s="17" t="s">
        <v>1664</v>
      </c>
      <c r="C727" s="17" t="s">
        <v>149</v>
      </c>
      <c r="D727" s="15">
        <v>5</v>
      </c>
      <c r="E727" s="115">
        <v>5747</v>
      </c>
      <c r="F727" s="116">
        <v>87.001914042108893</v>
      </c>
    </row>
    <row r="728" spans="1:6" x14ac:dyDescent="0.2">
      <c r="A728" s="17" t="s">
        <v>1665</v>
      </c>
      <c r="B728" s="17" t="s">
        <v>1666</v>
      </c>
      <c r="C728" s="17" t="s">
        <v>149</v>
      </c>
      <c r="D728" s="15">
        <v>2</v>
      </c>
      <c r="E728" s="115">
        <v>4587</v>
      </c>
      <c r="F728" s="116">
        <v>43.601482450403303</v>
      </c>
    </row>
    <row r="729" spans="1:6" x14ac:dyDescent="0.2">
      <c r="A729" s="17" t="s">
        <v>1667</v>
      </c>
      <c r="B729" s="17" t="s">
        <v>1668</v>
      </c>
      <c r="C729" s="17" t="s">
        <v>149</v>
      </c>
      <c r="D729" s="15">
        <v>3</v>
      </c>
      <c r="E729" s="115">
        <v>2757</v>
      </c>
      <c r="F729" s="116">
        <v>108.813928182807</v>
      </c>
    </row>
    <row r="730" spans="1:6" x14ac:dyDescent="0.2">
      <c r="A730" s="17" t="s">
        <v>1669</v>
      </c>
      <c r="B730" s="17" t="s">
        <v>1670</v>
      </c>
      <c r="C730" s="17" t="s">
        <v>149</v>
      </c>
      <c r="D730" s="15">
        <v>4</v>
      </c>
      <c r="E730" s="115">
        <v>3693</v>
      </c>
      <c r="F730" s="116">
        <v>108.313024641213</v>
      </c>
    </row>
    <row r="731" spans="1:6" x14ac:dyDescent="0.2">
      <c r="A731" s="17" t="s">
        <v>1671</v>
      </c>
      <c r="B731" s="17" t="s">
        <v>1672</v>
      </c>
      <c r="C731" s="17" t="s">
        <v>149</v>
      </c>
      <c r="D731" s="15">
        <v>4</v>
      </c>
      <c r="E731" s="115">
        <v>4573</v>
      </c>
      <c r="F731" s="116">
        <v>87.469932210802597</v>
      </c>
    </row>
    <row r="732" spans="1:6" x14ac:dyDescent="0.2">
      <c r="A732" s="17" t="s">
        <v>1673</v>
      </c>
      <c r="B732" s="17" t="s">
        <v>1674</v>
      </c>
      <c r="C732" s="17" t="s">
        <v>149</v>
      </c>
      <c r="D732" s="15">
        <v>1</v>
      </c>
      <c r="E732" s="115">
        <v>3651</v>
      </c>
      <c r="F732" s="116">
        <v>27.3897562311695</v>
      </c>
    </row>
    <row r="733" spans="1:6" x14ac:dyDescent="0.2">
      <c r="A733" s="17" t="s">
        <v>1675</v>
      </c>
      <c r="B733" s="17" t="s">
        <v>1676</v>
      </c>
      <c r="C733" s="17" t="s">
        <v>149</v>
      </c>
      <c r="D733" s="15">
        <v>4</v>
      </c>
      <c r="E733" s="115">
        <v>4855</v>
      </c>
      <c r="F733" s="116">
        <v>82.389289392378998</v>
      </c>
    </row>
    <row r="734" spans="1:6" x14ac:dyDescent="0.2">
      <c r="A734" s="17" t="s">
        <v>1677</v>
      </c>
      <c r="B734" s="17" t="s">
        <v>1678</v>
      </c>
      <c r="C734" s="17" t="s">
        <v>149</v>
      </c>
      <c r="D734" s="15">
        <v>11</v>
      </c>
      <c r="E734" s="115">
        <v>2959</v>
      </c>
      <c r="F734" s="116">
        <v>371.74721189591099</v>
      </c>
    </row>
    <row r="735" spans="1:6" x14ac:dyDescent="0.2">
      <c r="A735" s="17" t="s">
        <v>1679</v>
      </c>
      <c r="B735" s="17" t="s">
        <v>1680</v>
      </c>
      <c r="C735" s="17" t="s">
        <v>149</v>
      </c>
      <c r="D735" s="15">
        <v>2</v>
      </c>
      <c r="E735" s="115">
        <v>2533</v>
      </c>
      <c r="F735" s="116">
        <v>78.9577575996842</v>
      </c>
    </row>
    <row r="736" spans="1:6" x14ac:dyDescent="0.2">
      <c r="A736" s="17" t="s">
        <v>1681</v>
      </c>
      <c r="B736" s="17" t="s">
        <v>1682</v>
      </c>
      <c r="C736" s="17" t="s">
        <v>149</v>
      </c>
      <c r="D736" s="15">
        <v>3</v>
      </c>
      <c r="E736" s="115">
        <v>3948</v>
      </c>
      <c r="F736" s="116">
        <v>75.987841945288807</v>
      </c>
    </row>
    <row r="737" spans="1:6" x14ac:dyDescent="0.2">
      <c r="A737" s="17" t="s">
        <v>1683</v>
      </c>
      <c r="B737" s="17" t="s">
        <v>1684</v>
      </c>
      <c r="C737" s="17" t="s">
        <v>149</v>
      </c>
      <c r="D737" s="15">
        <v>1</v>
      </c>
      <c r="E737" s="115">
        <v>3320</v>
      </c>
      <c r="F737" s="116">
        <v>30.120481927710902</v>
      </c>
    </row>
    <row r="738" spans="1:6" x14ac:dyDescent="0.2">
      <c r="A738" s="17" t="s">
        <v>1685</v>
      </c>
      <c r="B738" s="17" t="s">
        <v>1686</v>
      </c>
      <c r="C738" s="17" t="s">
        <v>149</v>
      </c>
      <c r="D738" s="15">
        <v>5</v>
      </c>
      <c r="E738" s="115">
        <v>3825</v>
      </c>
      <c r="F738" s="116">
        <v>130.718954248366</v>
      </c>
    </row>
    <row r="739" spans="1:6" x14ac:dyDescent="0.2">
      <c r="A739" s="17" t="s">
        <v>1687</v>
      </c>
      <c r="B739" s="17" t="s">
        <v>1688</v>
      </c>
      <c r="C739" s="17" t="s">
        <v>149</v>
      </c>
      <c r="D739" s="15">
        <v>2</v>
      </c>
      <c r="E739" s="115">
        <v>4207</v>
      </c>
      <c r="F739" s="116">
        <v>47.539814594723097</v>
      </c>
    </row>
    <row r="740" spans="1:6" x14ac:dyDescent="0.2">
      <c r="A740" s="17" t="s">
        <v>1689</v>
      </c>
      <c r="B740" s="17" t="s">
        <v>1690</v>
      </c>
      <c r="C740" s="17" t="s">
        <v>149</v>
      </c>
      <c r="D740" s="15">
        <v>12</v>
      </c>
      <c r="E740" s="115">
        <v>6543</v>
      </c>
      <c r="F740" s="116">
        <v>183.40210912425499</v>
      </c>
    </row>
    <row r="741" spans="1:6" x14ac:dyDescent="0.2">
      <c r="A741" s="17" t="s">
        <v>1691</v>
      </c>
      <c r="B741" s="17" t="s">
        <v>1692</v>
      </c>
      <c r="C741" s="17" t="s">
        <v>149</v>
      </c>
      <c r="D741" s="15">
        <v>3</v>
      </c>
      <c r="E741" s="115">
        <v>5600</v>
      </c>
      <c r="F741" s="116">
        <v>53.571428571428598</v>
      </c>
    </row>
    <row r="742" spans="1:6" x14ac:dyDescent="0.2">
      <c r="A742" s="17" t="s">
        <v>1693</v>
      </c>
      <c r="B742" s="17" t="s">
        <v>1694</v>
      </c>
      <c r="C742" s="17" t="s">
        <v>149</v>
      </c>
      <c r="D742" s="15">
        <v>0</v>
      </c>
      <c r="E742" s="115">
        <v>2950</v>
      </c>
      <c r="F742" s="116">
        <v>0</v>
      </c>
    </row>
    <row r="743" spans="1:6" x14ac:dyDescent="0.2">
      <c r="A743" s="17" t="s">
        <v>1695</v>
      </c>
      <c r="B743" s="17" t="s">
        <v>1696</v>
      </c>
      <c r="C743" s="17" t="s">
        <v>149</v>
      </c>
      <c r="D743" s="15">
        <v>20</v>
      </c>
      <c r="E743" s="115">
        <v>2531</v>
      </c>
      <c r="F743" s="116">
        <v>790.20150138285305</v>
      </c>
    </row>
    <row r="744" spans="1:6" x14ac:dyDescent="0.2">
      <c r="A744" s="17" t="s">
        <v>1697</v>
      </c>
      <c r="B744" s="17" t="s">
        <v>1698</v>
      </c>
      <c r="C744" s="17" t="s">
        <v>149</v>
      </c>
      <c r="D744" s="15">
        <v>1</v>
      </c>
      <c r="E744" s="115">
        <v>3363</v>
      </c>
      <c r="F744" s="116">
        <v>29.735355337496301</v>
      </c>
    </row>
    <row r="745" spans="1:6" x14ac:dyDescent="0.2">
      <c r="A745" s="17" t="s">
        <v>1699</v>
      </c>
      <c r="B745" s="17" t="s">
        <v>1700</v>
      </c>
      <c r="C745" s="17" t="s">
        <v>149</v>
      </c>
      <c r="D745" s="15">
        <v>4</v>
      </c>
      <c r="E745" s="115">
        <v>3250</v>
      </c>
      <c r="F745" s="116">
        <v>123.07692307692299</v>
      </c>
    </row>
    <row r="746" spans="1:6" x14ac:dyDescent="0.2">
      <c r="A746" s="17" t="s">
        <v>1701</v>
      </c>
      <c r="B746" s="17" t="s">
        <v>1702</v>
      </c>
      <c r="C746" s="17" t="s">
        <v>149</v>
      </c>
      <c r="D746" s="15">
        <v>1</v>
      </c>
      <c r="E746" s="115">
        <v>3599</v>
      </c>
      <c r="F746" s="116">
        <v>27.785495971103099</v>
      </c>
    </row>
    <row r="747" spans="1:6" x14ac:dyDescent="0.2">
      <c r="A747" s="17" t="s">
        <v>1703</v>
      </c>
      <c r="B747" s="17" t="s">
        <v>1704</v>
      </c>
      <c r="C747" s="17" t="s">
        <v>132</v>
      </c>
      <c r="D747" s="15">
        <v>0</v>
      </c>
      <c r="E747" s="115">
        <v>4763</v>
      </c>
      <c r="F747" s="116">
        <v>0</v>
      </c>
    </row>
    <row r="748" spans="1:6" x14ac:dyDescent="0.2">
      <c r="A748" s="17" t="s">
        <v>1705</v>
      </c>
      <c r="B748" s="17" t="s">
        <v>1706</v>
      </c>
      <c r="C748" s="17" t="s">
        <v>132</v>
      </c>
      <c r="D748" s="15">
        <v>0</v>
      </c>
      <c r="E748" s="115">
        <v>4648</v>
      </c>
      <c r="F748" s="116">
        <v>0</v>
      </c>
    </row>
    <row r="749" spans="1:6" x14ac:dyDescent="0.2">
      <c r="A749" s="17" t="s">
        <v>1707</v>
      </c>
      <c r="B749" s="17" t="s">
        <v>1708</v>
      </c>
      <c r="C749" s="17" t="s">
        <v>132</v>
      </c>
      <c r="D749" s="15">
        <v>0</v>
      </c>
      <c r="E749" s="115">
        <v>5721</v>
      </c>
      <c r="F749" s="116">
        <v>0</v>
      </c>
    </row>
    <row r="750" spans="1:6" x14ac:dyDescent="0.2">
      <c r="A750" s="17" t="s">
        <v>1709</v>
      </c>
      <c r="B750" s="17" t="s">
        <v>1710</v>
      </c>
      <c r="C750" s="17" t="s">
        <v>132</v>
      </c>
      <c r="D750" s="15">
        <v>1</v>
      </c>
      <c r="E750" s="115">
        <v>4724</v>
      </c>
      <c r="F750" s="116">
        <v>21.168501270110099</v>
      </c>
    </row>
    <row r="751" spans="1:6" x14ac:dyDescent="0.2">
      <c r="A751" s="17" t="s">
        <v>1711</v>
      </c>
      <c r="B751" s="17" t="s">
        <v>1712</v>
      </c>
      <c r="C751" s="17" t="s">
        <v>132</v>
      </c>
      <c r="D751" s="15">
        <v>0</v>
      </c>
      <c r="E751" s="115">
        <v>3863</v>
      </c>
      <c r="F751" s="116">
        <v>0</v>
      </c>
    </row>
    <row r="752" spans="1:6" x14ac:dyDescent="0.2">
      <c r="A752" s="17" t="s">
        <v>1713</v>
      </c>
      <c r="B752" s="17" t="s">
        <v>1714</v>
      </c>
      <c r="C752" s="17" t="s">
        <v>132</v>
      </c>
      <c r="D752" s="15">
        <v>0</v>
      </c>
      <c r="E752" s="115">
        <v>5316</v>
      </c>
      <c r="F752" s="116">
        <v>0</v>
      </c>
    </row>
    <row r="753" spans="1:6" x14ac:dyDescent="0.2">
      <c r="A753" s="17" t="s">
        <v>1715</v>
      </c>
      <c r="B753" s="17" t="s">
        <v>1716</v>
      </c>
      <c r="C753" s="17" t="s">
        <v>132</v>
      </c>
      <c r="D753" s="15">
        <v>2</v>
      </c>
      <c r="E753" s="115">
        <v>4730</v>
      </c>
      <c r="F753" s="116">
        <v>42.283298097251603</v>
      </c>
    </row>
    <row r="754" spans="1:6" x14ac:dyDescent="0.2">
      <c r="A754" s="17" t="s">
        <v>1717</v>
      </c>
      <c r="B754" s="17" t="s">
        <v>1718</v>
      </c>
      <c r="C754" s="17" t="s">
        <v>132</v>
      </c>
      <c r="D754" s="15">
        <v>0</v>
      </c>
      <c r="E754" s="115">
        <v>4809</v>
      </c>
      <c r="F754" s="116">
        <v>0</v>
      </c>
    </row>
    <row r="755" spans="1:6" x14ac:dyDescent="0.2">
      <c r="A755" s="17" t="s">
        <v>1719</v>
      </c>
      <c r="B755" s="17" t="s">
        <v>1720</v>
      </c>
      <c r="C755" s="17" t="s">
        <v>132</v>
      </c>
      <c r="D755" s="15">
        <v>2</v>
      </c>
      <c r="E755" s="115">
        <v>4055</v>
      </c>
      <c r="F755" s="116">
        <v>49.321824907521602</v>
      </c>
    </row>
    <row r="756" spans="1:6" x14ac:dyDescent="0.2">
      <c r="A756" s="17" t="s">
        <v>1721</v>
      </c>
      <c r="B756" s="17" t="s">
        <v>1722</v>
      </c>
      <c r="C756" s="17" t="s">
        <v>132</v>
      </c>
      <c r="D756" s="15">
        <v>2</v>
      </c>
      <c r="E756" s="115">
        <v>4508</v>
      </c>
      <c r="F756" s="116">
        <v>44.365572315882901</v>
      </c>
    </row>
    <row r="757" spans="1:6" x14ac:dyDescent="0.2">
      <c r="A757" s="17" t="s">
        <v>1723</v>
      </c>
      <c r="B757" s="17" t="s">
        <v>1724</v>
      </c>
      <c r="C757" s="17" t="s">
        <v>132</v>
      </c>
      <c r="D757" s="15">
        <v>1</v>
      </c>
      <c r="E757" s="115">
        <v>5543</v>
      </c>
      <c r="F757" s="116">
        <v>18.0407721450478</v>
      </c>
    </row>
    <row r="758" spans="1:6" x14ac:dyDescent="0.2">
      <c r="A758" s="17" t="s">
        <v>1725</v>
      </c>
      <c r="B758" s="17" t="s">
        <v>1726</v>
      </c>
      <c r="C758" s="17" t="s">
        <v>132</v>
      </c>
      <c r="D758" s="15">
        <v>2</v>
      </c>
      <c r="E758" s="115">
        <v>3969</v>
      </c>
      <c r="F758" s="116">
        <v>50.390526581002803</v>
      </c>
    </row>
    <row r="759" spans="1:6" x14ac:dyDescent="0.2">
      <c r="A759" s="17" t="s">
        <v>1727</v>
      </c>
      <c r="B759" s="17" t="s">
        <v>1728</v>
      </c>
      <c r="C759" s="17" t="s">
        <v>132</v>
      </c>
      <c r="D759" s="15">
        <v>0</v>
      </c>
      <c r="E759" s="115">
        <v>3112</v>
      </c>
      <c r="F759" s="116">
        <v>0</v>
      </c>
    </row>
    <row r="760" spans="1:6" x14ac:dyDescent="0.2">
      <c r="A760" s="17" t="s">
        <v>1729</v>
      </c>
      <c r="B760" s="17" t="s">
        <v>1730</v>
      </c>
      <c r="C760" s="17" t="s">
        <v>132</v>
      </c>
      <c r="D760" s="15">
        <v>1</v>
      </c>
      <c r="E760" s="115">
        <v>6175</v>
      </c>
      <c r="F760" s="116">
        <v>16.1943319838057</v>
      </c>
    </row>
    <row r="761" spans="1:6" x14ac:dyDescent="0.2">
      <c r="A761" s="17" t="s">
        <v>1731</v>
      </c>
      <c r="B761" s="17" t="s">
        <v>1732</v>
      </c>
      <c r="C761" s="17" t="s">
        <v>132</v>
      </c>
      <c r="D761" s="15">
        <v>0</v>
      </c>
      <c r="E761" s="115">
        <v>5681</v>
      </c>
      <c r="F761" s="116">
        <v>0</v>
      </c>
    </row>
    <row r="762" spans="1:6" x14ac:dyDescent="0.2">
      <c r="A762" s="17" t="s">
        <v>1733</v>
      </c>
      <c r="B762" s="17" t="s">
        <v>1734</v>
      </c>
      <c r="C762" s="17" t="s">
        <v>132</v>
      </c>
      <c r="D762" s="15">
        <v>1</v>
      </c>
      <c r="E762" s="115">
        <v>3497</v>
      </c>
      <c r="F762" s="116">
        <v>28.595939376608499</v>
      </c>
    </row>
    <row r="763" spans="1:6" x14ac:dyDescent="0.2">
      <c r="A763" s="17" t="s">
        <v>1735</v>
      </c>
      <c r="B763" s="17" t="s">
        <v>1736</v>
      </c>
      <c r="C763" s="17" t="s">
        <v>132</v>
      </c>
      <c r="D763" s="15">
        <v>0</v>
      </c>
      <c r="E763" s="115">
        <v>5200</v>
      </c>
      <c r="F763" s="116">
        <v>0</v>
      </c>
    </row>
    <row r="764" spans="1:6" x14ac:dyDescent="0.2">
      <c r="A764" s="17" t="s">
        <v>1737</v>
      </c>
      <c r="B764" s="17" t="s">
        <v>1738</v>
      </c>
      <c r="C764" s="17" t="s">
        <v>132</v>
      </c>
      <c r="D764" s="15">
        <v>0</v>
      </c>
      <c r="E764" s="115">
        <v>3562</v>
      </c>
      <c r="F764" s="116">
        <v>0</v>
      </c>
    </row>
    <row r="765" spans="1:6" x14ac:dyDescent="0.2">
      <c r="A765" s="17" t="s">
        <v>1739</v>
      </c>
      <c r="B765" s="17" t="s">
        <v>1740</v>
      </c>
      <c r="C765" s="17" t="s">
        <v>132</v>
      </c>
      <c r="D765" s="15">
        <v>0</v>
      </c>
      <c r="E765" s="115">
        <v>3778</v>
      </c>
      <c r="F765" s="116">
        <v>0</v>
      </c>
    </row>
    <row r="766" spans="1:6" x14ac:dyDescent="0.2">
      <c r="A766" s="17" t="s">
        <v>1741</v>
      </c>
      <c r="B766" s="17" t="s">
        <v>1742</v>
      </c>
      <c r="C766" s="17" t="s">
        <v>132</v>
      </c>
      <c r="D766" s="15">
        <v>0</v>
      </c>
      <c r="E766" s="115">
        <v>2321</v>
      </c>
      <c r="F766" s="116">
        <v>0</v>
      </c>
    </row>
    <row r="767" spans="1:6" x14ac:dyDescent="0.2">
      <c r="A767" s="17" t="s">
        <v>1743</v>
      </c>
      <c r="B767" s="17" t="s">
        <v>1744</v>
      </c>
      <c r="C767" s="17" t="s">
        <v>132</v>
      </c>
      <c r="D767" s="15">
        <v>2</v>
      </c>
      <c r="E767" s="115">
        <v>4156</v>
      </c>
      <c r="F767" s="116">
        <v>48.1231953801733</v>
      </c>
    </row>
    <row r="768" spans="1:6" x14ac:dyDescent="0.2">
      <c r="A768" s="17" t="s">
        <v>1745</v>
      </c>
      <c r="B768" s="17" t="s">
        <v>1746</v>
      </c>
      <c r="C768" s="17" t="s">
        <v>132</v>
      </c>
      <c r="D768" s="15">
        <v>2</v>
      </c>
      <c r="E768" s="115">
        <v>4382</v>
      </c>
      <c r="F768" s="116">
        <v>45.641259698767698</v>
      </c>
    </row>
    <row r="769" spans="1:6" x14ac:dyDescent="0.2">
      <c r="A769" s="17" t="s">
        <v>1747</v>
      </c>
      <c r="B769" s="17" t="s">
        <v>1748</v>
      </c>
      <c r="C769" s="17" t="s">
        <v>132</v>
      </c>
      <c r="D769" s="15">
        <v>3</v>
      </c>
      <c r="E769" s="115">
        <v>4492</v>
      </c>
      <c r="F769" s="116">
        <v>66.785396260017805</v>
      </c>
    </row>
    <row r="770" spans="1:6" x14ac:dyDescent="0.2">
      <c r="A770" s="17" t="s">
        <v>1749</v>
      </c>
      <c r="B770" s="17" t="s">
        <v>1750</v>
      </c>
      <c r="C770" s="17" t="s">
        <v>132</v>
      </c>
      <c r="D770" s="15">
        <v>4</v>
      </c>
      <c r="E770" s="115">
        <v>3887</v>
      </c>
      <c r="F770" s="116">
        <v>102.907126318498</v>
      </c>
    </row>
    <row r="771" spans="1:6" x14ac:dyDescent="0.2">
      <c r="A771" s="17" t="s">
        <v>1751</v>
      </c>
      <c r="B771" s="17" t="s">
        <v>1752</v>
      </c>
      <c r="C771" s="17" t="s">
        <v>132</v>
      </c>
      <c r="D771" s="15">
        <v>0</v>
      </c>
      <c r="E771" s="115">
        <v>3416</v>
      </c>
      <c r="F771" s="116">
        <v>0</v>
      </c>
    </row>
    <row r="772" spans="1:6" x14ac:dyDescent="0.2">
      <c r="A772" s="17" t="s">
        <v>1753</v>
      </c>
      <c r="B772" s="17" t="s">
        <v>1754</v>
      </c>
      <c r="C772" s="17" t="s">
        <v>132</v>
      </c>
      <c r="D772" s="15">
        <v>4</v>
      </c>
      <c r="E772" s="115">
        <v>2931</v>
      </c>
      <c r="F772" s="116">
        <v>136.47219379051501</v>
      </c>
    </row>
    <row r="773" spans="1:6" x14ac:dyDescent="0.2">
      <c r="A773" s="17" t="s">
        <v>1755</v>
      </c>
      <c r="B773" s="17" t="s">
        <v>1756</v>
      </c>
      <c r="C773" s="17" t="s">
        <v>132</v>
      </c>
      <c r="D773" s="15">
        <v>1</v>
      </c>
      <c r="E773" s="115">
        <v>4055</v>
      </c>
      <c r="F773" s="116">
        <v>24.660912453760801</v>
      </c>
    </row>
    <row r="774" spans="1:6" x14ac:dyDescent="0.2">
      <c r="A774" s="17" t="s">
        <v>1757</v>
      </c>
      <c r="B774" s="17" t="s">
        <v>1758</v>
      </c>
      <c r="C774" s="17" t="s">
        <v>132</v>
      </c>
      <c r="D774" s="15">
        <v>0</v>
      </c>
      <c r="E774" s="115">
        <v>6788</v>
      </c>
      <c r="F774" s="116">
        <v>0</v>
      </c>
    </row>
    <row r="775" spans="1:6" x14ac:dyDescent="0.2">
      <c r="A775" s="17" t="s">
        <v>1759</v>
      </c>
      <c r="B775" s="17" t="s">
        <v>1760</v>
      </c>
      <c r="C775" s="17" t="s">
        <v>132</v>
      </c>
      <c r="D775" s="15">
        <v>0</v>
      </c>
      <c r="E775" s="115">
        <v>4630</v>
      </c>
      <c r="F775" s="116">
        <v>0</v>
      </c>
    </row>
    <row r="776" spans="1:6" x14ac:dyDescent="0.2">
      <c r="A776" s="17" t="s">
        <v>1761</v>
      </c>
      <c r="B776" s="17" t="s">
        <v>1762</v>
      </c>
      <c r="C776" s="17" t="s">
        <v>132</v>
      </c>
      <c r="D776" s="15">
        <v>0</v>
      </c>
      <c r="E776" s="115">
        <v>2687</v>
      </c>
      <c r="F776" s="116">
        <v>0</v>
      </c>
    </row>
    <row r="777" spans="1:6" x14ac:dyDescent="0.2">
      <c r="A777" s="17" t="s">
        <v>1763</v>
      </c>
      <c r="B777" s="17" t="s">
        <v>1764</v>
      </c>
      <c r="C777" s="17" t="s">
        <v>132</v>
      </c>
      <c r="D777" s="15">
        <v>1</v>
      </c>
      <c r="E777" s="115">
        <v>3551</v>
      </c>
      <c r="F777" s="116">
        <v>28.1610813855252</v>
      </c>
    </row>
    <row r="778" spans="1:6" x14ac:dyDescent="0.2">
      <c r="A778" s="17" t="s">
        <v>1765</v>
      </c>
      <c r="B778" s="17" t="s">
        <v>1766</v>
      </c>
      <c r="C778" s="17" t="s">
        <v>132</v>
      </c>
      <c r="D778" s="15">
        <v>10</v>
      </c>
      <c r="E778" s="115">
        <v>3581</v>
      </c>
      <c r="F778" s="116">
        <v>279.25160569673301</v>
      </c>
    </row>
    <row r="779" spans="1:6" x14ac:dyDescent="0.2">
      <c r="A779" s="17" t="s">
        <v>1767</v>
      </c>
      <c r="B779" s="17" t="s">
        <v>1768</v>
      </c>
      <c r="C779" s="17" t="s">
        <v>132</v>
      </c>
      <c r="D779" s="15">
        <v>0</v>
      </c>
      <c r="E779" s="115">
        <v>3404</v>
      </c>
      <c r="F779" s="116">
        <v>0</v>
      </c>
    </row>
    <row r="780" spans="1:6" x14ac:dyDescent="0.2">
      <c r="A780" s="17" t="s">
        <v>1769</v>
      </c>
      <c r="B780" s="17" t="s">
        <v>1770</v>
      </c>
      <c r="C780" s="17" t="s">
        <v>132</v>
      </c>
      <c r="D780" s="15">
        <v>0</v>
      </c>
      <c r="E780" s="115">
        <v>3015</v>
      </c>
      <c r="F780" s="116">
        <v>0</v>
      </c>
    </row>
    <row r="781" spans="1:6" x14ac:dyDescent="0.2">
      <c r="A781" s="17" t="s">
        <v>1771</v>
      </c>
      <c r="B781" s="17" t="s">
        <v>1772</v>
      </c>
      <c r="C781" s="17" t="s">
        <v>132</v>
      </c>
      <c r="D781" s="15">
        <v>0</v>
      </c>
      <c r="E781" s="115">
        <v>3245</v>
      </c>
      <c r="F781" s="116">
        <v>0</v>
      </c>
    </row>
    <row r="782" spans="1:6" x14ac:dyDescent="0.2">
      <c r="A782" s="17" t="s">
        <v>1773</v>
      </c>
      <c r="B782" s="17" t="s">
        <v>1774</v>
      </c>
      <c r="C782" s="17" t="s">
        <v>132</v>
      </c>
      <c r="D782" s="15">
        <v>0</v>
      </c>
      <c r="E782" s="115">
        <v>3717</v>
      </c>
      <c r="F782" s="116">
        <v>0</v>
      </c>
    </row>
    <row r="783" spans="1:6" x14ac:dyDescent="0.2">
      <c r="A783" s="17" t="s">
        <v>1775</v>
      </c>
      <c r="B783" s="17" t="s">
        <v>1776</v>
      </c>
      <c r="C783" s="17" t="s">
        <v>132</v>
      </c>
      <c r="D783" s="15">
        <v>1</v>
      </c>
      <c r="E783" s="115">
        <v>3271</v>
      </c>
      <c r="F783" s="116">
        <v>30.571690614491001</v>
      </c>
    </row>
    <row r="784" spans="1:6" x14ac:dyDescent="0.2">
      <c r="A784" s="17" t="s">
        <v>1777</v>
      </c>
      <c r="B784" s="17" t="s">
        <v>1778</v>
      </c>
      <c r="C784" s="17" t="s">
        <v>132</v>
      </c>
      <c r="D784" s="15">
        <v>1</v>
      </c>
      <c r="E784" s="115">
        <v>3479</v>
      </c>
      <c r="F784" s="116">
        <v>28.743891922966402</v>
      </c>
    </row>
    <row r="785" spans="1:6" x14ac:dyDescent="0.2">
      <c r="A785" s="17" t="s">
        <v>1779</v>
      </c>
      <c r="B785" s="17" t="s">
        <v>1780</v>
      </c>
      <c r="C785" s="17" t="s">
        <v>132</v>
      </c>
      <c r="D785" s="15">
        <v>0</v>
      </c>
      <c r="E785" s="115">
        <v>3782</v>
      </c>
      <c r="F785" s="116">
        <v>0</v>
      </c>
    </row>
    <row r="786" spans="1:6" x14ac:dyDescent="0.2">
      <c r="A786" s="17" t="s">
        <v>1781</v>
      </c>
      <c r="B786" s="17" t="s">
        <v>1782</v>
      </c>
      <c r="C786" s="17" t="s">
        <v>132</v>
      </c>
      <c r="D786" s="15">
        <v>0</v>
      </c>
      <c r="E786" s="115">
        <v>5366</v>
      </c>
      <c r="F786" s="116">
        <v>0</v>
      </c>
    </row>
    <row r="787" spans="1:6" x14ac:dyDescent="0.2">
      <c r="A787" s="17" t="s">
        <v>1783</v>
      </c>
      <c r="B787" s="17" t="s">
        <v>1784</v>
      </c>
      <c r="C787" s="17" t="s">
        <v>132</v>
      </c>
      <c r="D787" s="15">
        <v>1</v>
      </c>
      <c r="E787" s="115">
        <v>6866</v>
      </c>
      <c r="F787" s="116">
        <v>14.564520827264801</v>
      </c>
    </row>
    <row r="788" spans="1:6" x14ac:dyDescent="0.2">
      <c r="A788" s="17" t="s">
        <v>1785</v>
      </c>
      <c r="B788" s="17" t="s">
        <v>1786</v>
      </c>
      <c r="C788" s="17" t="s">
        <v>132</v>
      </c>
      <c r="D788" s="15">
        <v>0</v>
      </c>
      <c r="E788" s="115">
        <v>3581</v>
      </c>
      <c r="F788" s="116">
        <v>0</v>
      </c>
    </row>
    <row r="789" spans="1:6" x14ac:dyDescent="0.2">
      <c r="A789" s="17" t="s">
        <v>1787</v>
      </c>
      <c r="B789" s="17" t="s">
        <v>1788</v>
      </c>
      <c r="C789" s="17" t="s">
        <v>132</v>
      </c>
      <c r="D789" s="15">
        <v>0</v>
      </c>
      <c r="E789" s="115">
        <v>5914</v>
      </c>
      <c r="F789" s="116">
        <v>0</v>
      </c>
    </row>
    <row r="790" spans="1:6" x14ac:dyDescent="0.2">
      <c r="A790" s="17" t="s">
        <v>1789</v>
      </c>
      <c r="B790" s="17" t="s">
        <v>1790</v>
      </c>
      <c r="C790" s="17" t="s">
        <v>132</v>
      </c>
      <c r="D790" s="15">
        <v>0</v>
      </c>
      <c r="E790" s="115">
        <v>4374</v>
      </c>
      <c r="F790" s="116">
        <v>0</v>
      </c>
    </row>
    <row r="791" spans="1:6" x14ac:dyDescent="0.2">
      <c r="A791" s="17" t="s">
        <v>1791</v>
      </c>
      <c r="B791" s="17" t="s">
        <v>1792</v>
      </c>
      <c r="C791" s="17" t="s">
        <v>132</v>
      </c>
      <c r="D791" s="15">
        <v>0</v>
      </c>
      <c r="E791" s="115">
        <v>4414</v>
      </c>
      <c r="F791" s="116">
        <v>0</v>
      </c>
    </row>
    <row r="792" spans="1:6" x14ac:dyDescent="0.2">
      <c r="A792" s="17" t="s">
        <v>1793</v>
      </c>
      <c r="B792" s="17" t="s">
        <v>1794</v>
      </c>
      <c r="C792" s="17" t="s">
        <v>132</v>
      </c>
      <c r="D792" s="15">
        <v>1</v>
      </c>
      <c r="E792" s="115">
        <v>3688</v>
      </c>
      <c r="F792" s="116">
        <v>27.1149674620391</v>
      </c>
    </row>
    <row r="793" spans="1:6" x14ac:dyDescent="0.2">
      <c r="A793" s="17" t="s">
        <v>1795</v>
      </c>
      <c r="B793" s="17" t="s">
        <v>1796</v>
      </c>
      <c r="C793" s="17" t="s">
        <v>132</v>
      </c>
      <c r="D793" s="15">
        <v>0</v>
      </c>
      <c r="E793" s="115">
        <v>6141</v>
      </c>
      <c r="F793" s="116">
        <v>0</v>
      </c>
    </row>
    <row r="794" spans="1:6" x14ac:dyDescent="0.2">
      <c r="A794" s="17" t="s">
        <v>1797</v>
      </c>
      <c r="B794" s="17" t="s">
        <v>1798</v>
      </c>
      <c r="C794" s="17" t="s">
        <v>132</v>
      </c>
      <c r="D794" s="15">
        <v>0</v>
      </c>
      <c r="E794" s="115">
        <v>4097</v>
      </c>
      <c r="F794" s="116">
        <v>0</v>
      </c>
    </row>
    <row r="795" spans="1:6" x14ac:dyDescent="0.2">
      <c r="A795" s="17" t="s">
        <v>1799</v>
      </c>
      <c r="B795" s="17" t="s">
        <v>1800</v>
      </c>
      <c r="C795" s="17" t="s">
        <v>132</v>
      </c>
      <c r="D795" s="15">
        <v>1</v>
      </c>
      <c r="E795" s="115">
        <v>2921</v>
      </c>
      <c r="F795" s="116">
        <v>34.234851078397803</v>
      </c>
    </row>
    <row r="796" spans="1:6" x14ac:dyDescent="0.2">
      <c r="A796" s="17" t="s">
        <v>1801</v>
      </c>
      <c r="B796" s="17" t="s">
        <v>1802</v>
      </c>
      <c r="C796" s="17" t="s">
        <v>132</v>
      </c>
      <c r="D796" s="15">
        <v>1</v>
      </c>
      <c r="E796" s="115">
        <v>3472</v>
      </c>
      <c r="F796" s="116">
        <v>28.801843317972398</v>
      </c>
    </row>
    <row r="797" spans="1:6" x14ac:dyDescent="0.2">
      <c r="A797" s="17" t="s">
        <v>1803</v>
      </c>
      <c r="B797" s="17" t="s">
        <v>1804</v>
      </c>
      <c r="C797" s="17" t="s">
        <v>132</v>
      </c>
      <c r="D797" s="15">
        <v>2</v>
      </c>
      <c r="E797" s="115">
        <v>3248</v>
      </c>
      <c r="F797" s="116">
        <v>61.576354679803003</v>
      </c>
    </row>
    <row r="798" spans="1:6" x14ac:dyDescent="0.2">
      <c r="A798" s="17" t="s">
        <v>1805</v>
      </c>
      <c r="B798" s="17" t="s">
        <v>1806</v>
      </c>
      <c r="C798" s="17" t="s">
        <v>132</v>
      </c>
      <c r="D798" s="15">
        <v>0</v>
      </c>
      <c r="E798" s="115">
        <v>3511</v>
      </c>
      <c r="F798" s="116">
        <v>0</v>
      </c>
    </row>
    <row r="799" spans="1:6" x14ac:dyDescent="0.2">
      <c r="A799" s="17" t="s">
        <v>1807</v>
      </c>
      <c r="B799" s="17" t="s">
        <v>1808</v>
      </c>
      <c r="C799" s="17" t="s">
        <v>132</v>
      </c>
      <c r="D799" s="15">
        <v>1</v>
      </c>
      <c r="E799" s="115">
        <v>5021</v>
      </c>
      <c r="F799" s="116">
        <v>19.9163513244374</v>
      </c>
    </row>
    <row r="800" spans="1:6" x14ac:dyDescent="0.2">
      <c r="A800" s="17" t="s">
        <v>1809</v>
      </c>
      <c r="B800" s="17" t="s">
        <v>1810</v>
      </c>
      <c r="C800" s="17" t="s">
        <v>132</v>
      </c>
      <c r="D800" s="15">
        <v>1</v>
      </c>
      <c r="E800" s="115">
        <v>2617</v>
      </c>
      <c r="F800" s="116">
        <v>38.211692777990102</v>
      </c>
    </row>
    <row r="801" spans="1:6" x14ac:dyDescent="0.2">
      <c r="A801" s="17" t="s">
        <v>1811</v>
      </c>
      <c r="B801" s="17" t="s">
        <v>1812</v>
      </c>
      <c r="C801" s="17" t="s">
        <v>132</v>
      </c>
      <c r="D801" s="15">
        <v>0</v>
      </c>
      <c r="E801" s="115">
        <v>4623</v>
      </c>
      <c r="F801" s="116">
        <v>0</v>
      </c>
    </row>
    <row r="802" spans="1:6" x14ac:dyDescent="0.2">
      <c r="A802" s="17" t="s">
        <v>1813</v>
      </c>
      <c r="B802" s="17" t="s">
        <v>1814</v>
      </c>
      <c r="C802" s="17" t="s">
        <v>132</v>
      </c>
      <c r="D802" s="15">
        <v>1</v>
      </c>
      <c r="E802" s="115">
        <v>3242</v>
      </c>
      <c r="F802" s="116">
        <v>30.845157310302302</v>
      </c>
    </row>
    <row r="803" spans="1:6" x14ac:dyDescent="0.2">
      <c r="A803" s="17" t="s">
        <v>1815</v>
      </c>
      <c r="B803" s="17" t="s">
        <v>1816</v>
      </c>
      <c r="C803" s="17" t="s">
        <v>150</v>
      </c>
      <c r="D803" s="15">
        <v>2</v>
      </c>
      <c r="E803" s="115">
        <v>2572</v>
      </c>
      <c r="F803" s="116">
        <v>77.760497667185106</v>
      </c>
    </row>
    <row r="804" spans="1:6" x14ac:dyDescent="0.2">
      <c r="A804" s="17" t="s">
        <v>1817</v>
      </c>
      <c r="B804" s="17" t="s">
        <v>1818</v>
      </c>
      <c r="C804" s="17" t="s">
        <v>150</v>
      </c>
      <c r="D804" s="15">
        <v>5</v>
      </c>
      <c r="E804" s="115">
        <v>3213</v>
      </c>
      <c r="F804" s="116">
        <v>155.61780267662601</v>
      </c>
    </row>
    <row r="805" spans="1:6" x14ac:dyDescent="0.2">
      <c r="A805" s="17" t="s">
        <v>1819</v>
      </c>
      <c r="B805" s="17" t="s">
        <v>1820</v>
      </c>
      <c r="C805" s="17" t="s">
        <v>150</v>
      </c>
      <c r="D805" s="15">
        <v>5</v>
      </c>
      <c r="E805" s="115">
        <v>6086</v>
      </c>
      <c r="F805" s="116">
        <v>82.155767334866894</v>
      </c>
    </row>
    <row r="806" spans="1:6" x14ac:dyDescent="0.2">
      <c r="A806" s="17" t="s">
        <v>1821</v>
      </c>
      <c r="B806" s="17" t="s">
        <v>1822</v>
      </c>
      <c r="C806" s="17" t="s">
        <v>150</v>
      </c>
      <c r="D806" s="15">
        <v>2</v>
      </c>
      <c r="E806" s="115">
        <v>3021</v>
      </c>
      <c r="F806" s="116">
        <v>66.203243958954005</v>
      </c>
    </row>
    <row r="807" spans="1:6" x14ac:dyDescent="0.2">
      <c r="A807" s="17" t="s">
        <v>1823</v>
      </c>
      <c r="B807" s="17" t="s">
        <v>1824</v>
      </c>
      <c r="C807" s="17" t="s">
        <v>150</v>
      </c>
      <c r="D807" s="15">
        <v>6</v>
      </c>
      <c r="E807" s="115">
        <v>4108</v>
      </c>
      <c r="F807" s="116">
        <v>146.05647517039901</v>
      </c>
    </row>
    <row r="808" spans="1:6" x14ac:dyDescent="0.2">
      <c r="A808" s="17" t="s">
        <v>1825</v>
      </c>
      <c r="B808" s="17" t="s">
        <v>1826</v>
      </c>
      <c r="C808" s="17" t="s">
        <v>150</v>
      </c>
      <c r="D808" s="15">
        <v>3</v>
      </c>
      <c r="E808" s="115">
        <v>3929</v>
      </c>
      <c r="F808" s="116">
        <v>76.355306693815194</v>
      </c>
    </row>
    <row r="809" spans="1:6" x14ac:dyDescent="0.2">
      <c r="A809" s="17" t="s">
        <v>1827</v>
      </c>
      <c r="B809" s="17" t="s">
        <v>1828</v>
      </c>
      <c r="C809" s="17" t="s">
        <v>150</v>
      </c>
      <c r="D809" s="15">
        <v>11</v>
      </c>
      <c r="E809" s="115">
        <v>6280</v>
      </c>
      <c r="F809" s="116">
        <v>175.15923566878999</v>
      </c>
    </row>
    <row r="810" spans="1:6" x14ac:dyDescent="0.2">
      <c r="A810" s="17" t="s">
        <v>1829</v>
      </c>
      <c r="B810" s="17" t="s">
        <v>1830</v>
      </c>
      <c r="C810" s="17" t="s">
        <v>150</v>
      </c>
      <c r="D810" s="15">
        <v>9</v>
      </c>
      <c r="E810" s="115">
        <v>4596</v>
      </c>
      <c r="F810" s="116">
        <v>195.822454308094</v>
      </c>
    </row>
    <row r="811" spans="1:6" x14ac:dyDescent="0.2">
      <c r="A811" s="17" t="s">
        <v>1831</v>
      </c>
      <c r="B811" s="17" t="s">
        <v>1832</v>
      </c>
      <c r="C811" s="17" t="s">
        <v>150</v>
      </c>
      <c r="D811" s="15">
        <v>18</v>
      </c>
      <c r="E811" s="115">
        <v>4916</v>
      </c>
      <c r="F811" s="116">
        <v>366.15134255492302</v>
      </c>
    </row>
    <row r="812" spans="1:6" x14ac:dyDescent="0.2">
      <c r="A812" s="17" t="s">
        <v>1833</v>
      </c>
      <c r="B812" s="17" t="s">
        <v>1834</v>
      </c>
      <c r="C812" s="17" t="s">
        <v>150</v>
      </c>
      <c r="D812" s="15">
        <v>6</v>
      </c>
      <c r="E812" s="115">
        <v>5496</v>
      </c>
      <c r="F812" s="116">
        <v>109.170305676856</v>
      </c>
    </row>
    <row r="813" spans="1:6" x14ac:dyDescent="0.2">
      <c r="A813" s="17" t="s">
        <v>1835</v>
      </c>
      <c r="B813" s="17" t="s">
        <v>1836</v>
      </c>
      <c r="C813" s="17" t="s">
        <v>150</v>
      </c>
      <c r="D813" s="15">
        <v>7</v>
      </c>
      <c r="E813" s="115">
        <v>4149</v>
      </c>
      <c r="F813" s="116">
        <v>168.71535309713201</v>
      </c>
    </row>
    <row r="814" spans="1:6" x14ac:dyDescent="0.2">
      <c r="A814" s="17" t="s">
        <v>1837</v>
      </c>
      <c r="B814" s="17" t="s">
        <v>1838</v>
      </c>
      <c r="C814" s="17" t="s">
        <v>150</v>
      </c>
      <c r="D814" s="15">
        <v>4</v>
      </c>
      <c r="E814" s="115">
        <v>3690</v>
      </c>
      <c r="F814" s="116">
        <v>108.40108401083999</v>
      </c>
    </row>
    <row r="815" spans="1:6" x14ac:dyDescent="0.2">
      <c r="A815" s="17" t="s">
        <v>1839</v>
      </c>
      <c r="B815" s="17" t="s">
        <v>1840</v>
      </c>
      <c r="C815" s="17" t="s">
        <v>150</v>
      </c>
      <c r="D815" s="15">
        <v>19</v>
      </c>
      <c r="E815" s="115">
        <v>4884</v>
      </c>
      <c r="F815" s="116">
        <v>389.02538902538902</v>
      </c>
    </row>
    <row r="816" spans="1:6" x14ac:dyDescent="0.2">
      <c r="A816" s="17" t="s">
        <v>1841</v>
      </c>
      <c r="B816" s="17" t="s">
        <v>1842</v>
      </c>
      <c r="C816" s="17" t="s">
        <v>150</v>
      </c>
      <c r="D816" s="15">
        <v>9</v>
      </c>
      <c r="E816" s="115">
        <v>6597</v>
      </c>
      <c r="F816" s="116">
        <v>136.42564802182801</v>
      </c>
    </row>
    <row r="817" spans="1:6" x14ac:dyDescent="0.2">
      <c r="A817" s="17" t="s">
        <v>1843</v>
      </c>
      <c r="B817" s="17" t="s">
        <v>1844</v>
      </c>
      <c r="C817" s="17" t="s">
        <v>150</v>
      </c>
      <c r="D817" s="15">
        <v>6</v>
      </c>
      <c r="E817" s="115">
        <v>5449</v>
      </c>
      <c r="F817" s="116">
        <v>110.111947146265</v>
      </c>
    </row>
    <row r="818" spans="1:6" x14ac:dyDescent="0.2">
      <c r="A818" s="17" t="s">
        <v>1845</v>
      </c>
      <c r="B818" s="17" t="s">
        <v>1846</v>
      </c>
      <c r="C818" s="17" t="s">
        <v>150</v>
      </c>
      <c r="D818" s="15">
        <v>2</v>
      </c>
      <c r="E818" s="115">
        <v>4442</v>
      </c>
      <c r="F818" s="116">
        <v>45.024763619990999</v>
      </c>
    </row>
    <row r="819" spans="1:6" x14ac:dyDescent="0.2">
      <c r="A819" s="17" t="s">
        <v>1847</v>
      </c>
      <c r="B819" s="17" t="s">
        <v>1848</v>
      </c>
      <c r="C819" s="17" t="s">
        <v>150</v>
      </c>
      <c r="D819" s="15">
        <v>2</v>
      </c>
      <c r="E819" s="115">
        <v>4722</v>
      </c>
      <c r="F819" s="116">
        <v>42.354934349851803</v>
      </c>
    </row>
    <row r="820" spans="1:6" x14ac:dyDescent="0.2">
      <c r="A820" s="17" t="s">
        <v>1849</v>
      </c>
      <c r="B820" s="17" t="s">
        <v>1850</v>
      </c>
      <c r="C820" s="17" t="s">
        <v>151</v>
      </c>
      <c r="D820" s="15">
        <v>4</v>
      </c>
      <c r="E820" s="115">
        <v>3542</v>
      </c>
      <c r="F820" s="116">
        <v>112.930547713156</v>
      </c>
    </row>
    <row r="821" spans="1:6" x14ac:dyDescent="0.2">
      <c r="A821" s="17" t="s">
        <v>1851</v>
      </c>
      <c r="B821" s="17" t="s">
        <v>1852</v>
      </c>
      <c r="C821" s="17" t="s">
        <v>151</v>
      </c>
      <c r="D821" s="15">
        <v>6</v>
      </c>
      <c r="E821" s="115">
        <v>3846</v>
      </c>
      <c r="F821" s="116">
        <v>156.00624024960999</v>
      </c>
    </row>
    <row r="822" spans="1:6" x14ac:dyDescent="0.2">
      <c r="A822" s="17" t="s">
        <v>1853</v>
      </c>
      <c r="B822" s="17" t="s">
        <v>1854</v>
      </c>
      <c r="C822" s="17" t="s">
        <v>151</v>
      </c>
      <c r="D822" s="15">
        <v>4</v>
      </c>
      <c r="E822" s="115">
        <v>3758</v>
      </c>
      <c r="F822" s="116">
        <v>106.439595529537</v>
      </c>
    </row>
    <row r="823" spans="1:6" x14ac:dyDescent="0.2">
      <c r="A823" s="17" t="s">
        <v>1855</v>
      </c>
      <c r="B823" s="17" t="s">
        <v>1856</v>
      </c>
      <c r="C823" s="17" t="s">
        <v>151</v>
      </c>
      <c r="D823" s="15">
        <v>2</v>
      </c>
      <c r="E823" s="115">
        <v>2784</v>
      </c>
      <c r="F823" s="116">
        <v>71.839080459770102</v>
      </c>
    </row>
    <row r="824" spans="1:6" x14ac:dyDescent="0.2">
      <c r="A824" s="17" t="s">
        <v>1857</v>
      </c>
      <c r="B824" s="17" t="s">
        <v>1858</v>
      </c>
      <c r="C824" s="17" t="s">
        <v>151</v>
      </c>
      <c r="D824" s="15">
        <v>0</v>
      </c>
      <c r="E824" s="115">
        <v>3482</v>
      </c>
      <c r="F824" s="116">
        <v>0</v>
      </c>
    </row>
    <row r="825" spans="1:6" x14ac:dyDescent="0.2">
      <c r="A825" s="17" t="s">
        <v>1859</v>
      </c>
      <c r="B825" s="17" t="s">
        <v>1860</v>
      </c>
      <c r="C825" s="17" t="s">
        <v>151</v>
      </c>
      <c r="D825" s="15">
        <v>0</v>
      </c>
      <c r="E825" s="115">
        <v>3141</v>
      </c>
      <c r="F825" s="116">
        <v>0</v>
      </c>
    </row>
    <row r="826" spans="1:6" x14ac:dyDescent="0.2">
      <c r="A826" s="17" t="s">
        <v>1861</v>
      </c>
      <c r="B826" s="17" t="s">
        <v>1862</v>
      </c>
      <c r="C826" s="17" t="s">
        <v>151</v>
      </c>
      <c r="D826" s="15">
        <v>1</v>
      </c>
      <c r="E826" s="115">
        <v>3328</v>
      </c>
      <c r="F826" s="116">
        <v>30.048076923076898</v>
      </c>
    </row>
    <row r="827" spans="1:6" x14ac:dyDescent="0.2">
      <c r="A827" s="17" t="s">
        <v>1863</v>
      </c>
      <c r="B827" s="17" t="s">
        <v>1864</v>
      </c>
      <c r="C827" s="17" t="s">
        <v>151</v>
      </c>
      <c r="D827" s="15">
        <v>2</v>
      </c>
      <c r="E827" s="115">
        <v>2470</v>
      </c>
      <c r="F827" s="116">
        <v>80.971659919028397</v>
      </c>
    </row>
    <row r="828" spans="1:6" x14ac:dyDescent="0.2">
      <c r="A828" s="17" t="s">
        <v>1865</v>
      </c>
      <c r="B828" s="17" t="s">
        <v>1866</v>
      </c>
      <c r="C828" s="17" t="s">
        <v>151</v>
      </c>
      <c r="D828" s="15">
        <v>2</v>
      </c>
      <c r="E828" s="115">
        <v>3833</v>
      </c>
      <c r="F828" s="116">
        <v>52.1784503000261</v>
      </c>
    </row>
    <row r="829" spans="1:6" x14ac:dyDescent="0.2">
      <c r="A829" s="17" t="s">
        <v>1867</v>
      </c>
      <c r="B829" s="17" t="s">
        <v>1868</v>
      </c>
      <c r="C829" s="17" t="s">
        <v>151</v>
      </c>
      <c r="D829" s="15">
        <v>13</v>
      </c>
      <c r="E829" s="115">
        <v>4718</v>
      </c>
      <c r="F829" s="116">
        <v>275.540483255617</v>
      </c>
    </row>
    <row r="830" spans="1:6" x14ac:dyDescent="0.2">
      <c r="A830" s="17" t="s">
        <v>1869</v>
      </c>
      <c r="B830" s="17" t="s">
        <v>1870</v>
      </c>
      <c r="C830" s="17" t="s">
        <v>151</v>
      </c>
      <c r="D830" s="15">
        <v>22</v>
      </c>
      <c r="E830" s="115">
        <v>5727</v>
      </c>
      <c r="F830" s="116">
        <v>384.14527675921101</v>
      </c>
    </row>
    <row r="831" spans="1:6" x14ac:dyDescent="0.2">
      <c r="A831" s="17" t="s">
        <v>1871</v>
      </c>
      <c r="B831" s="17" t="s">
        <v>1872</v>
      </c>
      <c r="C831" s="17" t="s">
        <v>151</v>
      </c>
      <c r="D831" s="15">
        <v>1</v>
      </c>
      <c r="E831" s="115">
        <v>8455</v>
      </c>
      <c r="F831" s="116">
        <v>11.8273211117682</v>
      </c>
    </row>
    <row r="832" spans="1:6" x14ac:dyDescent="0.2">
      <c r="A832" s="17" t="s">
        <v>1873</v>
      </c>
      <c r="B832" s="17" t="s">
        <v>1874</v>
      </c>
      <c r="C832" s="17" t="s">
        <v>151</v>
      </c>
      <c r="D832" s="15">
        <v>23</v>
      </c>
      <c r="E832" s="115">
        <v>4941</v>
      </c>
      <c r="F832" s="116">
        <v>465.49281521959102</v>
      </c>
    </row>
    <row r="833" spans="1:6" x14ac:dyDescent="0.2">
      <c r="A833" s="17" t="s">
        <v>1875</v>
      </c>
      <c r="B833" s="17" t="s">
        <v>1876</v>
      </c>
      <c r="C833" s="17" t="s">
        <v>151</v>
      </c>
      <c r="D833" s="15">
        <v>3</v>
      </c>
      <c r="E833" s="115">
        <v>4155</v>
      </c>
      <c r="F833" s="116">
        <v>72.202166064981995</v>
      </c>
    </row>
    <row r="834" spans="1:6" x14ac:dyDescent="0.2">
      <c r="A834" s="17" t="s">
        <v>1877</v>
      </c>
      <c r="B834" s="17" t="s">
        <v>1878</v>
      </c>
      <c r="C834" s="17" t="s">
        <v>151</v>
      </c>
      <c r="D834" s="15">
        <v>3</v>
      </c>
      <c r="E834" s="115">
        <v>4326</v>
      </c>
      <c r="F834" s="116">
        <v>69.348127600554804</v>
      </c>
    </row>
    <row r="835" spans="1:6" x14ac:dyDescent="0.2">
      <c r="A835" s="17" t="s">
        <v>1879</v>
      </c>
      <c r="B835" s="17" t="s">
        <v>1880</v>
      </c>
      <c r="C835" s="17" t="s">
        <v>151</v>
      </c>
      <c r="D835" s="15">
        <v>3</v>
      </c>
      <c r="E835" s="115">
        <v>2865</v>
      </c>
      <c r="F835" s="116">
        <v>104.712041884817</v>
      </c>
    </row>
    <row r="836" spans="1:6" x14ac:dyDescent="0.2">
      <c r="A836" s="17" t="s">
        <v>1881</v>
      </c>
      <c r="B836" s="17" t="s">
        <v>1882</v>
      </c>
      <c r="C836" s="17" t="s">
        <v>151</v>
      </c>
      <c r="D836" s="15">
        <v>5</v>
      </c>
      <c r="E836" s="115">
        <v>7441</v>
      </c>
      <c r="F836" s="116">
        <v>67.195269453030505</v>
      </c>
    </row>
    <row r="837" spans="1:6" x14ac:dyDescent="0.2">
      <c r="A837" s="17" t="s">
        <v>1883</v>
      </c>
      <c r="B837" s="17" t="s">
        <v>1884</v>
      </c>
      <c r="C837" s="17" t="s">
        <v>151</v>
      </c>
      <c r="D837" s="15">
        <v>2</v>
      </c>
      <c r="E837" s="115">
        <v>2999</v>
      </c>
      <c r="F837" s="116">
        <v>66.688896298766295</v>
      </c>
    </row>
    <row r="838" spans="1:6" x14ac:dyDescent="0.2">
      <c r="A838" s="17" t="s">
        <v>1885</v>
      </c>
      <c r="B838" s="17" t="s">
        <v>1886</v>
      </c>
      <c r="C838" s="17" t="s">
        <v>151</v>
      </c>
      <c r="D838" s="15">
        <v>2</v>
      </c>
      <c r="E838" s="115">
        <v>4593</v>
      </c>
      <c r="F838" s="116">
        <v>43.544524276072302</v>
      </c>
    </row>
    <row r="839" spans="1:6" x14ac:dyDescent="0.2">
      <c r="A839" s="17" t="s">
        <v>1887</v>
      </c>
      <c r="B839" s="17" t="s">
        <v>1888</v>
      </c>
      <c r="C839" s="17" t="s">
        <v>151</v>
      </c>
      <c r="D839" s="15">
        <v>2</v>
      </c>
      <c r="E839" s="115">
        <v>4224</v>
      </c>
      <c r="F839" s="116">
        <v>47.348484848484901</v>
      </c>
    </row>
    <row r="840" spans="1:6" x14ac:dyDescent="0.2">
      <c r="A840" s="17" t="s">
        <v>1889</v>
      </c>
      <c r="B840" s="17" t="s">
        <v>1890</v>
      </c>
      <c r="C840" s="17" t="s">
        <v>151</v>
      </c>
      <c r="D840" s="15">
        <v>1</v>
      </c>
      <c r="E840" s="115">
        <v>3082</v>
      </c>
      <c r="F840" s="116">
        <v>32.446463335496396</v>
      </c>
    </row>
    <row r="841" spans="1:6" x14ac:dyDescent="0.2">
      <c r="A841" s="17" t="s">
        <v>1891</v>
      </c>
      <c r="B841" s="17" t="s">
        <v>1892</v>
      </c>
      <c r="C841" s="17" t="s">
        <v>151</v>
      </c>
      <c r="D841" s="15">
        <v>17</v>
      </c>
      <c r="E841" s="115">
        <v>3630</v>
      </c>
      <c r="F841" s="116">
        <v>468.31955922865001</v>
      </c>
    </row>
    <row r="842" spans="1:6" x14ac:dyDescent="0.2">
      <c r="A842" s="17" t="s">
        <v>1893</v>
      </c>
      <c r="B842" s="17" t="s">
        <v>1894</v>
      </c>
      <c r="C842" s="17" t="s">
        <v>152</v>
      </c>
      <c r="D842" s="15">
        <v>2</v>
      </c>
      <c r="E842" s="115">
        <v>4256</v>
      </c>
      <c r="F842" s="116">
        <v>46.9924812030075</v>
      </c>
    </row>
    <row r="843" spans="1:6" x14ac:dyDescent="0.2">
      <c r="A843" s="17" t="s">
        <v>1895</v>
      </c>
      <c r="B843" s="17" t="s">
        <v>1896</v>
      </c>
      <c r="C843" s="17" t="s">
        <v>152</v>
      </c>
      <c r="D843" s="15">
        <v>0</v>
      </c>
      <c r="E843" s="115">
        <v>3700</v>
      </c>
      <c r="F843" s="116">
        <v>0</v>
      </c>
    </row>
    <row r="844" spans="1:6" x14ac:dyDescent="0.2">
      <c r="A844" s="17" t="s">
        <v>1897</v>
      </c>
      <c r="B844" s="17" t="s">
        <v>1898</v>
      </c>
      <c r="C844" s="17" t="s">
        <v>152</v>
      </c>
      <c r="D844" s="15">
        <v>0</v>
      </c>
      <c r="E844" s="115">
        <v>3119</v>
      </c>
      <c r="F844" s="116">
        <v>0</v>
      </c>
    </row>
    <row r="845" spans="1:6" x14ac:dyDescent="0.2">
      <c r="A845" s="17" t="s">
        <v>1899</v>
      </c>
      <c r="B845" s="17" t="s">
        <v>1900</v>
      </c>
      <c r="C845" s="17" t="s">
        <v>152</v>
      </c>
      <c r="D845" s="15">
        <v>1</v>
      </c>
      <c r="E845" s="115">
        <v>4544</v>
      </c>
      <c r="F845" s="116">
        <v>22.007042253521099</v>
      </c>
    </row>
    <row r="846" spans="1:6" x14ac:dyDescent="0.2">
      <c r="A846" s="17" t="s">
        <v>1901</v>
      </c>
      <c r="B846" s="17" t="s">
        <v>1902</v>
      </c>
      <c r="C846" s="17" t="s">
        <v>152</v>
      </c>
      <c r="D846" s="15">
        <v>2</v>
      </c>
      <c r="E846" s="115">
        <v>5651</v>
      </c>
      <c r="F846" s="116">
        <v>35.391966023712598</v>
      </c>
    </row>
    <row r="847" spans="1:6" x14ac:dyDescent="0.2">
      <c r="A847" s="17" t="s">
        <v>1903</v>
      </c>
      <c r="B847" s="17" t="s">
        <v>1904</v>
      </c>
      <c r="C847" s="17" t="s">
        <v>152</v>
      </c>
      <c r="D847" s="15">
        <v>3</v>
      </c>
      <c r="E847" s="115">
        <v>3426</v>
      </c>
      <c r="F847" s="116">
        <v>87.565674255691803</v>
      </c>
    </row>
    <row r="848" spans="1:6" x14ac:dyDescent="0.2">
      <c r="A848" s="17" t="s">
        <v>1905</v>
      </c>
      <c r="B848" s="17" t="s">
        <v>1906</v>
      </c>
      <c r="C848" s="17" t="s">
        <v>152</v>
      </c>
      <c r="D848" s="15">
        <v>0</v>
      </c>
      <c r="E848" s="115">
        <v>4804</v>
      </c>
      <c r="F848" s="116">
        <v>0</v>
      </c>
    </row>
    <row r="849" spans="1:6" x14ac:dyDescent="0.2">
      <c r="A849" s="17" t="s">
        <v>1907</v>
      </c>
      <c r="B849" s="17" t="s">
        <v>1908</v>
      </c>
      <c r="C849" s="17" t="s">
        <v>152</v>
      </c>
      <c r="D849" s="15">
        <v>3</v>
      </c>
      <c r="E849" s="115">
        <v>3565</v>
      </c>
      <c r="F849" s="116">
        <v>84.151472650771396</v>
      </c>
    </row>
    <row r="850" spans="1:6" x14ac:dyDescent="0.2">
      <c r="A850" s="17" t="s">
        <v>1909</v>
      </c>
      <c r="B850" s="17" t="s">
        <v>1910</v>
      </c>
      <c r="C850" s="17" t="s">
        <v>152</v>
      </c>
      <c r="D850" s="15">
        <v>1</v>
      </c>
      <c r="E850" s="115">
        <v>2442</v>
      </c>
      <c r="F850" s="116">
        <v>40.950040950041</v>
      </c>
    </row>
    <row r="851" spans="1:6" x14ac:dyDescent="0.2">
      <c r="A851" s="17" t="s">
        <v>1911</v>
      </c>
      <c r="B851" s="17" t="s">
        <v>1912</v>
      </c>
      <c r="C851" s="17" t="s">
        <v>152</v>
      </c>
      <c r="D851" s="15">
        <v>0</v>
      </c>
      <c r="E851" s="115">
        <v>4856</v>
      </c>
      <c r="F851" s="116">
        <v>0</v>
      </c>
    </row>
    <row r="852" spans="1:6" x14ac:dyDescent="0.2">
      <c r="A852" s="17" t="s">
        <v>1913</v>
      </c>
      <c r="B852" s="17" t="s">
        <v>1914</v>
      </c>
      <c r="C852" s="17" t="s">
        <v>152</v>
      </c>
      <c r="D852" s="15">
        <v>0</v>
      </c>
      <c r="E852" s="115">
        <v>3338</v>
      </c>
      <c r="F852" s="116">
        <v>0</v>
      </c>
    </row>
    <row r="853" spans="1:6" x14ac:dyDescent="0.2">
      <c r="A853" s="17" t="s">
        <v>1915</v>
      </c>
      <c r="B853" s="17" t="s">
        <v>1916</v>
      </c>
      <c r="C853" s="17" t="s">
        <v>152</v>
      </c>
      <c r="D853" s="15">
        <v>2</v>
      </c>
      <c r="E853" s="115">
        <v>4267</v>
      </c>
      <c r="F853" s="116">
        <v>46.871338176705002</v>
      </c>
    </row>
    <row r="854" spans="1:6" x14ac:dyDescent="0.2">
      <c r="A854" s="17" t="s">
        <v>1917</v>
      </c>
      <c r="B854" s="17" t="s">
        <v>1918</v>
      </c>
      <c r="C854" s="17" t="s">
        <v>152</v>
      </c>
      <c r="D854" s="15">
        <v>0</v>
      </c>
      <c r="E854" s="115">
        <v>3972</v>
      </c>
      <c r="F854" s="116">
        <v>0</v>
      </c>
    </row>
    <row r="855" spans="1:6" x14ac:dyDescent="0.2">
      <c r="A855" s="17" t="s">
        <v>1919</v>
      </c>
      <c r="B855" s="17" t="s">
        <v>1920</v>
      </c>
      <c r="C855" s="17" t="s">
        <v>152</v>
      </c>
      <c r="D855" s="15">
        <v>0</v>
      </c>
      <c r="E855" s="115">
        <v>4108</v>
      </c>
      <c r="F855" s="116">
        <v>0</v>
      </c>
    </row>
    <row r="856" spans="1:6" x14ac:dyDescent="0.2">
      <c r="A856" s="17" t="s">
        <v>1921</v>
      </c>
      <c r="B856" s="17" t="s">
        <v>1922</v>
      </c>
      <c r="C856" s="17" t="s">
        <v>152</v>
      </c>
      <c r="D856" s="15">
        <v>1</v>
      </c>
      <c r="E856" s="115">
        <v>3121</v>
      </c>
      <c r="F856" s="116">
        <v>32.041012495994899</v>
      </c>
    </row>
    <row r="857" spans="1:6" x14ac:dyDescent="0.2">
      <c r="A857" s="17" t="s">
        <v>1923</v>
      </c>
      <c r="B857" s="17" t="s">
        <v>1924</v>
      </c>
      <c r="C857" s="17" t="s">
        <v>152</v>
      </c>
      <c r="D857" s="15">
        <v>0</v>
      </c>
      <c r="E857" s="115">
        <v>3311</v>
      </c>
      <c r="F857" s="116">
        <v>0</v>
      </c>
    </row>
    <row r="858" spans="1:6" x14ac:dyDescent="0.2">
      <c r="A858" s="17" t="s">
        <v>1925</v>
      </c>
      <c r="B858" s="17" t="s">
        <v>1926</v>
      </c>
      <c r="C858" s="17" t="s">
        <v>152</v>
      </c>
      <c r="D858" s="15">
        <v>0</v>
      </c>
      <c r="E858" s="115">
        <v>3160</v>
      </c>
      <c r="F858" s="116">
        <v>0</v>
      </c>
    </row>
    <row r="859" spans="1:6" x14ac:dyDescent="0.2">
      <c r="A859" s="17" t="s">
        <v>1927</v>
      </c>
      <c r="B859" s="17" t="s">
        <v>1928</v>
      </c>
      <c r="C859" s="17" t="s">
        <v>152</v>
      </c>
      <c r="D859" s="15">
        <v>0</v>
      </c>
      <c r="E859" s="115">
        <v>3433</v>
      </c>
      <c r="F859" s="116">
        <v>0</v>
      </c>
    </row>
    <row r="860" spans="1:6" x14ac:dyDescent="0.2">
      <c r="A860" s="17" t="s">
        <v>1929</v>
      </c>
      <c r="B860" s="17" t="s">
        <v>1930</v>
      </c>
      <c r="C860" s="17" t="s">
        <v>152</v>
      </c>
      <c r="D860" s="15">
        <v>1</v>
      </c>
      <c r="E860" s="115">
        <v>4159</v>
      </c>
      <c r="F860" s="116">
        <v>24.044241404183701</v>
      </c>
    </row>
    <row r="861" spans="1:6" x14ac:dyDescent="0.2">
      <c r="A861" s="17" t="s">
        <v>1931</v>
      </c>
      <c r="B861" s="17" t="s">
        <v>1932</v>
      </c>
      <c r="C861" s="17" t="s">
        <v>152</v>
      </c>
      <c r="D861" s="15">
        <v>2</v>
      </c>
      <c r="E861" s="115">
        <v>5424</v>
      </c>
      <c r="F861" s="116">
        <v>36.873156342182902</v>
      </c>
    </row>
    <row r="862" spans="1:6" x14ac:dyDescent="0.2">
      <c r="A862" s="17" t="s">
        <v>1933</v>
      </c>
      <c r="B862" s="17" t="s">
        <v>1934</v>
      </c>
      <c r="C862" s="17" t="s">
        <v>152</v>
      </c>
      <c r="D862" s="15">
        <v>0</v>
      </c>
      <c r="E862" s="115">
        <v>3753</v>
      </c>
      <c r="F862" s="116">
        <v>0</v>
      </c>
    </row>
    <row r="863" spans="1:6" x14ac:dyDescent="0.2">
      <c r="A863" s="17" t="s">
        <v>1935</v>
      </c>
      <c r="B863" s="17" t="s">
        <v>1936</v>
      </c>
      <c r="C863" s="17" t="s">
        <v>152</v>
      </c>
      <c r="D863" s="15">
        <v>0</v>
      </c>
      <c r="E863" s="115">
        <v>3692</v>
      </c>
      <c r="F863" s="116">
        <v>0</v>
      </c>
    </row>
    <row r="864" spans="1:6" x14ac:dyDescent="0.2">
      <c r="A864" s="17" t="s">
        <v>1937</v>
      </c>
      <c r="B864" s="17" t="s">
        <v>1938</v>
      </c>
      <c r="C864" s="17" t="s">
        <v>152</v>
      </c>
      <c r="D864" s="15">
        <v>2</v>
      </c>
      <c r="E864" s="115">
        <v>5323</v>
      </c>
      <c r="F864" s="116">
        <v>37.572797294758601</v>
      </c>
    </row>
    <row r="865" spans="1:6" x14ac:dyDescent="0.2">
      <c r="A865" s="17" t="s">
        <v>1939</v>
      </c>
      <c r="B865" s="17" t="s">
        <v>1940</v>
      </c>
      <c r="C865" s="17" t="s">
        <v>152</v>
      </c>
      <c r="D865" s="15">
        <v>0</v>
      </c>
      <c r="E865" s="115">
        <v>4096</v>
      </c>
      <c r="F865" s="116">
        <v>0</v>
      </c>
    </row>
    <row r="866" spans="1:6" x14ac:dyDescent="0.2">
      <c r="A866" s="17" t="s">
        <v>1941</v>
      </c>
      <c r="B866" s="17" t="s">
        <v>1942</v>
      </c>
      <c r="C866" s="17" t="s">
        <v>153</v>
      </c>
      <c r="D866" s="15">
        <v>1</v>
      </c>
      <c r="E866" s="115">
        <v>4576</v>
      </c>
      <c r="F866" s="116">
        <v>21.8531468531469</v>
      </c>
    </row>
    <row r="867" spans="1:6" x14ac:dyDescent="0.2">
      <c r="A867" s="17" t="s">
        <v>1943</v>
      </c>
      <c r="B867" s="17" t="s">
        <v>1944</v>
      </c>
      <c r="C867" s="17" t="s">
        <v>153</v>
      </c>
      <c r="D867" s="15">
        <v>0</v>
      </c>
      <c r="E867" s="115">
        <v>2774</v>
      </c>
      <c r="F867" s="116">
        <v>0</v>
      </c>
    </row>
    <row r="868" spans="1:6" x14ac:dyDescent="0.2">
      <c r="A868" s="17" t="s">
        <v>1945</v>
      </c>
      <c r="B868" s="17" t="s">
        <v>1946</v>
      </c>
      <c r="C868" s="17" t="s">
        <v>153</v>
      </c>
      <c r="D868" s="15">
        <v>1</v>
      </c>
      <c r="E868" s="115">
        <v>2761</v>
      </c>
      <c r="F868" s="116">
        <v>36.218761318362901</v>
      </c>
    </row>
    <row r="869" spans="1:6" x14ac:dyDescent="0.2">
      <c r="A869" s="17" t="s">
        <v>1947</v>
      </c>
      <c r="B869" s="17" t="s">
        <v>1948</v>
      </c>
      <c r="C869" s="17" t="s">
        <v>153</v>
      </c>
      <c r="D869" s="15">
        <v>9</v>
      </c>
      <c r="E869" s="115">
        <v>3527</v>
      </c>
      <c r="F869" s="116">
        <v>255.174369152254</v>
      </c>
    </row>
    <row r="870" spans="1:6" x14ac:dyDescent="0.2">
      <c r="A870" s="17" t="s">
        <v>1949</v>
      </c>
      <c r="B870" s="17" t="s">
        <v>1950</v>
      </c>
      <c r="C870" s="17" t="s">
        <v>153</v>
      </c>
      <c r="D870" s="15">
        <v>0</v>
      </c>
      <c r="E870" s="115">
        <v>2789</v>
      </c>
      <c r="F870" s="116">
        <v>0</v>
      </c>
    </row>
    <row r="871" spans="1:6" x14ac:dyDescent="0.2">
      <c r="A871" s="17" t="s">
        <v>1951</v>
      </c>
      <c r="B871" s="17" t="s">
        <v>1952</v>
      </c>
      <c r="C871" s="17" t="s">
        <v>153</v>
      </c>
      <c r="D871" s="15">
        <v>0</v>
      </c>
      <c r="E871" s="115">
        <v>2275</v>
      </c>
      <c r="F871" s="116">
        <v>0</v>
      </c>
    </row>
    <row r="872" spans="1:6" x14ac:dyDescent="0.2">
      <c r="A872" s="17" t="s">
        <v>1953</v>
      </c>
      <c r="B872" s="17" t="s">
        <v>1954</v>
      </c>
      <c r="C872" s="17" t="s">
        <v>153</v>
      </c>
      <c r="D872" s="15">
        <v>0</v>
      </c>
      <c r="E872" s="115">
        <v>4184</v>
      </c>
      <c r="F872" s="116">
        <v>0</v>
      </c>
    </row>
    <row r="873" spans="1:6" x14ac:dyDescent="0.2">
      <c r="A873" s="17" t="s">
        <v>1955</v>
      </c>
      <c r="B873" s="17" t="s">
        <v>1956</v>
      </c>
      <c r="C873" s="17" t="s">
        <v>153</v>
      </c>
      <c r="D873" s="15">
        <v>1</v>
      </c>
      <c r="E873" s="115">
        <v>4973</v>
      </c>
      <c r="F873" s="116">
        <v>20.1085863663784</v>
      </c>
    </row>
    <row r="874" spans="1:6" x14ac:dyDescent="0.2">
      <c r="A874" s="17" t="s">
        <v>1957</v>
      </c>
      <c r="B874" s="17" t="s">
        <v>1958</v>
      </c>
      <c r="C874" s="17" t="s">
        <v>153</v>
      </c>
      <c r="D874" s="15">
        <v>5</v>
      </c>
      <c r="E874" s="115">
        <v>3500</v>
      </c>
      <c r="F874" s="116">
        <v>142.857142857143</v>
      </c>
    </row>
    <row r="875" spans="1:6" x14ac:dyDescent="0.2">
      <c r="A875" s="17" t="s">
        <v>1959</v>
      </c>
      <c r="B875" s="17" t="s">
        <v>1960</v>
      </c>
      <c r="C875" s="17" t="s">
        <v>153</v>
      </c>
      <c r="D875" s="15">
        <v>1</v>
      </c>
      <c r="E875" s="115">
        <v>3307</v>
      </c>
      <c r="F875" s="116">
        <v>30.2388872089507</v>
      </c>
    </row>
    <row r="876" spans="1:6" x14ac:dyDescent="0.2">
      <c r="A876" s="17" t="s">
        <v>1961</v>
      </c>
      <c r="B876" s="17" t="s">
        <v>1962</v>
      </c>
      <c r="C876" s="17" t="s">
        <v>153</v>
      </c>
      <c r="D876" s="15">
        <v>1</v>
      </c>
      <c r="E876" s="115">
        <v>3083</v>
      </c>
      <c r="F876" s="116">
        <v>32.435939020434603</v>
      </c>
    </row>
    <row r="877" spans="1:6" x14ac:dyDescent="0.2">
      <c r="A877" s="17" t="s">
        <v>1963</v>
      </c>
      <c r="B877" s="17" t="s">
        <v>1964</v>
      </c>
      <c r="C877" s="17" t="s">
        <v>153</v>
      </c>
      <c r="D877" s="15">
        <v>0</v>
      </c>
      <c r="E877" s="115">
        <v>3243</v>
      </c>
      <c r="F877" s="116">
        <v>0</v>
      </c>
    </row>
    <row r="878" spans="1:6" x14ac:dyDescent="0.2">
      <c r="A878" s="17" t="s">
        <v>1965</v>
      </c>
      <c r="B878" s="17" t="s">
        <v>1966</v>
      </c>
      <c r="C878" s="17" t="s">
        <v>153</v>
      </c>
      <c r="D878" s="15">
        <v>21</v>
      </c>
      <c r="E878" s="115">
        <v>2991</v>
      </c>
      <c r="F878" s="116">
        <v>702.10631895687095</v>
      </c>
    </row>
    <row r="879" spans="1:6" x14ac:dyDescent="0.2">
      <c r="A879" s="17" t="s">
        <v>1967</v>
      </c>
      <c r="B879" s="17" t="s">
        <v>1968</v>
      </c>
      <c r="C879" s="17" t="s">
        <v>153</v>
      </c>
      <c r="D879" s="15">
        <v>1</v>
      </c>
      <c r="E879" s="115">
        <v>3013</v>
      </c>
      <c r="F879" s="116">
        <v>33.189512114171897</v>
      </c>
    </row>
    <row r="880" spans="1:6" x14ac:dyDescent="0.2">
      <c r="A880" s="17" t="s">
        <v>1969</v>
      </c>
      <c r="B880" s="17" t="s">
        <v>1970</v>
      </c>
      <c r="C880" s="17" t="s">
        <v>153</v>
      </c>
      <c r="D880" s="15">
        <v>8</v>
      </c>
      <c r="E880" s="115">
        <v>3725</v>
      </c>
      <c r="F880" s="116">
        <v>214.765100671141</v>
      </c>
    </row>
    <row r="881" spans="1:6" x14ac:dyDescent="0.2">
      <c r="A881" s="17" t="s">
        <v>1971</v>
      </c>
      <c r="B881" s="17" t="s">
        <v>1972</v>
      </c>
      <c r="C881" s="17" t="s">
        <v>153</v>
      </c>
      <c r="D881" s="15">
        <v>7</v>
      </c>
      <c r="E881" s="115">
        <v>3143</v>
      </c>
      <c r="F881" s="116">
        <v>222.71714922049</v>
      </c>
    </row>
    <row r="882" spans="1:6" x14ac:dyDescent="0.2">
      <c r="A882" s="17" t="s">
        <v>1973</v>
      </c>
      <c r="B882" s="17" t="s">
        <v>1974</v>
      </c>
      <c r="C882" s="17" t="s">
        <v>153</v>
      </c>
      <c r="D882" s="15">
        <v>2</v>
      </c>
      <c r="E882" s="115">
        <v>3107</v>
      </c>
      <c r="F882" s="116">
        <v>64.3707756678468</v>
      </c>
    </row>
    <row r="883" spans="1:6" x14ac:dyDescent="0.2">
      <c r="A883" s="17" t="s">
        <v>1975</v>
      </c>
      <c r="B883" s="17" t="s">
        <v>1976</v>
      </c>
      <c r="C883" s="17" t="s">
        <v>153</v>
      </c>
      <c r="D883" s="15">
        <v>1</v>
      </c>
      <c r="E883" s="115">
        <v>4304</v>
      </c>
      <c r="F883" s="116">
        <v>23.234200743494402</v>
      </c>
    </row>
    <row r="884" spans="1:6" x14ac:dyDescent="0.2">
      <c r="A884" s="17" t="s">
        <v>1977</v>
      </c>
      <c r="B884" s="17" t="s">
        <v>1978</v>
      </c>
      <c r="C884" s="17" t="s">
        <v>153</v>
      </c>
      <c r="D884" s="15">
        <v>0</v>
      </c>
      <c r="E884" s="115">
        <v>3540</v>
      </c>
      <c r="F884" s="116">
        <v>0</v>
      </c>
    </row>
    <row r="885" spans="1:6" x14ac:dyDescent="0.2">
      <c r="A885" s="17" t="s">
        <v>1979</v>
      </c>
      <c r="B885" s="17" t="s">
        <v>1980</v>
      </c>
      <c r="C885" s="17" t="s">
        <v>153</v>
      </c>
      <c r="D885" s="15">
        <v>2</v>
      </c>
      <c r="E885" s="115">
        <v>5045</v>
      </c>
      <c r="F885" s="116">
        <v>39.643211100099101</v>
      </c>
    </row>
    <row r="886" spans="1:6" x14ac:dyDescent="0.2">
      <c r="A886" s="17" t="s">
        <v>1981</v>
      </c>
      <c r="B886" s="17" t="s">
        <v>1982</v>
      </c>
      <c r="C886" s="17" t="s">
        <v>153</v>
      </c>
      <c r="D886" s="15">
        <v>1</v>
      </c>
      <c r="E886" s="115">
        <v>2783</v>
      </c>
      <c r="F886" s="116">
        <v>35.932446999640703</v>
      </c>
    </row>
    <row r="887" spans="1:6" x14ac:dyDescent="0.2">
      <c r="A887" s="17" t="s">
        <v>1983</v>
      </c>
      <c r="B887" s="17" t="s">
        <v>1984</v>
      </c>
      <c r="C887" s="17" t="s">
        <v>153</v>
      </c>
      <c r="D887" s="15">
        <v>0</v>
      </c>
      <c r="E887" s="115">
        <v>4061</v>
      </c>
      <c r="F887" s="116">
        <v>0</v>
      </c>
    </row>
    <row r="888" spans="1:6" x14ac:dyDescent="0.2">
      <c r="A888" s="17" t="s">
        <v>1985</v>
      </c>
      <c r="B888" s="17" t="s">
        <v>1986</v>
      </c>
      <c r="C888" s="17" t="s">
        <v>153</v>
      </c>
      <c r="D888" s="15">
        <v>1</v>
      </c>
      <c r="E888" s="115">
        <v>5068</v>
      </c>
      <c r="F888" s="116">
        <v>19.731649565903702</v>
      </c>
    </row>
    <row r="889" spans="1:6" x14ac:dyDescent="0.2">
      <c r="A889" s="17" t="s">
        <v>1987</v>
      </c>
      <c r="B889" s="17" t="s">
        <v>1988</v>
      </c>
      <c r="C889" s="17" t="s">
        <v>153</v>
      </c>
      <c r="D889" s="15">
        <v>1</v>
      </c>
      <c r="E889" s="115">
        <v>3003</v>
      </c>
      <c r="F889" s="116">
        <v>33.300033300033299</v>
      </c>
    </row>
    <row r="890" spans="1:6" x14ac:dyDescent="0.2">
      <c r="A890" s="17" t="s">
        <v>1989</v>
      </c>
      <c r="B890" s="17" t="s">
        <v>1990</v>
      </c>
      <c r="C890" s="17" t="s">
        <v>153</v>
      </c>
      <c r="D890" s="15">
        <v>2</v>
      </c>
      <c r="E890" s="115">
        <v>4146</v>
      </c>
      <c r="F890" s="116">
        <v>48.239266763145203</v>
      </c>
    </row>
    <row r="891" spans="1:6" x14ac:dyDescent="0.2">
      <c r="A891" s="17" t="s">
        <v>1991</v>
      </c>
      <c r="B891" s="17" t="s">
        <v>1992</v>
      </c>
      <c r="C891" s="17" t="s">
        <v>153</v>
      </c>
      <c r="D891" s="15">
        <v>3</v>
      </c>
      <c r="E891" s="115">
        <v>3788</v>
      </c>
      <c r="F891" s="116">
        <v>79.197465681098194</v>
      </c>
    </row>
    <row r="892" spans="1:6" x14ac:dyDescent="0.2">
      <c r="A892" s="17" t="s">
        <v>1993</v>
      </c>
      <c r="B892" s="17" t="s">
        <v>1994</v>
      </c>
      <c r="C892" s="17" t="s">
        <v>153</v>
      </c>
      <c r="D892" s="15">
        <v>1</v>
      </c>
      <c r="E892" s="115">
        <v>2867</v>
      </c>
      <c r="F892" s="116">
        <v>34.879665155214497</v>
      </c>
    </row>
    <row r="893" spans="1:6" x14ac:dyDescent="0.2">
      <c r="A893" s="17" t="s">
        <v>1995</v>
      </c>
      <c r="B893" s="17" t="s">
        <v>1996</v>
      </c>
      <c r="C893" s="17" t="s">
        <v>153</v>
      </c>
      <c r="D893" s="15">
        <v>3</v>
      </c>
      <c r="E893" s="115">
        <v>2894</v>
      </c>
      <c r="F893" s="116">
        <v>103.662750518314</v>
      </c>
    </row>
    <row r="894" spans="1:6" x14ac:dyDescent="0.2">
      <c r="A894" s="17" t="s">
        <v>1997</v>
      </c>
      <c r="B894" s="17" t="s">
        <v>1998</v>
      </c>
      <c r="C894" s="17" t="s">
        <v>153</v>
      </c>
      <c r="D894" s="15">
        <v>0</v>
      </c>
      <c r="E894" s="115">
        <v>2666</v>
      </c>
      <c r="F894" s="116">
        <v>0</v>
      </c>
    </row>
    <row r="895" spans="1:6" x14ac:dyDescent="0.2">
      <c r="A895" s="17" t="s">
        <v>1999</v>
      </c>
      <c r="B895" s="17" t="s">
        <v>2000</v>
      </c>
      <c r="C895" s="17" t="s">
        <v>153</v>
      </c>
      <c r="D895" s="15">
        <v>5</v>
      </c>
      <c r="E895" s="115">
        <v>4644</v>
      </c>
      <c r="F895" s="116">
        <v>107.665805340224</v>
      </c>
    </row>
    <row r="896" spans="1:6" x14ac:dyDescent="0.2">
      <c r="A896" s="17" t="s">
        <v>2001</v>
      </c>
      <c r="B896" s="17" t="s">
        <v>2002</v>
      </c>
      <c r="C896" s="17" t="s">
        <v>153</v>
      </c>
      <c r="D896" s="15">
        <v>7</v>
      </c>
      <c r="E896" s="115">
        <v>3675</v>
      </c>
      <c r="F896" s="116">
        <v>190.47619047619099</v>
      </c>
    </row>
    <row r="897" spans="1:6" x14ac:dyDescent="0.2">
      <c r="A897" s="17" t="s">
        <v>2003</v>
      </c>
      <c r="B897" s="17" t="s">
        <v>2004</v>
      </c>
      <c r="C897" s="17" t="s">
        <v>153</v>
      </c>
      <c r="D897" s="15">
        <v>4</v>
      </c>
      <c r="E897" s="115">
        <v>4781</v>
      </c>
      <c r="F897" s="116">
        <v>83.664505333612198</v>
      </c>
    </row>
    <row r="898" spans="1:6" x14ac:dyDescent="0.2">
      <c r="A898" s="17" t="s">
        <v>2005</v>
      </c>
      <c r="B898" s="17" t="s">
        <v>2006</v>
      </c>
      <c r="C898" s="17" t="s">
        <v>153</v>
      </c>
      <c r="D898" s="15">
        <v>3</v>
      </c>
      <c r="E898" s="115">
        <v>3981</v>
      </c>
      <c r="F898" s="116">
        <v>75.357950263752798</v>
      </c>
    </row>
    <row r="899" spans="1:6" x14ac:dyDescent="0.2">
      <c r="A899" s="17" t="s">
        <v>2007</v>
      </c>
      <c r="B899" s="17" t="s">
        <v>2008</v>
      </c>
      <c r="C899" s="17" t="s">
        <v>153</v>
      </c>
      <c r="D899" s="15">
        <v>2</v>
      </c>
      <c r="E899" s="115">
        <v>2910</v>
      </c>
      <c r="F899" s="116">
        <v>68.728522336769799</v>
      </c>
    </row>
    <row r="900" spans="1:6" x14ac:dyDescent="0.2">
      <c r="A900" s="17" t="s">
        <v>2009</v>
      </c>
      <c r="B900" s="17" t="s">
        <v>2010</v>
      </c>
      <c r="C900" s="17" t="s">
        <v>153</v>
      </c>
      <c r="D900" s="15">
        <v>0</v>
      </c>
      <c r="E900" s="115">
        <v>3209</v>
      </c>
      <c r="F900" s="116">
        <v>0</v>
      </c>
    </row>
    <row r="901" spans="1:6" x14ac:dyDescent="0.2">
      <c r="A901" s="17" t="s">
        <v>2011</v>
      </c>
      <c r="B901" s="17" t="s">
        <v>2012</v>
      </c>
      <c r="C901" s="17" t="s">
        <v>153</v>
      </c>
      <c r="D901" s="15">
        <v>1</v>
      </c>
      <c r="E901" s="115">
        <v>3971</v>
      </c>
      <c r="F901" s="116">
        <v>25.182573659028002</v>
      </c>
    </row>
    <row r="902" spans="1:6" x14ac:dyDescent="0.2">
      <c r="A902" s="17" t="s">
        <v>2013</v>
      </c>
      <c r="B902" s="17" t="s">
        <v>2014</v>
      </c>
      <c r="C902" s="17" t="s">
        <v>153</v>
      </c>
      <c r="D902" s="15">
        <v>0</v>
      </c>
      <c r="E902" s="115">
        <v>3071</v>
      </c>
      <c r="F902" s="116">
        <v>0</v>
      </c>
    </row>
    <row r="903" spans="1:6" x14ac:dyDescent="0.2">
      <c r="A903" s="17" t="s">
        <v>2015</v>
      </c>
      <c r="B903" s="17" t="s">
        <v>2016</v>
      </c>
      <c r="C903" s="17" t="s">
        <v>153</v>
      </c>
      <c r="D903" s="15">
        <v>11</v>
      </c>
      <c r="E903" s="115">
        <v>3902</v>
      </c>
      <c r="F903" s="116">
        <v>281.90671450538201</v>
      </c>
    </row>
    <row r="904" spans="1:6" x14ac:dyDescent="0.2">
      <c r="A904" s="17" t="s">
        <v>2017</v>
      </c>
      <c r="B904" s="17" t="s">
        <v>2018</v>
      </c>
      <c r="C904" s="17" t="s">
        <v>154</v>
      </c>
      <c r="D904" s="15">
        <v>2</v>
      </c>
      <c r="E904" s="115">
        <v>3823</v>
      </c>
      <c r="F904" s="116">
        <v>52.314935914203502</v>
      </c>
    </row>
    <row r="905" spans="1:6" x14ac:dyDescent="0.2">
      <c r="A905" s="17" t="s">
        <v>2019</v>
      </c>
      <c r="B905" s="17" t="s">
        <v>2020</v>
      </c>
      <c r="C905" s="17" t="s">
        <v>154</v>
      </c>
      <c r="D905" s="15">
        <v>2</v>
      </c>
      <c r="E905" s="115">
        <v>3452</v>
      </c>
      <c r="F905" s="116">
        <v>57.937427578215498</v>
      </c>
    </row>
    <row r="906" spans="1:6" x14ac:dyDescent="0.2">
      <c r="A906" s="17" t="s">
        <v>2021</v>
      </c>
      <c r="B906" s="17" t="s">
        <v>1095</v>
      </c>
      <c r="C906" s="17" t="s">
        <v>154</v>
      </c>
      <c r="D906" s="15">
        <v>1</v>
      </c>
      <c r="E906" s="115">
        <v>4168</v>
      </c>
      <c r="F906" s="116">
        <v>23.992322456813799</v>
      </c>
    </row>
    <row r="907" spans="1:6" x14ac:dyDescent="0.2">
      <c r="A907" s="17" t="s">
        <v>2022</v>
      </c>
      <c r="B907" s="17" t="s">
        <v>2023</v>
      </c>
      <c r="C907" s="17" t="s">
        <v>154</v>
      </c>
      <c r="D907" s="15">
        <v>3</v>
      </c>
      <c r="E907" s="115">
        <v>6846</v>
      </c>
      <c r="F907" s="116">
        <v>43.821209465381301</v>
      </c>
    </row>
    <row r="908" spans="1:6" x14ac:dyDescent="0.2">
      <c r="A908" s="17" t="s">
        <v>2024</v>
      </c>
      <c r="B908" s="17" t="s">
        <v>2025</v>
      </c>
      <c r="C908" s="17" t="s">
        <v>154</v>
      </c>
      <c r="D908" s="15">
        <v>8</v>
      </c>
      <c r="E908" s="115">
        <v>4742</v>
      </c>
      <c r="F908" s="116">
        <v>168.70518768452101</v>
      </c>
    </row>
    <row r="909" spans="1:6" x14ac:dyDescent="0.2">
      <c r="A909" s="17" t="s">
        <v>2026</v>
      </c>
      <c r="B909" s="17" t="s">
        <v>2027</v>
      </c>
      <c r="C909" s="17" t="s">
        <v>154</v>
      </c>
      <c r="D909" s="15">
        <v>2</v>
      </c>
      <c r="E909" s="115">
        <v>3985</v>
      </c>
      <c r="F909" s="116">
        <v>50.188205771643702</v>
      </c>
    </row>
    <row r="910" spans="1:6" x14ac:dyDescent="0.2">
      <c r="A910" s="17" t="s">
        <v>2028</v>
      </c>
      <c r="B910" s="17" t="s">
        <v>2029</v>
      </c>
      <c r="C910" s="17" t="s">
        <v>154</v>
      </c>
      <c r="D910" s="15">
        <v>2</v>
      </c>
      <c r="E910" s="115">
        <v>4850</v>
      </c>
      <c r="F910" s="116">
        <v>41.237113402061901</v>
      </c>
    </row>
    <row r="911" spans="1:6" x14ac:dyDescent="0.2">
      <c r="A911" s="17" t="s">
        <v>2030</v>
      </c>
      <c r="B911" s="17" t="s">
        <v>2031</v>
      </c>
      <c r="C911" s="17" t="s">
        <v>154</v>
      </c>
      <c r="D911" s="15">
        <v>7</v>
      </c>
      <c r="E911" s="115">
        <v>6136</v>
      </c>
      <c r="F911" s="116">
        <v>114.08083441981699</v>
      </c>
    </row>
    <row r="912" spans="1:6" x14ac:dyDescent="0.2">
      <c r="A912" s="17" t="s">
        <v>2032</v>
      </c>
      <c r="B912" s="17" t="s">
        <v>2033</v>
      </c>
      <c r="C912" s="17" t="s">
        <v>154</v>
      </c>
      <c r="D912" s="15">
        <v>2</v>
      </c>
      <c r="E912" s="115">
        <v>3790</v>
      </c>
      <c r="F912" s="116">
        <v>52.770448548812702</v>
      </c>
    </row>
    <row r="913" spans="1:6" x14ac:dyDescent="0.2">
      <c r="A913" s="17" t="s">
        <v>2034</v>
      </c>
      <c r="B913" s="17" t="s">
        <v>2035</v>
      </c>
      <c r="C913" s="17" t="s">
        <v>154</v>
      </c>
      <c r="D913" s="15">
        <v>2</v>
      </c>
      <c r="E913" s="115">
        <v>2786</v>
      </c>
      <c r="F913" s="116">
        <v>71.787508973438605</v>
      </c>
    </row>
    <row r="914" spans="1:6" x14ac:dyDescent="0.2">
      <c r="A914" s="17" t="s">
        <v>2036</v>
      </c>
      <c r="B914" s="17" t="s">
        <v>2037</v>
      </c>
      <c r="C914" s="17" t="s">
        <v>154</v>
      </c>
      <c r="D914" s="15">
        <v>2</v>
      </c>
      <c r="E914" s="115">
        <v>5539</v>
      </c>
      <c r="F914" s="116">
        <v>36.107600649936799</v>
      </c>
    </row>
    <row r="915" spans="1:6" x14ac:dyDescent="0.2">
      <c r="A915" s="17" t="s">
        <v>2038</v>
      </c>
      <c r="B915" s="17" t="s">
        <v>2039</v>
      </c>
      <c r="C915" s="17" t="s">
        <v>154</v>
      </c>
      <c r="D915" s="15">
        <v>6</v>
      </c>
      <c r="E915" s="115">
        <v>3853</v>
      </c>
      <c r="F915" s="116">
        <v>155.72281339216201</v>
      </c>
    </row>
    <row r="916" spans="1:6" x14ac:dyDescent="0.2">
      <c r="A916" s="17" t="s">
        <v>2040</v>
      </c>
      <c r="B916" s="17" t="s">
        <v>2041</v>
      </c>
      <c r="C916" s="17" t="s">
        <v>154</v>
      </c>
      <c r="D916" s="15">
        <v>0</v>
      </c>
      <c r="E916" s="115">
        <v>4400</v>
      </c>
      <c r="F916" s="116">
        <v>0</v>
      </c>
    </row>
    <row r="917" spans="1:6" x14ac:dyDescent="0.2">
      <c r="A917" s="17" t="s">
        <v>2042</v>
      </c>
      <c r="B917" s="17" t="s">
        <v>2043</v>
      </c>
      <c r="C917" s="17" t="s">
        <v>154</v>
      </c>
      <c r="D917" s="15">
        <v>0</v>
      </c>
      <c r="E917" s="115">
        <v>2876</v>
      </c>
      <c r="F917" s="116">
        <v>0</v>
      </c>
    </row>
    <row r="918" spans="1:6" x14ac:dyDescent="0.2">
      <c r="A918" s="17" t="s">
        <v>2044</v>
      </c>
      <c r="B918" s="17" t="s">
        <v>2045</v>
      </c>
      <c r="C918" s="17" t="s">
        <v>154</v>
      </c>
      <c r="D918" s="15">
        <v>2</v>
      </c>
      <c r="E918" s="115">
        <v>5457</v>
      </c>
      <c r="F918" s="116">
        <v>36.650174088326899</v>
      </c>
    </row>
    <row r="919" spans="1:6" x14ac:dyDescent="0.2">
      <c r="A919" s="17" t="s">
        <v>2046</v>
      </c>
      <c r="B919" s="17" t="s">
        <v>2047</v>
      </c>
      <c r="C919" s="17" t="s">
        <v>154</v>
      </c>
      <c r="D919" s="15">
        <v>4</v>
      </c>
      <c r="E919" s="115">
        <v>4763</v>
      </c>
      <c r="F919" s="116">
        <v>83.980684442578195</v>
      </c>
    </row>
    <row r="920" spans="1:6" x14ac:dyDescent="0.2">
      <c r="A920" s="17" t="s">
        <v>2048</v>
      </c>
      <c r="B920" s="17" t="s">
        <v>2049</v>
      </c>
      <c r="C920" s="17" t="s">
        <v>154</v>
      </c>
      <c r="D920" s="15">
        <v>4</v>
      </c>
      <c r="E920" s="115">
        <v>3018</v>
      </c>
      <c r="F920" s="116">
        <v>132.538104705103</v>
      </c>
    </row>
    <row r="921" spans="1:6" x14ac:dyDescent="0.2">
      <c r="A921" s="17" t="s">
        <v>2050</v>
      </c>
      <c r="B921" s="17" t="s">
        <v>2051</v>
      </c>
      <c r="C921" s="17" t="s">
        <v>154</v>
      </c>
      <c r="D921" s="15">
        <v>3</v>
      </c>
      <c r="E921" s="115">
        <v>3899</v>
      </c>
      <c r="F921" s="116">
        <v>76.942805847653304</v>
      </c>
    </row>
    <row r="922" spans="1:6" x14ac:dyDescent="0.2">
      <c r="A922" s="17" t="s">
        <v>2052</v>
      </c>
      <c r="B922" s="17" t="s">
        <v>2053</v>
      </c>
      <c r="C922" s="17" t="s">
        <v>154</v>
      </c>
      <c r="D922" s="15">
        <v>1</v>
      </c>
      <c r="E922" s="115">
        <v>3454</v>
      </c>
      <c r="F922" s="116">
        <v>28.951939779965301</v>
      </c>
    </row>
    <row r="923" spans="1:6" x14ac:dyDescent="0.2">
      <c r="A923" s="17" t="s">
        <v>2054</v>
      </c>
      <c r="B923" s="17" t="s">
        <v>2055</v>
      </c>
      <c r="C923" s="17" t="s">
        <v>154</v>
      </c>
      <c r="D923" s="15">
        <v>1</v>
      </c>
      <c r="E923" s="115">
        <v>5387</v>
      </c>
      <c r="F923" s="116">
        <v>18.563207722294401</v>
      </c>
    </row>
    <row r="924" spans="1:6" x14ac:dyDescent="0.2">
      <c r="A924" s="17" t="s">
        <v>2056</v>
      </c>
      <c r="B924" s="17" t="s">
        <v>2057</v>
      </c>
      <c r="C924" s="17" t="s">
        <v>154</v>
      </c>
      <c r="D924" s="15">
        <v>1</v>
      </c>
      <c r="E924" s="115">
        <v>3833</v>
      </c>
      <c r="F924" s="116">
        <v>26.089225150013</v>
      </c>
    </row>
    <row r="925" spans="1:6" x14ac:dyDescent="0.2">
      <c r="A925" s="17" t="s">
        <v>2058</v>
      </c>
      <c r="B925" s="17" t="s">
        <v>2059</v>
      </c>
      <c r="C925" s="17" t="s">
        <v>154</v>
      </c>
      <c r="D925" s="15">
        <v>4</v>
      </c>
      <c r="E925" s="115">
        <v>4160</v>
      </c>
      <c r="F925" s="116">
        <v>96.153846153846203</v>
      </c>
    </row>
    <row r="926" spans="1:6" x14ac:dyDescent="0.2">
      <c r="A926" s="17" t="s">
        <v>2060</v>
      </c>
      <c r="B926" s="17" t="s">
        <v>2061</v>
      </c>
      <c r="C926" s="17" t="s">
        <v>154</v>
      </c>
      <c r="D926" s="15">
        <v>0</v>
      </c>
      <c r="E926" s="115">
        <v>4075</v>
      </c>
      <c r="F926" s="116">
        <v>0</v>
      </c>
    </row>
    <row r="927" spans="1:6" x14ac:dyDescent="0.2">
      <c r="A927" s="17" t="s">
        <v>2062</v>
      </c>
      <c r="B927" s="17" t="s">
        <v>2063</v>
      </c>
      <c r="C927" s="17" t="s">
        <v>154</v>
      </c>
      <c r="D927" s="15">
        <v>0</v>
      </c>
      <c r="E927" s="115">
        <v>3048</v>
      </c>
      <c r="F927" s="116">
        <v>0</v>
      </c>
    </row>
    <row r="928" spans="1:6" x14ac:dyDescent="0.2">
      <c r="A928" s="17" t="s">
        <v>2064</v>
      </c>
      <c r="B928" s="17" t="s">
        <v>2065</v>
      </c>
      <c r="C928" s="17" t="s">
        <v>154</v>
      </c>
      <c r="D928" s="15">
        <v>6</v>
      </c>
      <c r="E928" s="115">
        <v>4823</v>
      </c>
      <c r="F928" s="116">
        <v>124.403897988804</v>
      </c>
    </row>
    <row r="929" spans="1:6" x14ac:dyDescent="0.2">
      <c r="A929" s="17" t="s">
        <v>2066</v>
      </c>
      <c r="B929" s="17" t="s">
        <v>2067</v>
      </c>
      <c r="C929" s="17" t="s">
        <v>154</v>
      </c>
      <c r="D929" s="15">
        <v>4</v>
      </c>
      <c r="E929" s="115">
        <v>5335</v>
      </c>
      <c r="F929" s="116">
        <v>74.976569821930696</v>
      </c>
    </row>
    <row r="930" spans="1:6" x14ac:dyDescent="0.2">
      <c r="A930" s="17" t="s">
        <v>2068</v>
      </c>
      <c r="B930" s="17" t="s">
        <v>2069</v>
      </c>
      <c r="C930" s="17" t="s">
        <v>154</v>
      </c>
      <c r="D930" s="15">
        <v>5</v>
      </c>
      <c r="E930" s="115">
        <v>4967</v>
      </c>
      <c r="F930" s="116">
        <v>100.664384940608</v>
      </c>
    </row>
    <row r="931" spans="1:6" x14ac:dyDescent="0.2">
      <c r="A931" s="17" t="s">
        <v>2070</v>
      </c>
      <c r="B931" s="17" t="s">
        <v>2071</v>
      </c>
      <c r="C931" s="17" t="s">
        <v>154</v>
      </c>
      <c r="D931" s="15">
        <v>2</v>
      </c>
      <c r="E931" s="115">
        <v>5019</v>
      </c>
      <c r="F931" s="116">
        <v>39.848575413429003</v>
      </c>
    </row>
    <row r="932" spans="1:6" x14ac:dyDescent="0.2">
      <c r="A932" s="17" t="s">
        <v>2072</v>
      </c>
      <c r="B932" s="17" t="s">
        <v>2073</v>
      </c>
      <c r="C932" s="17" t="s">
        <v>154</v>
      </c>
      <c r="D932" s="15">
        <v>5</v>
      </c>
      <c r="E932" s="115">
        <v>4680</v>
      </c>
      <c r="F932" s="116">
        <v>106.837606837607</v>
      </c>
    </row>
    <row r="933" spans="1:6" x14ac:dyDescent="0.2">
      <c r="A933" s="17" t="s">
        <v>2074</v>
      </c>
      <c r="B933" s="17" t="s">
        <v>2075</v>
      </c>
      <c r="C933" s="17" t="s">
        <v>154</v>
      </c>
      <c r="D933" s="15">
        <v>7</v>
      </c>
      <c r="E933" s="115">
        <v>2454</v>
      </c>
      <c r="F933" s="116">
        <v>285.248573757131</v>
      </c>
    </row>
    <row r="934" spans="1:6" x14ac:dyDescent="0.2">
      <c r="A934" s="17" t="s">
        <v>2076</v>
      </c>
      <c r="B934" s="17" t="s">
        <v>2077</v>
      </c>
      <c r="C934" s="17" t="s">
        <v>154</v>
      </c>
      <c r="D934" s="15">
        <v>1</v>
      </c>
      <c r="E934" s="115">
        <v>3420</v>
      </c>
      <c r="F934" s="116">
        <v>29.239766081871402</v>
      </c>
    </row>
    <row r="935" spans="1:6" x14ac:dyDescent="0.2">
      <c r="A935" s="17" t="s">
        <v>2078</v>
      </c>
      <c r="B935" s="17" t="s">
        <v>2079</v>
      </c>
      <c r="C935" s="17" t="s">
        <v>154</v>
      </c>
      <c r="D935" s="15">
        <v>24</v>
      </c>
      <c r="E935" s="115">
        <v>4901</v>
      </c>
      <c r="F935" s="116">
        <v>489.69598041216102</v>
      </c>
    </row>
    <row r="936" spans="1:6" x14ac:dyDescent="0.2">
      <c r="A936" s="17" t="s">
        <v>2080</v>
      </c>
      <c r="B936" s="17" t="s">
        <v>2081</v>
      </c>
      <c r="C936" s="17" t="s">
        <v>154</v>
      </c>
      <c r="D936" s="15">
        <v>5</v>
      </c>
      <c r="E936" s="115">
        <v>5620</v>
      </c>
      <c r="F936" s="116">
        <v>88.967971530249102</v>
      </c>
    </row>
    <row r="937" spans="1:6" x14ac:dyDescent="0.2">
      <c r="A937" s="17" t="s">
        <v>2082</v>
      </c>
      <c r="B937" s="17" t="s">
        <v>2083</v>
      </c>
      <c r="C937" s="17" t="s">
        <v>154</v>
      </c>
      <c r="D937" s="15">
        <v>6</v>
      </c>
      <c r="E937" s="115">
        <v>4670</v>
      </c>
      <c r="F937" s="116">
        <v>128.47965738758</v>
      </c>
    </row>
    <row r="938" spans="1:6" x14ac:dyDescent="0.2">
      <c r="A938" s="17" t="s">
        <v>2084</v>
      </c>
      <c r="B938" s="17" t="s">
        <v>2085</v>
      </c>
      <c r="C938" s="17" t="s">
        <v>154</v>
      </c>
      <c r="D938" s="15">
        <v>6</v>
      </c>
      <c r="E938" s="115">
        <v>6242</v>
      </c>
      <c r="F938" s="116">
        <v>96.123037487984703</v>
      </c>
    </row>
    <row r="939" spans="1:6" x14ac:dyDescent="0.2">
      <c r="A939" s="17" t="s">
        <v>2086</v>
      </c>
      <c r="B939" s="17" t="s">
        <v>2087</v>
      </c>
      <c r="C939" s="17" t="s">
        <v>154</v>
      </c>
      <c r="D939" s="15">
        <v>2</v>
      </c>
      <c r="E939" s="115">
        <v>5907</v>
      </c>
      <c r="F939" s="116">
        <v>33.858134416793597</v>
      </c>
    </row>
    <row r="940" spans="1:6" x14ac:dyDescent="0.2">
      <c r="A940" s="17" t="s">
        <v>2088</v>
      </c>
      <c r="B940" s="17" t="s">
        <v>2089</v>
      </c>
      <c r="C940" s="17" t="s">
        <v>154</v>
      </c>
      <c r="D940" s="15">
        <v>13</v>
      </c>
      <c r="E940" s="115">
        <v>6235</v>
      </c>
      <c r="F940" s="116">
        <v>208.50040096231001</v>
      </c>
    </row>
    <row r="941" spans="1:6" x14ac:dyDescent="0.2">
      <c r="A941" s="17" t="s">
        <v>2090</v>
      </c>
      <c r="B941" s="17" t="s">
        <v>2091</v>
      </c>
      <c r="C941" s="17" t="s">
        <v>154</v>
      </c>
      <c r="D941" s="15">
        <v>1</v>
      </c>
      <c r="E941" s="115">
        <v>2412</v>
      </c>
      <c r="F941" s="116">
        <v>41.459369817578803</v>
      </c>
    </row>
    <row r="942" spans="1:6" x14ac:dyDescent="0.2">
      <c r="A942" s="17" t="s">
        <v>2092</v>
      </c>
      <c r="B942" s="17" t="s">
        <v>2093</v>
      </c>
      <c r="C942" s="17" t="s">
        <v>154</v>
      </c>
      <c r="D942" s="15">
        <v>1</v>
      </c>
      <c r="E942" s="115">
        <v>4114</v>
      </c>
      <c r="F942" s="116">
        <v>24.307243558580499</v>
      </c>
    </row>
    <row r="943" spans="1:6" x14ac:dyDescent="0.2">
      <c r="A943" s="17" t="s">
        <v>2094</v>
      </c>
      <c r="B943" s="17" t="s">
        <v>2095</v>
      </c>
      <c r="C943" s="17" t="s">
        <v>154</v>
      </c>
      <c r="D943" s="15">
        <v>4</v>
      </c>
      <c r="E943" s="115">
        <v>4665</v>
      </c>
      <c r="F943" s="116">
        <v>85.744908896034303</v>
      </c>
    </row>
    <row r="944" spans="1:6" x14ac:dyDescent="0.2">
      <c r="A944" s="17" t="s">
        <v>2096</v>
      </c>
      <c r="B944" s="17" t="s">
        <v>2097</v>
      </c>
      <c r="C944" s="17" t="s">
        <v>154</v>
      </c>
      <c r="D944" s="15">
        <v>4</v>
      </c>
      <c r="E944" s="115">
        <v>3909</v>
      </c>
      <c r="F944" s="116">
        <v>102.327961115375</v>
      </c>
    </row>
    <row r="945" spans="1:6" x14ac:dyDescent="0.2">
      <c r="A945" s="17" t="s">
        <v>2098</v>
      </c>
      <c r="B945" s="17" t="s">
        <v>2099</v>
      </c>
      <c r="C945" s="17" t="s">
        <v>154</v>
      </c>
      <c r="D945" s="15">
        <v>4</v>
      </c>
      <c r="E945" s="115">
        <v>3076</v>
      </c>
      <c r="F945" s="116">
        <v>130.03901170351099</v>
      </c>
    </row>
    <row r="946" spans="1:6" x14ac:dyDescent="0.2">
      <c r="A946" s="17" t="s">
        <v>2100</v>
      </c>
      <c r="B946" s="17" t="s">
        <v>2101</v>
      </c>
      <c r="C946" s="17" t="s">
        <v>154</v>
      </c>
      <c r="D946" s="15">
        <v>3</v>
      </c>
      <c r="E946" s="115">
        <v>3187</v>
      </c>
      <c r="F946" s="116">
        <v>94.132412927518104</v>
      </c>
    </row>
    <row r="947" spans="1:6" x14ac:dyDescent="0.2">
      <c r="A947" s="17" t="s">
        <v>2102</v>
      </c>
      <c r="B947" s="17" t="s">
        <v>2103</v>
      </c>
      <c r="C947" s="17" t="s">
        <v>154</v>
      </c>
      <c r="D947" s="15">
        <v>4</v>
      </c>
      <c r="E947" s="115">
        <v>6101</v>
      </c>
      <c r="F947" s="116">
        <v>65.563022455335201</v>
      </c>
    </row>
    <row r="948" spans="1:6" x14ac:dyDescent="0.2">
      <c r="A948" s="17" t="s">
        <v>2104</v>
      </c>
      <c r="B948" s="17" t="s">
        <v>2105</v>
      </c>
      <c r="C948" s="17" t="s">
        <v>154</v>
      </c>
      <c r="D948" s="15">
        <v>2</v>
      </c>
      <c r="E948" s="115">
        <v>2394</v>
      </c>
      <c r="F948" s="116">
        <v>83.542188805346697</v>
      </c>
    </row>
    <row r="949" spans="1:6" x14ac:dyDescent="0.2">
      <c r="A949" s="17" t="s">
        <v>2106</v>
      </c>
      <c r="B949" s="17" t="s">
        <v>2107</v>
      </c>
      <c r="C949" s="17" t="s">
        <v>154</v>
      </c>
      <c r="D949" s="15">
        <v>1</v>
      </c>
      <c r="E949" s="115">
        <v>2509</v>
      </c>
      <c r="F949" s="116">
        <v>39.8565165404544</v>
      </c>
    </row>
    <row r="950" spans="1:6" x14ac:dyDescent="0.2">
      <c r="A950" s="17" t="s">
        <v>2108</v>
      </c>
      <c r="B950" s="17" t="s">
        <v>2109</v>
      </c>
      <c r="C950" s="17" t="s">
        <v>154</v>
      </c>
      <c r="D950" s="15">
        <v>2</v>
      </c>
      <c r="E950" s="115">
        <v>4150</v>
      </c>
      <c r="F950" s="116">
        <v>48.192771084337402</v>
      </c>
    </row>
    <row r="951" spans="1:6" x14ac:dyDescent="0.2">
      <c r="A951" s="17" t="s">
        <v>2110</v>
      </c>
      <c r="B951" s="17" t="s">
        <v>2111</v>
      </c>
      <c r="C951" s="17" t="s">
        <v>154</v>
      </c>
      <c r="D951" s="15">
        <v>3</v>
      </c>
      <c r="E951" s="115">
        <v>3469</v>
      </c>
      <c r="F951" s="116">
        <v>86.480253675410793</v>
      </c>
    </row>
    <row r="952" spans="1:6" x14ac:dyDescent="0.2">
      <c r="A952" s="17" t="s">
        <v>2112</v>
      </c>
      <c r="B952" s="17" t="s">
        <v>2113</v>
      </c>
      <c r="C952" s="17" t="s">
        <v>154</v>
      </c>
      <c r="D952" s="15">
        <v>1</v>
      </c>
      <c r="E952" s="115">
        <v>3853</v>
      </c>
      <c r="F952" s="116">
        <v>25.953802232027002</v>
      </c>
    </row>
    <row r="953" spans="1:6" x14ac:dyDescent="0.2">
      <c r="A953" s="17" t="s">
        <v>2114</v>
      </c>
      <c r="B953" s="17" t="s">
        <v>2115</v>
      </c>
      <c r="C953" s="17" t="s">
        <v>154</v>
      </c>
      <c r="D953" s="15">
        <v>0</v>
      </c>
      <c r="E953" s="115">
        <v>3001</v>
      </c>
      <c r="F953" s="116">
        <v>0</v>
      </c>
    </row>
    <row r="954" spans="1:6" x14ac:dyDescent="0.2">
      <c r="A954" s="17" t="s">
        <v>2116</v>
      </c>
      <c r="B954" s="17" t="s">
        <v>2117</v>
      </c>
      <c r="C954" s="17" t="s">
        <v>154</v>
      </c>
      <c r="D954" s="15">
        <v>2</v>
      </c>
      <c r="E954" s="115">
        <v>4644</v>
      </c>
      <c r="F954" s="116">
        <v>43.066322136089603</v>
      </c>
    </row>
    <row r="955" spans="1:6" x14ac:dyDescent="0.2">
      <c r="A955" s="17" t="s">
        <v>2118</v>
      </c>
      <c r="B955" s="17" t="s">
        <v>2119</v>
      </c>
      <c r="C955" s="17" t="s">
        <v>154</v>
      </c>
      <c r="D955" s="15">
        <v>2</v>
      </c>
      <c r="E955" s="115">
        <v>5623</v>
      </c>
      <c r="F955" s="116">
        <v>35.5682020273875</v>
      </c>
    </row>
    <row r="956" spans="1:6" x14ac:dyDescent="0.2">
      <c r="A956" s="17" t="s">
        <v>2120</v>
      </c>
      <c r="B956" s="17" t="s">
        <v>2121</v>
      </c>
      <c r="C956" s="17" t="s">
        <v>154</v>
      </c>
      <c r="D956" s="15">
        <v>2</v>
      </c>
      <c r="E956" s="115">
        <v>5300</v>
      </c>
      <c r="F956" s="116">
        <v>37.735849056603797</v>
      </c>
    </row>
    <row r="957" spans="1:6" x14ac:dyDescent="0.2">
      <c r="A957" s="17" t="s">
        <v>2122</v>
      </c>
      <c r="B957" s="17" t="s">
        <v>2123</v>
      </c>
      <c r="C957" s="17" t="s">
        <v>154</v>
      </c>
      <c r="D957" s="15">
        <v>6</v>
      </c>
      <c r="E957" s="115">
        <v>5233</v>
      </c>
      <c r="F957" s="116">
        <v>114.656984521307</v>
      </c>
    </row>
    <row r="958" spans="1:6" x14ac:dyDescent="0.2">
      <c r="A958" s="17" t="s">
        <v>2124</v>
      </c>
      <c r="B958" s="17" t="s">
        <v>2125</v>
      </c>
      <c r="C958" s="17" t="s">
        <v>154</v>
      </c>
      <c r="D958" s="15">
        <v>3</v>
      </c>
      <c r="E958" s="115">
        <v>4373</v>
      </c>
      <c r="F958" s="116">
        <v>68.602789846787104</v>
      </c>
    </row>
    <row r="959" spans="1:6" x14ac:dyDescent="0.2">
      <c r="A959" s="17" t="s">
        <v>2126</v>
      </c>
      <c r="B959" s="17" t="s">
        <v>2127</v>
      </c>
      <c r="C959" s="17" t="s">
        <v>154</v>
      </c>
      <c r="D959" s="15">
        <v>2</v>
      </c>
      <c r="E959" s="115">
        <v>5957</v>
      </c>
      <c r="F959" s="116">
        <v>33.573946617424902</v>
      </c>
    </row>
    <row r="960" spans="1:6" x14ac:dyDescent="0.2">
      <c r="A960" s="17" t="s">
        <v>2128</v>
      </c>
      <c r="B960" s="17" t="s">
        <v>2129</v>
      </c>
      <c r="C960" s="17" t="s">
        <v>154</v>
      </c>
      <c r="D960" s="15">
        <v>5</v>
      </c>
      <c r="E960" s="115">
        <v>5861</v>
      </c>
      <c r="F960" s="116">
        <v>85.309674117044906</v>
      </c>
    </row>
    <row r="961" spans="1:6" x14ac:dyDescent="0.2">
      <c r="A961" s="17" t="s">
        <v>2130</v>
      </c>
      <c r="B961" s="17" t="s">
        <v>2131</v>
      </c>
      <c r="C961" s="17" t="s">
        <v>154</v>
      </c>
      <c r="D961" s="15">
        <v>1</v>
      </c>
      <c r="E961" s="115">
        <v>6468</v>
      </c>
      <c r="F961" s="116">
        <v>15.460729746444001</v>
      </c>
    </row>
    <row r="962" spans="1:6" x14ac:dyDescent="0.2">
      <c r="A962" s="17" t="s">
        <v>2132</v>
      </c>
      <c r="B962" s="17" t="s">
        <v>2133</v>
      </c>
      <c r="C962" s="17" t="s">
        <v>154</v>
      </c>
      <c r="D962" s="15">
        <v>5</v>
      </c>
      <c r="E962" s="115">
        <v>4855</v>
      </c>
      <c r="F962" s="116">
        <v>102.986611740474</v>
      </c>
    </row>
    <row r="963" spans="1:6" x14ac:dyDescent="0.2">
      <c r="A963" s="17" t="s">
        <v>2134</v>
      </c>
      <c r="B963" s="17" t="s">
        <v>2135</v>
      </c>
      <c r="C963" s="17" t="s">
        <v>154</v>
      </c>
      <c r="D963" s="15">
        <v>0</v>
      </c>
      <c r="E963" s="115">
        <v>2941</v>
      </c>
      <c r="F963" s="116">
        <v>0</v>
      </c>
    </row>
    <row r="964" spans="1:6" x14ac:dyDescent="0.2">
      <c r="A964" s="17" t="s">
        <v>2136</v>
      </c>
      <c r="B964" s="17" t="s">
        <v>2137</v>
      </c>
      <c r="C964" s="17" t="s">
        <v>154</v>
      </c>
      <c r="D964" s="15">
        <v>4</v>
      </c>
      <c r="E964" s="115">
        <v>4120</v>
      </c>
      <c r="F964" s="116">
        <v>97.087378640776706</v>
      </c>
    </row>
    <row r="965" spans="1:6" x14ac:dyDescent="0.2">
      <c r="A965" s="17" t="s">
        <v>2138</v>
      </c>
      <c r="B965" s="17" t="s">
        <v>2139</v>
      </c>
      <c r="C965" s="17" t="s">
        <v>154</v>
      </c>
      <c r="D965" s="15">
        <v>3</v>
      </c>
      <c r="E965" s="115">
        <v>3497</v>
      </c>
      <c r="F965" s="116">
        <v>85.787818129825595</v>
      </c>
    </row>
    <row r="966" spans="1:6" x14ac:dyDescent="0.2">
      <c r="A966" s="17" t="s">
        <v>2140</v>
      </c>
      <c r="B966" s="17" t="s">
        <v>2141</v>
      </c>
      <c r="C966" s="17" t="s">
        <v>154</v>
      </c>
      <c r="D966" s="15">
        <v>2</v>
      </c>
      <c r="E966" s="115">
        <v>3533</v>
      </c>
      <c r="F966" s="116">
        <v>56.609114067364899</v>
      </c>
    </row>
    <row r="967" spans="1:6" x14ac:dyDescent="0.2">
      <c r="A967" s="17" t="s">
        <v>2142</v>
      </c>
      <c r="B967" s="17" t="s">
        <v>2143</v>
      </c>
      <c r="C967" s="17" t="s">
        <v>154</v>
      </c>
      <c r="D967" s="15">
        <v>1</v>
      </c>
      <c r="E967" s="115">
        <v>6441</v>
      </c>
      <c r="F967" s="116">
        <v>15.525539512498099</v>
      </c>
    </row>
    <row r="968" spans="1:6" x14ac:dyDescent="0.2">
      <c r="A968" s="17" t="s">
        <v>2144</v>
      </c>
      <c r="B968" s="17" t="s">
        <v>2145</v>
      </c>
      <c r="C968" s="17" t="s">
        <v>154</v>
      </c>
      <c r="D968" s="15">
        <v>9</v>
      </c>
      <c r="E968" s="115">
        <v>4661</v>
      </c>
      <c r="F968" s="116">
        <v>193.091611242223</v>
      </c>
    </row>
    <row r="969" spans="1:6" x14ac:dyDescent="0.2">
      <c r="A969" s="17" t="s">
        <v>2146</v>
      </c>
      <c r="B969" s="17" t="s">
        <v>2147</v>
      </c>
      <c r="C969" s="17" t="s">
        <v>154</v>
      </c>
      <c r="D969" s="15">
        <v>3</v>
      </c>
      <c r="E969" s="115">
        <v>3814</v>
      </c>
      <c r="F969" s="116">
        <v>78.6575773466177</v>
      </c>
    </row>
    <row r="970" spans="1:6" x14ac:dyDescent="0.2">
      <c r="A970" s="17" t="s">
        <v>2148</v>
      </c>
      <c r="B970" s="17" t="s">
        <v>2149</v>
      </c>
      <c r="C970" s="17" t="s">
        <v>154</v>
      </c>
      <c r="D970" s="15">
        <v>1</v>
      </c>
      <c r="E970" s="115">
        <v>3412</v>
      </c>
      <c r="F970" s="116">
        <v>29.308323563892099</v>
      </c>
    </row>
    <row r="971" spans="1:6" x14ac:dyDescent="0.2">
      <c r="A971" s="17" t="s">
        <v>2150</v>
      </c>
      <c r="B971" s="17" t="s">
        <v>2151</v>
      </c>
      <c r="C971" s="17" t="s">
        <v>154</v>
      </c>
      <c r="D971" s="15">
        <v>3</v>
      </c>
      <c r="E971" s="115">
        <v>4518</v>
      </c>
      <c r="F971" s="116">
        <v>66.401062416998698</v>
      </c>
    </row>
    <row r="972" spans="1:6" x14ac:dyDescent="0.2">
      <c r="A972" s="17" t="s">
        <v>2152</v>
      </c>
      <c r="B972" s="17" t="s">
        <v>2153</v>
      </c>
      <c r="C972" s="17" t="s">
        <v>154</v>
      </c>
      <c r="D972" s="15">
        <v>4</v>
      </c>
      <c r="E972" s="115">
        <v>4043</v>
      </c>
      <c r="F972" s="116">
        <v>98.936433341578095</v>
      </c>
    </row>
    <row r="973" spans="1:6" x14ac:dyDescent="0.2">
      <c r="A973" s="17" t="s">
        <v>2154</v>
      </c>
      <c r="B973" s="17" t="s">
        <v>2155</v>
      </c>
      <c r="C973" s="17" t="s">
        <v>154</v>
      </c>
      <c r="D973" s="15">
        <v>4</v>
      </c>
      <c r="E973" s="115">
        <v>3772</v>
      </c>
      <c r="F973" s="116">
        <v>106.044538706257</v>
      </c>
    </row>
    <row r="974" spans="1:6" x14ac:dyDescent="0.2">
      <c r="A974" s="17" t="s">
        <v>2156</v>
      </c>
      <c r="B974" s="17" t="s">
        <v>2157</v>
      </c>
      <c r="C974" s="17" t="s">
        <v>154</v>
      </c>
      <c r="D974" s="15">
        <v>3</v>
      </c>
      <c r="E974" s="115">
        <v>4170</v>
      </c>
      <c r="F974" s="116">
        <v>71.942446043165504</v>
      </c>
    </row>
    <row r="975" spans="1:6" x14ac:dyDescent="0.2">
      <c r="A975" s="17" t="s">
        <v>2158</v>
      </c>
      <c r="B975" s="17" t="s">
        <v>2159</v>
      </c>
      <c r="C975" s="17" t="s">
        <v>154</v>
      </c>
      <c r="D975" s="15">
        <v>2</v>
      </c>
      <c r="E975" s="115">
        <v>3653</v>
      </c>
      <c r="F975" s="116">
        <v>54.749520941691799</v>
      </c>
    </row>
    <row r="976" spans="1:6" x14ac:dyDescent="0.2">
      <c r="A976" s="17" t="s">
        <v>2160</v>
      </c>
      <c r="B976" s="17" t="s">
        <v>2161</v>
      </c>
      <c r="C976" s="17" t="s">
        <v>154</v>
      </c>
      <c r="D976" s="15">
        <v>4</v>
      </c>
      <c r="E976" s="115">
        <v>4910</v>
      </c>
      <c r="F976" s="116">
        <v>81.466395112016301</v>
      </c>
    </row>
    <row r="977" spans="1:6" x14ac:dyDescent="0.2">
      <c r="A977" s="17" t="s">
        <v>2162</v>
      </c>
      <c r="B977" s="17" t="s">
        <v>2163</v>
      </c>
      <c r="C977" s="17" t="s">
        <v>154</v>
      </c>
      <c r="D977" s="15">
        <v>0</v>
      </c>
      <c r="E977" s="115">
        <v>3497</v>
      </c>
      <c r="F977" s="116">
        <v>0</v>
      </c>
    </row>
    <row r="978" spans="1:6" x14ac:dyDescent="0.2">
      <c r="A978" s="17" t="s">
        <v>2164</v>
      </c>
      <c r="B978" s="17" t="s">
        <v>2165</v>
      </c>
      <c r="C978" s="17" t="s">
        <v>154</v>
      </c>
      <c r="D978" s="15">
        <v>5</v>
      </c>
      <c r="E978" s="115">
        <v>2688</v>
      </c>
      <c r="F978" s="116">
        <v>186.01190476190499</v>
      </c>
    </row>
    <row r="979" spans="1:6" x14ac:dyDescent="0.2">
      <c r="A979" s="17" t="s">
        <v>2166</v>
      </c>
      <c r="B979" s="17" t="s">
        <v>2167</v>
      </c>
      <c r="C979" s="17" t="s">
        <v>154</v>
      </c>
      <c r="D979" s="15">
        <v>9</v>
      </c>
      <c r="E979" s="115">
        <v>7829</v>
      </c>
      <c r="F979" s="116">
        <v>114.957210371695</v>
      </c>
    </row>
    <row r="980" spans="1:6" x14ac:dyDescent="0.2">
      <c r="A980" s="17" t="s">
        <v>2168</v>
      </c>
      <c r="B980" s="17" t="s">
        <v>2169</v>
      </c>
      <c r="C980" s="17" t="s">
        <v>154</v>
      </c>
      <c r="D980" s="15">
        <v>3</v>
      </c>
      <c r="E980" s="115">
        <v>3221</v>
      </c>
      <c r="F980" s="116">
        <v>93.138776777398405</v>
      </c>
    </row>
    <row r="981" spans="1:6" x14ac:dyDescent="0.2">
      <c r="A981" s="17" t="s">
        <v>2170</v>
      </c>
      <c r="B981" s="17" t="s">
        <v>2171</v>
      </c>
      <c r="C981" s="17" t="s">
        <v>154</v>
      </c>
      <c r="D981" s="15">
        <v>4</v>
      </c>
      <c r="E981" s="115">
        <v>3693</v>
      </c>
      <c r="F981" s="116">
        <v>108.313024641213</v>
      </c>
    </row>
    <row r="982" spans="1:6" x14ac:dyDescent="0.2">
      <c r="A982" s="17" t="s">
        <v>2172</v>
      </c>
      <c r="B982" s="17" t="s">
        <v>2173</v>
      </c>
      <c r="C982" s="17" t="s">
        <v>155</v>
      </c>
      <c r="D982" s="15">
        <v>0</v>
      </c>
      <c r="E982" s="115">
        <v>3205</v>
      </c>
      <c r="F982" s="116">
        <v>0</v>
      </c>
    </row>
    <row r="983" spans="1:6" x14ac:dyDescent="0.2">
      <c r="A983" s="17" t="s">
        <v>2174</v>
      </c>
      <c r="B983" s="17" t="s">
        <v>2175</v>
      </c>
      <c r="C983" s="17" t="s">
        <v>155</v>
      </c>
      <c r="D983" s="15">
        <v>0</v>
      </c>
      <c r="E983" s="115">
        <v>4307</v>
      </c>
      <c r="F983" s="116">
        <v>0</v>
      </c>
    </row>
    <row r="984" spans="1:6" x14ac:dyDescent="0.2">
      <c r="A984" s="17" t="s">
        <v>2176</v>
      </c>
      <c r="B984" s="17" t="s">
        <v>2177</v>
      </c>
      <c r="C984" s="17" t="s">
        <v>155</v>
      </c>
      <c r="D984" s="15">
        <v>0</v>
      </c>
      <c r="E984" s="115">
        <v>4455</v>
      </c>
      <c r="F984" s="116">
        <v>0</v>
      </c>
    </row>
    <row r="985" spans="1:6" x14ac:dyDescent="0.2">
      <c r="A985" s="17" t="s">
        <v>2178</v>
      </c>
      <c r="B985" s="17" t="s">
        <v>2179</v>
      </c>
      <c r="C985" s="17" t="s">
        <v>155</v>
      </c>
      <c r="D985" s="15">
        <v>1</v>
      </c>
      <c r="E985" s="115">
        <v>3692</v>
      </c>
      <c r="F985" s="116">
        <v>27.085590465872201</v>
      </c>
    </row>
    <row r="986" spans="1:6" x14ac:dyDescent="0.2">
      <c r="A986" s="17" t="s">
        <v>2180</v>
      </c>
      <c r="B986" s="17" t="s">
        <v>2181</v>
      </c>
      <c r="C986" s="17" t="s">
        <v>155</v>
      </c>
      <c r="D986" s="15">
        <v>1</v>
      </c>
      <c r="E986" s="115">
        <v>2331</v>
      </c>
      <c r="F986" s="116">
        <v>42.900042900042898</v>
      </c>
    </row>
    <row r="987" spans="1:6" x14ac:dyDescent="0.2">
      <c r="A987" s="17" t="s">
        <v>2182</v>
      </c>
      <c r="B987" s="17" t="s">
        <v>2183</v>
      </c>
      <c r="C987" s="17" t="s">
        <v>155</v>
      </c>
      <c r="D987" s="15">
        <v>0</v>
      </c>
      <c r="E987" s="115">
        <v>4200</v>
      </c>
      <c r="F987" s="116">
        <v>0</v>
      </c>
    </row>
    <row r="988" spans="1:6" x14ac:dyDescent="0.2">
      <c r="A988" s="17" t="s">
        <v>2184</v>
      </c>
      <c r="B988" s="17" t="s">
        <v>2185</v>
      </c>
      <c r="C988" s="17" t="s">
        <v>167</v>
      </c>
      <c r="D988" s="15">
        <v>1</v>
      </c>
      <c r="E988" s="115">
        <v>4137</v>
      </c>
      <c r="F988" s="116">
        <v>24.1721053903795</v>
      </c>
    </row>
    <row r="989" spans="1:6" x14ac:dyDescent="0.2">
      <c r="A989" s="17" t="s">
        <v>2186</v>
      </c>
      <c r="B989" s="17" t="s">
        <v>2187</v>
      </c>
      <c r="C989" s="17" t="s">
        <v>167</v>
      </c>
      <c r="D989" s="15">
        <v>2</v>
      </c>
      <c r="E989" s="115">
        <v>4955</v>
      </c>
      <c r="F989" s="116">
        <v>40.3632694248234</v>
      </c>
    </row>
    <row r="990" spans="1:6" x14ac:dyDescent="0.2">
      <c r="A990" s="17" t="s">
        <v>2188</v>
      </c>
      <c r="B990" s="17" t="s">
        <v>2189</v>
      </c>
      <c r="C990" s="17" t="s">
        <v>167</v>
      </c>
      <c r="D990" s="15">
        <v>2</v>
      </c>
      <c r="E990" s="115">
        <v>3773</v>
      </c>
      <c r="F990" s="116">
        <v>53.0082162735224</v>
      </c>
    </row>
    <row r="991" spans="1:6" x14ac:dyDescent="0.2">
      <c r="A991" s="17" t="s">
        <v>2190</v>
      </c>
      <c r="B991" s="17" t="s">
        <v>2191</v>
      </c>
      <c r="C991" s="17" t="s">
        <v>167</v>
      </c>
      <c r="D991" s="15">
        <v>1</v>
      </c>
      <c r="E991" s="115">
        <v>4316</v>
      </c>
      <c r="F991" s="116">
        <v>23.1696014828545</v>
      </c>
    </row>
    <row r="992" spans="1:6" x14ac:dyDescent="0.2">
      <c r="A992" s="17" t="s">
        <v>2192</v>
      </c>
      <c r="B992" s="17" t="s">
        <v>2193</v>
      </c>
      <c r="C992" s="17" t="s">
        <v>167</v>
      </c>
      <c r="D992" s="15">
        <v>2</v>
      </c>
      <c r="E992" s="115">
        <v>4158</v>
      </c>
      <c r="F992" s="116">
        <v>48.100048100048099</v>
      </c>
    </row>
    <row r="993" spans="1:6" x14ac:dyDescent="0.2">
      <c r="A993" s="17" t="s">
        <v>2194</v>
      </c>
      <c r="B993" s="17" t="s">
        <v>2195</v>
      </c>
      <c r="C993" s="17" t="s">
        <v>167</v>
      </c>
      <c r="D993" s="15">
        <v>1</v>
      </c>
      <c r="E993" s="115">
        <v>3847</v>
      </c>
      <c r="F993" s="116">
        <v>25.994281258123198</v>
      </c>
    </row>
    <row r="994" spans="1:6" x14ac:dyDescent="0.2">
      <c r="A994" s="17" t="s">
        <v>2196</v>
      </c>
      <c r="B994" s="17" t="s">
        <v>2197</v>
      </c>
      <c r="C994" s="17" t="s">
        <v>167</v>
      </c>
      <c r="D994" s="15">
        <v>4</v>
      </c>
      <c r="E994" s="115">
        <v>3091</v>
      </c>
      <c r="F994" s="116">
        <v>129.40795858945299</v>
      </c>
    </row>
    <row r="995" spans="1:6" x14ac:dyDescent="0.2">
      <c r="A995" s="17" t="s">
        <v>2198</v>
      </c>
      <c r="B995" s="17" t="s">
        <v>2199</v>
      </c>
      <c r="C995" s="17" t="s">
        <v>167</v>
      </c>
      <c r="D995" s="15">
        <v>6</v>
      </c>
      <c r="E995" s="115">
        <v>4115</v>
      </c>
      <c r="F995" s="116">
        <v>145.80801944106901</v>
      </c>
    </row>
    <row r="996" spans="1:6" x14ac:dyDescent="0.2">
      <c r="A996" s="17" t="s">
        <v>2200</v>
      </c>
      <c r="B996" s="17" t="s">
        <v>2201</v>
      </c>
      <c r="C996" s="17" t="s">
        <v>167</v>
      </c>
      <c r="D996" s="15">
        <v>4</v>
      </c>
      <c r="E996" s="115">
        <v>4692</v>
      </c>
      <c r="F996" s="116">
        <v>85.251491901108295</v>
      </c>
    </row>
    <row r="997" spans="1:6" x14ac:dyDescent="0.2">
      <c r="A997" s="17" t="s">
        <v>2202</v>
      </c>
      <c r="B997" s="17" t="s">
        <v>2203</v>
      </c>
      <c r="C997" s="17" t="s">
        <v>167</v>
      </c>
      <c r="D997" s="15">
        <v>1</v>
      </c>
      <c r="E997" s="115">
        <v>4682</v>
      </c>
      <c r="F997" s="116">
        <v>21.358393848782601</v>
      </c>
    </row>
    <row r="998" spans="1:6" x14ac:dyDescent="0.2">
      <c r="A998" s="17" t="s">
        <v>2204</v>
      </c>
      <c r="B998" s="17" t="s">
        <v>2205</v>
      </c>
      <c r="C998" s="17" t="s">
        <v>167</v>
      </c>
      <c r="D998" s="15">
        <v>4</v>
      </c>
      <c r="E998" s="115">
        <v>5248</v>
      </c>
      <c r="F998" s="116">
        <v>76.219512195121993</v>
      </c>
    </row>
    <row r="999" spans="1:6" x14ac:dyDescent="0.2">
      <c r="A999" s="17" t="s">
        <v>2206</v>
      </c>
      <c r="B999" s="17" t="s">
        <v>2207</v>
      </c>
      <c r="C999" s="17" t="s">
        <v>167</v>
      </c>
      <c r="D999" s="15">
        <v>2</v>
      </c>
      <c r="E999" s="115">
        <v>4115</v>
      </c>
      <c r="F999" s="116">
        <v>48.602673147023097</v>
      </c>
    </row>
    <row r="1000" spans="1:6" x14ac:dyDescent="0.2">
      <c r="A1000" s="17" t="s">
        <v>2208</v>
      </c>
      <c r="B1000" s="17" t="s">
        <v>2209</v>
      </c>
      <c r="C1000" s="17" t="s">
        <v>167</v>
      </c>
      <c r="D1000" s="15">
        <v>3</v>
      </c>
      <c r="E1000" s="115">
        <v>5800</v>
      </c>
      <c r="F1000" s="116">
        <v>51.724137931034498</v>
      </c>
    </row>
    <row r="1001" spans="1:6" x14ac:dyDescent="0.2">
      <c r="A1001" s="17" t="s">
        <v>2210</v>
      </c>
      <c r="B1001" s="17" t="s">
        <v>2211</v>
      </c>
      <c r="C1001" s="17" t="s">
        <v>167</v>
      </c>
      <c r="D1001" s="15">
        <v>0</v>
      </c>
      <c r="E1001" s="115">
        <v>4205</v>
      </c>
      <c r="F1001" s="116">
        <v>0</v>
      </c>
    </row>
    <row r="1002" spans="1:6" x14ac:dyDescent="0.2">
      <c r="A1002" s="17" t="s">
        <v>2212</v>
      </c>
      <c r="B1002" s="17" t="s">
        <v>703</v>
      </c>
      <c r="C1002" s="17" t="s">
        <v>167</v>
      </c>
      <c r="D1002" s="15">
        <v>0</v>
      </c>
      <c r="E1002" s="115">
        <v>4139</v>
      </c>
      <c r="F1002" s="116">
        <v>0</v>
      </c>
    </row>
    <row r="1003" spans="1:6" x14ac:dyDescent="0.2">
      <c r="A1003" s="17" t="s">
        <v>2213</v>
      </c>
      <c r="B1003" s="17" t="s">
        <v>2214</v>
      </c>
      <c r="C1003" s="17" t="s">
        <v>167</v>
      </c>
      <c r="D1003" s="15">
        <v>0</v>
      </c>
      <c r="E1003" s="115">
        <v>5439</v>
      </c>
      <c r="F1003" s="116">
        <v>0</v>
      </c>
    </row>
    <row r="1004" spans="1:6" x14ac:dyDescent="0.2">
      <c r="A1004" s="17" t="s">
        <v>2215</v>
      </c>
      <c r="B1004" s="17" t="s">
        <v>2216</v>
      </c>
      <c r="C1004" s="17" t="s">
        <v>167</v>
      </c>
      <c r="D1004" s="15">
        <v>1</v>
      </c>
      <c r="E1004" s="115">
        <v>5916</v>
      </c>
      <c r="F1004" s="116">
        <v>16.903313049357699</v>
      </c>
    </row>
    <row r="1005" spans="1:6" x14ac:dyDescent="0.2">
      <c r="A1005" s="17" t="s">
        <v>2217</v>
      </c>
      <c r="B1005" s="17" t="s">
        <v>2218</v>
      </c>
      <c r="C1005" s="17" t="s">
        <v>167</v>
      </c>
      <c r="D1005" s="15">
        <v>1</v>
      </c>
      <c r="E1005" s="115">
        <v>3170</v>
      </c>
      <c r="F1005" s="116">
        <v>31.545741324921099</v>
      </c>
    </row>
    <row r="1006" spans="1:6" x14ac:dyDescent="0.2">
      <c r="A1006" s="17" t="s">
        <v>2219</v>
      </c>
      <c r="B1006" s="17" t="s">
        <v>2220</v>
      </c>
      <c r="C1006" s="17" t="s">
        <v>167</v>
      </c>
      <c r="D1006" s="15">
        <v>0</v>
      </c>
      <c r="E1006" s="115">
        <v>3406</v>
      </c>
      <c r="F1006" s="116">
        <v>0</v>
      </c>
    </row>
    <row r="1007" spans="1:6" x14ac:dyDescent="0.2">
      <c r="A1007" s="17" t="s">
        <v>2221</v>
      </c>
      <c r="B1007" s="17" t="s">
        <v>2222</v>
      </c>
      <c r="C1007" s="17" t="s">
        <v>167</v>
      </c>
      <c r="D1007" s="15">
        <v>6</v>
      </c>
      <c r="E1007" s="115">
        <v>2265</v>
      </c>
      <c r="F1007" s="116">
        <v>264.900662251656</v>
      </c>
    </row>
    <row r="1008" spans="1:6" x14ac:dyDescent="0.2">
      <c r="A1008" s="17" t="s">
        <v>2223</v>
      </c>
      <c r="B1008" s="17" t="s">
        <v>2224</v>
      </c>
      <c r="C1008" s="17" t="s">
        <v>167</v>
      </c>
      <c r="D1008" s="15">
        <v>1</v>
      </c>
      <c r="E1008" s="115">
        <v>4516</v>
      </c>
      <c r="F1008" s="116">
        <v>22.143489813994702</v>
      </c>
    </row>
    <row r="1009" spans="1:6" x14ac:dyDescent="0.2">
      <c r="A1009" s="17" t="s">
        <v>2225</v>
      </c>
      <c r="B1009" s="17" t="s">
        <v>2226</v>
      </c>
      <c r="C1009" s="17" t="s">
        <v>167</v>
      </c>
      <c r="D1009" s="15">
        <v>4</v>
      </c>
      <c r="E1009" s="115">
        <v>3672</v>
      </c>
      <c r="F1009" s="116">
        <v>108.932461873638</v>
      </c>
    </row>
    <row r="1010" spans="1:6" x14ac:dyDescent="0.2">
      <c r="A1010" s="17" t="s">
        <v>2227</v>
      </c>
      <c r="B1010" s="17" t="s">
        <v>2228</v>
      </c>
      <c r="C1010" s="17" t="s">
        <v>167</v>
      </c>
      <c r="D1010" s="15">
        <v>2</v>
      </c>
      <c r="E1010" s="115">
        <v>5093</v>
      </c>
      <c r="F1010" s="116">
        <v>39.269585705870803</v>
      </c>
    </row>
    <row r="1011" spans="1:6" x14ac:dyDescent="0.2">
      <c r="A1011" s="17" t="s">
        <v>2229</v>
      </c>
      <c r="B1011" s="17" t="s">
        <v>2230</v>
      </c>
      <c r="C1011" s="17" t="s">
        <v>167</v>
      </c>
      <c r="D1011" s="15">
        <v>0</v>
      </c>
      <c r="E1011" s="115">
        <v>4080</v>
      </c>
      <c r="F1011" s="116">
        <v>0</v>
      </c>
    </row>
    <row r="1012" spans="1:6" x14ac:dyDescent="0.2">
      <c r="A1012" s="17" t="s">
        <v>2231</v>
      </c>
      <c r="B1012" s="17" t="s">
        <v>2232</v>
      </c>
      <c r="C1012" s="17" t="s">
        <v>167</v>
      </c>
      <c r="D1012" s="15">
        <v>1</v>
      </c>
      <c r="E1012" s="115">
        <v>4282</v>
      </c>
      <c r="F1012" s="116">
        <v>23.3535730966838</v>
      </c>
    </row>
    <row r="1013" spans="1:6" x14ac:dyDescent="0.2">
      <c r="A1013" s="17" t="s">
        <v>2233</v>
      </c>
      <c r="B1013" s="17" t="s">
        <v>2234</v>
      </c>
      <c r="C1013" s="17" t="s">
        <v>167</v>
      </c>
      <c r="D1013" s="15">
        <v>3</v>
      </c>
      <c r="E1013" s="115">
        <v>3815</v>
      </c>
      <c r="F1013" s="116">
        <v>78.636959370904293</v>
      </c>
    </row>
    <row r="1014" spans="1:6" x14ac:dyDescent="0.2">
      <c r="A1014" s="17" t="s">
        <v>2235</v>
      </c>
      <c r="B1014" s="17" t="s">
        <v>2236</v>
      </c>
      <c r="C1014" s="17" t="s">
        <v>167</v>
      </c>
      <c r="D1014" s="15">
        <v>4</v>
      </c>
      <c r="E1014" s="115">
        <v>5258</v>
      </c>
      <c r="F1014" s="116">
        <v>76.074553062000803</v>
      </c>
    </row>
    <row r="1015" spans="1:6" x14ac:dyDescent="0.2">
      <c r="A1015" s="17" t="s">
        <v>2237</v>
      </c>
      <c r="B1015" s="17" t="s">
        <v>2238</v>
      </c>
      <c r="C1015" s="17" t="s">
        <v>167</v>
      </c>
      <c r="D1015" s="15">
        <v>0</v>
      </c>
      <c r="E1015" s="115">
        <v>3069</v>
      </c>
      <c r="F1015" s="116">
        <v>0</v>
      </c>
    </row>
    <row r="1016" spans="1:6" x14ac:dyDescent="0.2">
      <c r="A1016" s="17" t="s">
        <v>2239</v>
      </c>
      <c r="B1016" s="17" t="s">
        <v>2240</v>
      </c>
      <c r="C1016" s="17" t="s">
        <v>167</v>
      </c>
      <c r="D1016" s="15">
        <v>1</v>
      </c>
      <c r="E1016" s="115">
        <v>4040</v>
      </c>
      <c r="F1016" s="116">
        <v>24.752475247524799</v>
      </c>
    </row>
    <row r="1017" spans="1:6" x14ac:dyDescent="0.2">
      <c r="A1017" s="17" t="s">
        <v>2241</v>
      </c>
      <c r="B1017" s="17" t="s">
        <v>2242</v>
      </c>
      <c r="C1017" s="17" t="s">
        <v>167</v>
      </c>
      <c r="D1017" s="15">
        <v>2</v>
      </c>
      <c r="E1017" s="115">
        <v>2973</v>
      </c>
      <c r="F1017" s="116">
        <v>67.272115708038996</v>
      </c>
    </row>
    <row r="1018" spans="1:6" x14ac:dyDescent="0.2">
      <c r="A1018" s="17" t="s">
        <v>2243</v>
      </c>
      <c r="B1018" s="17" t="s">
        <v>2244</v>
      </c>
      <c r="C1018" s="17" t="s">
        <v>167</v>
      </c>
      <c r="D1018" s="15">
        <v>2</v>
      </c>
      <c r="E1018" s="115">
        <v>5669</v>
      </c>
      <c r="F1018" s="116">
        <v>35.279590756747197</v>
      </c>
    </row>
    <row r="1019" spans="1:6" x14ac:dyDescent="0.2">
      <c r="A1019" s="17" t="s">
        <v>2245</v>
      </c>
      <c r="B1019" s="17" t="s">
        <v>2246</v>
      </c>
      <c r="C1019" s="17" t="s">
        <v>167</v>
      </c>
      <c r="D1019" s="15">
        <v>2</v>
      </c>
      <c r="E1019" s="115">
        <v>4614</v>
      </c>
      <c r="F1019" s="116">
        <v>43.3463372345037</v>
      </c>
    </row>
    <row r="1020" spans="1:6" x14ac:dyDescent="0.2">
      <c r="A1020" s="17" t="s">
        <v>2247</v>
      </c>
      <c r="B1020" s="17" t="s">
        <v>2248</v>
      </c>
      <c r="C1020" s="17" t="s">
        <v>167</v>
      </c>
      <c r="D1020" s="15">
        <v>1</v>
      </c>
      <c r="E1020" s="115">
        <v>6143</v>
      </c>
      <c r="F1020" s="116">
        <v>16.278691193228099</v>
      </c>
    </row>
    <row r="1021" spans="1:6" x14ac:dyDescent="0.2">
      <c r="A1021" s="17" t="s">
        <v>2249</v>
      </c>
      <c r="B1021" s="17" t="s">
        <v>2250</v>
      </c>
      <c r="C1021" s="17" t="s">
        <v>167</v>
      </c>
      <c r="D1021" s="15">
        <v>3</v>
      </c>
      <c r="E1021" s="115">
        <v>3908</v>
      </c>
      <c r="F1021" s="116">
        <v>76.765609007164798</v>
      </c>
    </row>
    <row r="1022" spans="1:6" x14ac:dyDescent="0.2">
      <c r="A1022" s="17" t="s">
        <v>2251</v>
      </c>
      <c r="B1022" s="17" t="s">
        <v>2252</v>
      </c>
      <c r="C1022" s="17" t="s">
        <v>167</v>
      </c>
      <c r="D1022" s="15">
        <v>2</v>
      </c>
      <c r="E1022" s="115">
        <v>4689</v>
      </c>
      <c r="F1022" s="116">
        <v>42.653017701002398</v>
      </c>
    </row>
    <row r="1023" spans="1:6" x14ac:dyDescent="0.2">
      <c r="A1023" s="17" t="s">
        <v>2253</v>
      </c>
      <c r="B1023" s="17" t="s">
        <v>2254</v>
      </c>
      <c r="C1023" s="17" t="s">
        <v>156</v>
      </c>
      <c r="D1023" s="15">
        <v>3</v>
      </c>
      <c r="E1023" s="115">
        <v>2679</v>
      </c>
      <c r="F1023" s="116">
        <v>111.982082866741</v>
      </c>
    </row>
    <row r="1024" spans="1:6" x14ac:dyDescent="0.2">
      <c r="A1024" s="17" t="s">
        <v>2255</v>
      </c>
      <c r="B1024" s="17" t="s">
        <v>2256</v>
      </c>
      <c r="C1024" s="17" t="s">
        <v>156</v>
      </c>
      <c r="D1024" s="15">
        <v>15</v>
      </c>
      <c r="E1024" s="115">
        <v>3880</v>
      </c>
      <c r="F1024" s="116">
        <v>386.59793814432999</v>
      </c>
    </row>
    <row r="1025" spans="1:6" x14ac:dyDescent="0.2">
      <c r="A1025" s="17" t="s">
        <v>2257</v>
      </c>
      <c r="B1025" s="17" t="s">
        <v>2258</v>
      </c>
      <c r="C1025" s="17" t="s">
        <v>156</v>
      </c>
      <c r="D1025" s="15">
        <v>34</v>
      </c>
      <c r="E1025" s="115">
        <v>6311</v>
      </c>
      <c r="F1025" s="116">
        <v>538.74187925843796</v>
      </c>
    </row>
    <row r="1026" spans="1:6" x14ac:dyDescent="0.2">
      <c r="A1026" s="17" t="s">
        <v>2259</v>
      </c>
      <c r="B1026" s="17" t="s">
        <v>2260</v>
      </c>
      <c r="C1026" s="17" t="s">
        <v>156</v>
      </c>
      <c r="D1026" s="15">
        <v>4</v>
      </c>
      <c r="E1026" s="115">
        <v>3191</v>
      </c>
      <c r="F1026" s="116">
        <v>125.352554058289</v>
      </c>
    </row>
    <row r="1027" spans="1:6" x14ac:dyDescent="0.2">
      <c r="A1027" s="17" t="s">
        <v>2261</v>
      </c>
      <c r="B1027" s="17" t="s">
        <v>2262</v>
      </c>
      <c r="C1027" s="17" t="s">
        <v>156</v>
      </c>
      <c r="D1027" s="15">
        <v>4</v>
      </c>
      <c r="E1027" s="115">
        <v>5636</v>
      </c>
      <c r="F1027" s="116">
        <v>70.972320794889995</v>
      </c>
    </row>
    <row r="1028" spans="1:6" x14ac:dyDescent="0.2">
      <c r="A1028" s="17" t="s">
        <v>2263</v>
      </c>
      <c r="B1028" s="17" t="s">
        <v>2264</v>
      </c>
      <c r="C1028" s="17" t="s">
        <v>156</v>
      </c>
      <c r="D1028" s="15">
        <v>3</v>
      </c>
      <c r="E1028" s="115">
        <v>3528</v>
      </c>
      <c r="F1028" s="116">
        <v>85.034013605442198</v>
      </c>
    </row>
    <row r="1029" spans="1:6" x14ac:dyDescent="0.2">
      <c r="A1029" s="17" t="s">
        <v>2265</v>
      </c>
      <c r="B1029" s="17" t="s">
        <v>2266</v>
      </c>
      <c r="C1029" s="17" t="s">
        <v>156</v>
      </c>
      <c r="D1029" s="15">
        <v>6</v>
      </c>
      <c r="E1029" s="115">
        <v>3518</v>
      </c>
      <c r="F1029" s="116">
        <v>170.55144968732199</v>
      </c>
    </row>
    <row r="1030" spans="1:6" x14ac:dyDescent="0.2">
      <c r="A1030" s="17" t="s">
        <v>2267</v>
      </c>
      <c r="B1030" s="17" t="s">
        <v>2268</v>
      </c>
      <c r="C1030" s="17" t="s">
        <v>156</v>
      </c>
      <c r="D1030" s="15">
        <v>0</v>
      </c>
      <c r="E1030" s="115">
        <v>3686</v>
      </c>
      <c r="F1030" s="116">
        <v>0</v>
      </c>
    </row>
    <row r="1031" spans="1:6" x14ac:dyDescent="0.2">
      <c r="A1031" s="17" t="s">
        <v>2269</v>
      </c>
      <c r="B1031" s="17" t="s">
        <v>2270</v>
      </c>
      <c r="C1031" s="17" t="s">
        <v>156</v>
      </c>
      <c r="D1031" s="15">
        <v>7</v>
      </c>
      <c r="E1031" s="115">
        <v>5192</v>
      </c>
      <c r="F1031" s="116">
        <v>134.82280431433</v>
      </c>
    </row>
    <row r="1032" spans="1:6" x14ac:dyDescent="0.2">
      <c r="A1032" s="17" t="s">
        <v>2271</v>
      </c>
      <c r="B1032" s="17" t="s">
        <v>2272</v>
      </c>
      <c r="C1032" s="17" t="s">
        <v>156</v>
      </c>
      <c r="D1032" s="15">
        <v>1</v>
      </c>
      <c r="E1032" s="115">
        <v>4147</v>
      </c>
      <c r="F1032" s="116">
        <v>24.113817217265499</v>
      </c>
    </row>
    <row r="1033" spans="1:6" x14ac:dyDescent="0.2">
      <c r="A1033" s="17" t="s">
        <v>2273</v>
      </c>
      <c r="B1033" s="17" t="s">
        <v>2274</v>
      </c>
      <c r="C1033" s="17" t="s">
        <v>156</v>
      </c>
      <c r="D1033" s="15">
        <v>2</v>
      </c>
      <c r="E1033" s="115">
        <v>3565</v>
      </c>
      <c r="F1033" s="116">
        <v>56.100981767180897</v>
      </c>
    </row>
    <row r="1034" spans="1:6" x14ac:dyDescent="0.2">
      <c r="A1034" s="17" t="s">
        <v>2275</v>
      </c>
      <c r="B1034" s="17" t="s">
        <v>2276</v>
      </c>
      <c r="C1034" s="17" t="s">
        <v>156</v>
      </c>
      <c r="D1034" s="15">
        <v>23</v>
      </c>
      <c r="E1034" s="115">
        <v>5464</v>
      </c>
      <c r="F1034" s="116">
        <v>420.93704245973697</v>
      </c>
    </row>
    <row r="1035" spans="1:6" x14ac:dyDescent="0.2">
      <c r="A1035" s="17" t="s">
        <v>2277</v>
      </c>
      <c r="B1035" s="17" t="s">
        <v>2278</v>
      </c>
      <c r="C1035" s="17" t="s">
        <v>156</v>
      </c>
      <c r="D1035" s="15">
        <v>9</v>
      </c>
      <c r="E1035" s="115">
        <v>4795</v>
      </c>
      <c r="F1035" s="116">
        <v>187.69551616266901</v>
      </c>
    </row>
    <row r="1036" spans="1:6" x14ac:dyDescent="0.2">
      <c r="A1036" s="17" t="s">
        <v>2279</v>
      </c>
      <c r="B1036" s="17" t="s">
        <v>2280</v>
      </c>
      <c r="C1036" s="17" t="s">
        <v>156</v>
      </c>
      <c r="D1036" s="15">
        <v>1</v>
      </c>
      <c r="E1036" s="115">
        <v>4591</v>
      </c>
      <c r="F1036" s="116">
        <v>21.781746896101101</v>
      </c>
    </row>
    <row r="1037" spans="1:6" x14ac:dyDescent="0.2">
      <c r="A1037" s="17" t="s">
        <v>2281</v>
      </c>
      <c r="B1037" s="17" t="s">
        <v>2282</v>
      </c>
      <c r="C1037" s="17" t="s">
        <v>156</v>
      </c>
      <c r="D1037" s="15">
        <v>2</v>
      </c>
      <c r="E1037" s="115">
        <v>4065</v>
      </c>
      <c r="F1037" s="116">
        <v>49.2004920049201</v>
      </c>
    </row>
    <row r="1038" spans="1:6" x14ac:dyDescent="0.2">
      <c r="A1038" s="17" t="s">
        <v>2283</v>
      </c>
      <c r="B1038" s="17" t="s">
        <v>2284</v>
      </c>
      <c r="C1038" s="17" t="s">
        <v>156</v>
      </c>
      <c r="D1038" s="15">
        <v>5</v>
      </c>
      <c r="E1038" s="115">
        <v>3316</v>
      </c>
      <c r="F1038" s="116">
        <v>150.78407720144801</v>
      </c>
    </row>
    <row r="1039" spans="1:6" x14ac:dyDescent="0.2">
      <c r="A1039" s="17" t="s">
        <v>2285</v>
      </c>
      <c r="B1039" s="17" t="s">
        <v>2286</v>
      </c>
      <c r="C1039" s="17" t="s">
        <v>156</v>
      </c>
      <c r="D1039" s="15">
        <v>0</v>
      </c>
      <c r="E1039" s="115">
        <v>3583</v>
      </c>
      <c r="F1039" s="116">
        <v>0</v>
      </c>
    </row>
    <row r="1040" spans="1:6" x14ac:dyDescent="0.2">
      <c r="A1040" s="17" t="s">
        <v>2287</v>
      </c>
      <c r="B1040" s="17" t="s">
        <v>2288</v>
      </c>
      <c r="C1040" s="17" t="s">
        <v>156</v>
      </c>
      <c r="D1040" s="15">
        <v>5</v>
      </c>
      <c r="E1040" s="115">
        <v>5920</v>
      </c>
      <c r="F1040" s="116">
        <v>84.459459459459495</v>
      </c>
    </row>
    <row r="1041" spans="1:6" x14ac:dyDescent="0.2">
      <c r="A1041" s="17" t="s">
        <v>2289</v>
      </c>
      <c r="B1041" s="17" t="s">
        <v>2290</v>
      </c>
      <c r="C1041" s="17" t="s">
        <v>156</v>
      </c>
      <c r="D1041" s="15">
        <v>0</v>
      </c>
      <c r="E1041" s="115">
        <v>3994</v>
      </c>
      <c r="F1041" s="116">
        <v>0</v>
      </c>
    </row>
    <row r="1042" spans="1:6" x14ac:dyDescent="0.2">
      <c r="A1042" s="17" t="s">
        <v>2291</v>
      </c>
      <c r="B1042" s="17" t="s">
        <v>2292</v>
      </c>
      <c r="C1042" s="17" t="s">
        <v>156</v>
      </c>
      <c r="D1042" s="15">
        <v>2</v>
      </c>
      <c r="E1042" s="115">
        <v>4143</v>
      </c>
      <c r="F1042" s="116">
        <v>48.2741974414675</v>
      </c>
    </row>
    <row r="1043" spans="1:6" x14ac:dyDescent="0.2">
      <c r="A1043" s="17" t="s">
        <v>2293</v>
      </c>
      <c r="B1043" s="17" t="s">
        <v>2294</v>
      </c>
      <c r="C1043" s="17" t="s">
        <v>156</v>
      </c>
      <c r="D1043" s="15">
        <v>2</v>
      </c>
      <c r="E1043" s="115">
        <v>7010</v>
      </c>
      <c r="F1043" s="116">
        <v>28.5306704707561</v>
      </c>
    </row>
    <row r="1044" spans="1:6" x14ac:dyDescent="0.2">
      <c r="A1044" s="17" t="s">
        <v>2295</v>
      </c>
      <c r="B1044" s="17" t="s">
        <v>2296</v>
      </c>
      <c r="C1044" s="17" t="s">
        <v>156</v>
      </c>
      <c r="D1044" s="15">
        <v>6</v>
      </c>
      <c r="E1044" s="115">
        <v>5972</v>
      </c>
      <c r="F1044" s="116">
        <v>100.468854655057</v>
      </c>
    </row>
    <row r="1045" spans="1:6" x14ac:dyDescent="0.2">
      <c r="A1045" s="17" t="s">
        <v>2297</v>
      </c>
      <c r="B1045" s="17" t="s">
        <v>2298</v>
      </c>
      <c r="C1045" s="17" t="s">
        <v>156</v>
      </c>
      <c r="D1045" s="15">
        <v>2</v>
      </c>
      <c r="E1045" s="115">
        <v>4715</v>
      </c>
      <c r="F1045" s="116">
        <v>42.417815482502697</v>
      </c>
    </row>
    <row r="1046" spans="1:6" x14ac:dyDescent="0.2">
      <c r="A1046" s="17" t="s">
        <v>2299</v>
      </c>
      <c r="B1046" s="17" t="s">
        <v>2300</v>
      </c>
      <c r="C1046" s="17" t="s">
        <v>156</v>
      </c>
      <c r="D1046" s="15">
        <v>8</v>
      </c>
      <c r="E1046" s="115">
        <v>5497</v>
      </c>
      <c r="F1046" s="116">
        <v>145.533927596871</v>
      </c>
    </row>
    <row r="1047" spans="1:6" x14ac:dyDescent="0.2">
      <c r="A1047" s="17" t="s">
        <v>2301</v>
      </c>
      <c r="B1047" s="17" t="s">
        <v>2302</v>
      </c>
      <c r="C1047" s="17" t="s">
        <v>156</v>
      </c>
      <c r="D1047" s="15">
        <v>4</v>
      </c>
      <c r="E1047" s="115">
        <v>5152</v>
      </c>
      <c r="F1047" s="116">
        <v>77.639751552795005</v>
      </c>
    </row>
    <row r="1048" spans="1:6" x14ac:dyDescent="0.2">
      <c r="A1048" s="17" t="s">
        <v>2303</v>
      </c>
      <c r="B1048" s="17" t="s">
        <v>2304</v>
      </c>
      <c r="C1048" s="17" t="s">
        <v>156</v>
      </c>
      <c r="D1048" s="15">
        <v>7</v>
      </c>
      <c r="E1048" s="115">
        <v>6788</v>
      </c>
      <c r="F1048" s="116">
        <v>103.123158515027</v>
      </c>
    </row>
    <row r="1049" spans="1:6" x14ac:dyDescent="0.2">
      <c r="A1049" s="17" t="s">
        <v>2305</v>
      </c>
      <c r="B1049" s="17" t="s">
        <v>2306</v>
      </c>
      <c r="C1049" s="17" t="s">
        <v>156</v>
      </c>
      <c r="D1049" s="15">
        <v>3</v>
      </c>
      <c r="E1049" s="115">
        <v>4895</v>
      </c>
      <c r="F1049" s="116">
        <v>61.287027579162398</v>
      </c>
    </row>
    <row r="1050" spans="1:6" x14ac:dyDescent="0.2">
      <c r="A1050" s="17" t="s">
        <v>2307</v>
      </c>
      <c r="B1050" s="17" t="s">
        <v>2308</v>
      </c>
      <c r="C1050" s="17" t="s">
        <v>156</v>
      </c>
      <c r="D1050" s="15">
        <v>8</v>
      </c>
      <c r="E1050" s="115">
        <v>5408</v>
      </c>
      <c r="F1050" s="116">
        <v>147.92899408284001</v>
      </c>
    </row>
    <row r="1051" spans="1:6" x14ac:dyDescent="0.2">
      <c r="A1051" s="17" t="s">
        <v>2309</v>
      </c>
      <c r="B1051" s="17" t="s">
        <v>2310</v>
      </c>
      <c r="C1051" s="17" t="s">
        <v>156</v>
      </c>
      <c r="D1051" s="15">
        <v>3</v>
      </c>
      <c r="E1051" s="115">
        <v>6779</v>
      </c>
      <c r="F1051" s="116">
        <v>44.254314795692601</v>
      </c>
    </row>
    <row r="1052" spans="1:6" x14ac:dyDescent="0.2">
      <c r="A1052" s="17" t="s">
        <v>2311</v>
      </c>
      <c r="B1052" s="17" t="s">
        <v>2312</v>
      </c>
      <c r="C1052" s="17" t="s">
        <v>156</v>
      </c>
      <c r="D1052" s="15">
        <v>9</v>
      </c>
      <c r="E1052" s="115">
        <v>5619</v>
      </c>
      <c r="F1052" s="116">
        <v>160.17084890549901</v>
      </c>
    </row>
    <row r="1053" spans="1:6" x14ac:dyDescent="0.2">
      <c r="A1053" s="17" t="s">
        <v>2313</v>
      </c>
      <c r="B1053" s="17" t="s">
        <v>2314</v>
      </c>
      <c r="C1053" s="17" t="s">
        <v>156</v>
      </c>
      <c r="D1053" s="15">
        <v>2</v>
      </c>
      <c r="E1053" s="115">
        <v>4948</v>
      </c>
      <c r="F1053" s="116">
        <v>40.420371867421203</v>
      </c>
    </row>
    <row r="1054" spans="1:6" x14ac:dyDescent="0.2">
      <c r="A1054" s="17" t="s">
        <v>2315</v>
      </c>
      <c r="B1054" s="17" t="s">
        <v>2316</v>
      </c>
      <c r="C1054" s="17" t="s">
        <v>156</v>
      </c>
      <c r="D1054" s="15">
        <v>5</v>
      </c>
      <c r="E1054" s="115">
        <v>5528</v>
      </c>
      <c r="F1054" s="116">
        <v>90.448625180897295</v>
      </c>
    </row>
    <row r="1055" spans="1:6" x14ac:dyDescent="0.2">
      <c r="A1055" s="17" t="s">
        <v>2317</v>
      </c>
      <c r="B1055" s="17" t="s">
        <v>2318</v>
      </c>
      <c r="C1055" s="17" t="s">
        <v>156</v>
      </c>
      <c r="D1055" s="15">
        <v>2</v>
      </c>
      <c r="E1055" s="115">
        <v>4400</v>
      </c>
      <c r="F1055" s="116">
        <v>45.454545454545503</v>
      </c>
    </row>
    <row r="1056" spans="1:6" x14ac:dyDescent="0.2">
      <c r="A1056" s="17" t="s">
        <v>2319</v>
      </c>
      <c r="B1056" s="17" t="s">
        <v>2320</v>
      </c>
      <c r="C1056" s="17" t="s">
        <v>156</v>
      </c>
      <c r="D1056" s="15">
        <v>9</v>
      </c>
      <c r="E1056" s="115">
        <v>4092</v>
      </c>
      <c r="F1056" s="116">
        <v>219.94134897360701</v>
      </c>
    </row>
    <row r="1057" spans="1:6" x14ac:dyDescent="0.2">
      <c r="A1057" s="17" t="s">
        <v>2321</v>
      </c>
      <c r="B1057" s="17" t="s">
        <v>2322</v>
      </c>
      <c r="C1057" s="17" t="s">
        <v>156</v>
      </c>
      <c r="D1057" s="15">
        <v>4</v>
      </c>
      <c r="E1057" s="115">
        <v>4499</v>
      </c>
      <c r="F1057" s="116">
        <v>88.908646365859099</v>
      </c>
    </row>
    <row r="1058" spans="1:6" x14ac:dyDescent="0.2">
      <c r="A1058" s="17" t="s">
        <v>2323</v>
      </c>
      <c r="B1058" s="17" t="s">
        <v>2324</v>
      </c>
      <c r="C1058" s="17" t="s">
        <v>156</v>
      </c>
      <c r="D1058" s="15">
        <v>1</v>
      </c>
      <c r="E1058" s="115">
        <v>3154</v>
      </c>
      <c r="F1058" s="116">
        <v>31.705770450221902</v>
      </c>
    </row>
    <row r="1059" spans="1:6" x14ac:dyDescent="0.2">
      <c r="A1059" s="17" t="s">
        <v>2325</v>
      </c>
      <c r="B1059" s="17" t="s">
        <v>2326</v>
      </c>
      <c r="C1059" s="17" t="s">
        <v>156</v>
      </c>
      <c r="D1059" s="15">
        <v>3</v>
      </c>
      <c r="E1059" s="115">
        <v>3312</v>
      </c>
      <c r="F1059" s="116">
        <v>90.579710144927603</v>
      </c>
    </row>
    <row r="1060" spans="1:6" x14ac:dyDescent="0.2">
      <c r="A1060" s="17" t="s">
        <v>2327</v>
      </c>
      <c r="B1060" s="17" t="s">
        <v>2328</v>
      </c>
      <c r="C1060" s="17" t="s">
        <v>156</v>
      </c>
      <c r="D1060" s="15">
        <v>2</v>
      </c>
      <c r="E1060" s="115">
        <v>4818</v>
      </c>
      <c r="F1060" s="116">
        <v>41.511000415109997</v>
      </c>
    </row>
    <row r="1061" spans="1:6" x14ac:dyDescent="0.2">
      <c r="A1061" s="17" t="s">
        <v>2329</v>
      </c>
      <c r="B1061" s="17" t="s">
        <v>2330</v>
      </c>
      <c r="C1061" s="17" t="s">
        <v>157</v>
      </c>
      <c r="D1061" s="15">
        <v>3</v>
      </c>
      <c r="E1061" s="115">
        <v>6156</v>
      </c>
      <c r="F1061" s="116">
        <v>48.732943469785603</v>
      </c>
    </row>
    <row r="1062" spans="1:6" x14ac:dyDescent="0.2">
      <c r="A1062" s="17" t="s">
        <v>2331</v>
      </c>
      <c r="B1062" s="17" t="s">
        <v>2332</v>
      </c>
      <c r="C1062" s="17" t="s">
        <v>157</v>
      </c>
      <c r="D1062" s="15">
        <v>5</v>
      </c>
      <c r="E1062" s="115">
        <v>4250</v>
      </c>
      <c r="F1062" s="116">
        <v>117.64705882352899</v>
      </c>
    </row>
    <row r="1063" spans="1:6" x14ac:dyDescent="0.2">
      <c r="A1063" s="17" t="s">
        <v>2333</v>
      </c>
      <c r="B1063" s="17" t="s">
        <v>2334</v>
      </c>
      <c r="C1063" s="17" t="s">
        <v>157</v>
      </c>
      <c r="D1063" s="15">
        <v>0</v>
      </c>
      <c r="E1063" s="115">
        <v>4323</v>
      </c>
      <c r="F1063" s="116">
        <v>0</v>
      </c>
    </row>
    <row r="1064" spans="1:6" x14ac:dyDescent="0.2">
      <c r="A1064" s="17" t="s">
        <v>2335</v>
      </c>
      <c r="B1064" s="17" t="s">
        <v>2336</v>
      </c>
      <c r="C1064" s="17" t="s">
        <v>157</v>
      </c>
      <c r="D1064" s="15">
        <v>4</v>
      </c>
      <c r="E1064" s="115">
        <v>5716</v>
      </c>
      <c r="F1064" s="116">
        <v>69.979006298110605</v>
      </c>
    </row>
    <row r="1065" spans="1:6" x14ac:dyDescent="0.2">
      <c r="A1065" s="17" t="s">
        <v>2337</v>
      </c>
      <c r="B1065" s="17" t="s">
        <v>2338</v>
      </c>
      <c r="C1065" s="17" t="s">
        <v>157</v>
      </c>
      <c r="D1065" s="15">
        <v>1</v>
      </c>
      <c r="E1065" s="115">
        <v>5749</v>
      </c>
      <c r="F1065" s="116">
        <v>17.394329448599802</v>
      </c>
    </row>
    <row r="1066" spans="1:6" x14ac:dyDescent="0.2">
      <c r="A1066" s="17" t="s">
        <v>2339</v>
      </c>
      <c r="B1066" s="17" t="s">
        <v>2340</v>
      </c>
      <c r="C1066" s="17" t="s">
        <v>157</v>
      </c>
      <c r="D1066" s="15">
        <v>0</v>
      </c>
      <c r="E1066" s="115">
        <v>3686</v>
      </c>
      <c r="F1066" s="116">
        <v>0</v>
      </c>
    </row>
    <row r="1067" spans="1:6" x14ac:dyDescent="0.2">
      <c r="A1067" s="17" t="s">
        <v>2341</v>
      </c>
      <c r="B1067" s="17" t="s">
        <v>2342</v>
      </c>
      <c r="C1067" s="17" t="s">
        <v>157</v>
      </c>
      <c r="D1067" s="15">
        <v>3</v>
      </c>
      <c r="E1067" s="115">
        <v>3039</v>
      </c>
      <c r="F1067" s="116">
        <v>98.716683119447197</v>
      </c>
    </row>
    <row r="1068" spans="1:6" x14ac:dyDescent="0.2">
      <c r="A1068" s="17" t="s">
        <v>2343</v>
      </c>
      <c r="B1068" s="17" t="s">
        <v>2344</v>
      </c>
      <c r="C1068" s="17" t="s">
        <v>157</v>
      </c>
      <c r="D1068" s="15">
        <v>2</v>
      </c>
      <c r="E1068" s="115">
        <v>3272</v>
      </c>
      <c r="F1068" s="116">
        <v>61.124694376528097</v>
      </c>
    </row>
    <row r="1069" spans="1:6" x14ac:dyDescent="0.2">
      <c r="A1069" s="17" t="s">
        <v>2345</v>
      </c>
      <c r="B1069" s="17" t="s">
        <v>2346</v>
      </c>
      <c r="C1069" s="17" t="s">
        <v>157</v>
      </c>
      <c r="D1069" s="15">
        <v>0</v>
      </c>
      <c r="E1069" s="115">
        <v>2591</v>
      </c>
      <c r="F1069" s="116">
        <v>0</v>
      </c>
    </row>
    <row r="1070" spans="1:6" x14ac:dyDescent="0.2">
      <c r="A1070" s="17" t="s">
        <v>2347</v>
      </c>
      <c r="B1070" s="17" t="s">
        <v>2348</v>
      </c>
      <c r="C1070" s="17" t="s">
        <v>157</v>
      </c>
      <c r="D1070" s="15">
        <v>3</v>
      </c>
      <c r="E1070" s="115">
        <v>5387</v>
      </c>
      <c r="F1070" s="116">
        <v>55.689623166883301</v>
      </c>
    </row>
    <row r="1071" spans="1:6" x14ac:dyDescent="0.2">
      <c r="A1071" s="17" t="s">
        <v>2349</v>
      </c>
      <c r="B1071" s="17" t="s">
        <v>2350</v>
      </c>
      <c r="C1071" s="17" t="s">
        <v>157</v>
      </c>
      <c r="D1071" s="15">
        <v>1</v>
      </c>
      <c r="E1071" s="115">
        <v>3082</v>
      </c>
      <c r="F1071" s="116">
        <v>32.446463335496396</v>
      </c>
    </row>
    <row r="1072" spans="1:6" x14ac:dyDescent="0.2">
      <c r="A1072" s="17" t="s">
        <v>2351</v>
      </c>
      <c r="B1072" s="17" t="s">
        <v>2352</v>
      </c>
      <c r="C1072" s="17" t="s">
        <v>157</v>
      </c>
      <c r="D1072" s="15">
        <v>2</v>
      </c>
      <c r="E1072" s="115">
        <v>4170</v>
      </c>
      <c r="F1072" s="116">
        <v>47.961630695443702</v>
      </c>
    </row>
    <row r="1073" spans="1:6" x14ac:dyDescent="0.2">
      <c r="A1073" s="17" t="s">
        <v>2353</v>
      </c>
      <c r="B1073" s="17" t="s">
        <v>2354</v>
      </c>
      <c r="C1073" s="17" t="s">
        <v>157</v>
      </c>
      <c r="D1073" s="15">
        <v>1</v>
      </c>
      <c r="E1073" s="115">
        <v>2824</v>
      </c>
      <c r="F1073" s="116">
        <v>35.410764872521298</v>
      </c>
    </row>
    <row r="1074" spans="1:6" x14ac:dyDescent="0.2">
      <c r="A1074" s="17" t="s">
        <v>2355</v>
      </c>
      <c r="B1074" s="17" t="s">
        <v>2356</v>
      </c>
      <c r="C1074" s="17" t="s">
        <v>157</v>
      </c>
      <c r="D1074" s="15">
        <v>2</v>
      </c>
      <c r="E1074" s="115">
        <v>3698</v>
      </c>
      <c r="F1074" s="116">
        <v>54.083288263926498</v>
      </c>
    </row>
    <row r="1075" spans="1:6" x14ac:dyDescent="0.2">
      <c r="A1075" s="17" t="s">
        <v>2357</v>
      </c>
      <c r="B1075" s="17" t="s">
        <v>2358</v>
      </c>
      <c r="C1075" s="17" t="s">
        <v>157</v>
      </c>
      <c r="D1075" s="15">
        <v>10</v>
      </c>
      <c r="E1075" s="115">
        <v>3538</v>
      </c>
      <c r="F1075" s="116">
        <v>282.64556246466901</v>
      </c>
    </row>
    <row r="1076" spans="1:6" x14ac:dyDescent="0.2">
      <c r="A1076" s="17" t="s">
        <v>2359</v>
      </c>
      <c r="B1076" s="17" t="s">
        <v>2360</v>
      </c>
      <c r="C1076" s="17" t="s">
        <v>157</v>
      </c>
      <c r="D1076" s="15">
        <v>2</v>
      </c>
      <c r="E1076" s="115">
        <v>3986</v>
      </c>
      <c r="F1076" s="116">
        <v>50.175614651279503</v>
      </c>
    </row>
    <row r="1077" spans="1:6" x14ac:dyDescent="0.2">
      <c r="A1077" s="17" t="s">
        <v>2361</v>
      </c>
      <c r="B1077" s="17" t="s">
        <v>2362</v>
      </c>
      <c r="C1077" s="17" t="s">
        <v>157</v>
      </c>
      <c r="D1077" s="15">
        <v>2</v>
      </c>
      <c r="E1077" s="115">
        <v>2753</v>
      </c>
      <c r="F1077" s="116">
        <v>72.648020341445701</v>
      </c>
    </row>
    <row r="1078" spans="1:6" x14ac:dyDescent="0.2">
      <c r="A1078" s="17" t="s">
        <v>2363</v>
      </c>
      <c r="B1078" s="17" t="s">
        <v>2364</v>
      </c>
      <c r="C1078" s="17" t="s">
        <v>157</v>
      </c>
      <c r="D1078" s="15">
        <v>1</v>
      </c>
      <c r="E1078" s="115">
        <v>4701</v>
      </c>
      <c r="F1078" s="116">
        <v>21.2720697723889</v>
      </c>
    </row>
    <row r="1079" spans="1:6" x14ac:dyDescent="0.2">
      <c r="A1079" s="17" t="s">
        <v>2365</v>
      </c>
      <c r="B1079" s="17" t="s">
        <v>2366</v>
      </c>
      <c r="C1079" s="17" t="s">
        <v>157</v>
      </c>
      <c r="D1079" s="15">
        <v>3</v>
      </c>
      <c r="E1079" s="115">
        <v>3186</v>
      </c>
      <c r="F1079" s="116">
        <v>94.1619585687382</v>
      </c>
    </row>
    <row r="1080" spans="1:6" x14ac:dyDescent="0.2">
      <c r="A1080" s="17" t="s">
        <v>2367</v>
      </c>
      <c r="B1080" s="17" t="s">
        <v>2368</v>
      </c>
      <c r="C1080" s="17" t="s">
        <v>157</v>
      </c>
      <c r="D1080" s="15">
        <v>1</v>
      </c>
      <c r="E1080" s="115">
        <v>2376</v>
      </c>
      <c r="F1080" s="116">
        <v>42.087542087542097</v>
      </c>
    </row>
    <row r="1081" spans="1:6" x14ac:dyDescent="0.2">
      <c r="A1081" s="17" t="s">
        <v>2369</v>
      </c>
      <c r="B1081" s="17" t="s">
        <v>2370</v>
      </c>
      <c r="C1081" s="17" t="s">
        <v>157</v>
      </c>
      <c r="D1081" s="15">
        <v>1</v>
      </c>
      <c r="E1081" s="115">
        <v>2965</v>
      </c>
      <c r="F1081" s="116">
        <v>33.726812816188897</v>
      </c>
    </row>
    <row r="1082" spans="1:6" x14ac:dyDescent="0.2">
      <c r="A1082" s="17" t="s">
        <v>2371</v>
      </c>
      <c r="B1082" s="17" t="s">
        <v>2372</v>
      </c>
      <c r="C1082" s="17" t="s">
        <v>157</v>
      </c>
      <c r="D1082" s="15">
        <v>1</v>
      </c>
      <c r="E1082" s="115">
        <v>3746</v>
      </c>
      <c r="F1082" s="116">
        <v>26.695141484249898</v>
      </c>
    </row>
    <row r="1083" spans="1:6" x14ac:dyDescent="0.2">
      <c r="A1083" s="17" t="s">
        <v>2373</v>
      </c>
      <c r="B1083" s="17" t="s">
        <v>2374</v>
      </c>
      <c r="C1083" s="17" t="s">
        <v>157</v>
      </c>
      <c r="D1083" s="15">
        <v>0</v>
      </c>
      <c r="E1083" s="115">
        <v>3885</v>
      </c>
      <c r="F1083" s="116">
        <v>0</v>
      </c>
    </row>
    <row r="1084" spans="1:6" x14ac:dyDescent="0.2">
      <c r="A1084" s="17" t="s">
        <v>2375</v>
      </c>
      <c r="B1084" s="17" t="s">
        <v>2376</v>
      </c>
      <c r="C1084" s="17" t="s">
        <v>157</v>
      </c>
      <c r="D1084" s="15">
        <v>5</v>
      </c>
      <c r="E1084" s="115">
        <v>4053</v>
      </c>
      <c r="F1084" s="116">
        <v>123.365408339502</v>
      </c>
    </row>
    <row r="1085" spans="1:6" x14ac:dyDescent="0.2">
      <c r="A1085" s="17" t="s">
        <v>2377</v>
      </c>
      <c r="B1085" s="17" t="s">
        <v>2378</v>
      </c>
      <c r="C1085" s="17" t="s">
        <v>157</v>
      </c>
      <c r="D1085" s="15">
        <v>0</v>
      </c>
      <c r="E1085" s="115">
        <v>2986</v>
      </c>
      <c r="F1085" s="116">
        <v>0</v>
      </c>
    </row>
    <row r="1086" spans="1:6" x14ac:dyDescent="0.2">
      <c r="A1086" s="17" t="s">
        <v>2379</v>
      </c>
      <c r="B1086" s="17" t="s">
        <v>2380</v>
      </c>
      <c r="C1086" s="17" t="s">
        <v>157</v>
      </c>
      <c r="D1086" s="15">
        <v>12</v>
      </c>
      <c r="E1086" s="115">
        <v>4185</v>
      </c>
      <c r="F1086" s="116">
        <v>286.73835125447999</v>
      </c>
    </row>
    <row r="1087" spans="1:6" x14ac:dyDescent="0.2">
      <c r="A1087" s="17" t="s">
        <v>2381</v>
      </c>
      <c r="B1087" s="17" t="s">
        <v>2382</v>
      </c>
      <c r="C1087" s="17" t="s">
        <v>157</v>
      </c>
      <c r="D1087" s="15">
        <v>2</v>
      </c>
      <c r="E1087" s="115">
        <v>3316</v>
      </c>
      <c r="F1087" s="116">
        <v>60.313630880578998</v>
      </c>
    </row>
    <row r="1088" spans="1:6" x14ac:dyDescent="0.2">
      <c r="A1088" s="17" t="s">
        <v>2383</v>
      </c>
      <c r="B1088" s="17" t="s">
        <v>2384</v>
      </c>
      <c r="C1088" s="17" t="s">
        <v>157</v>
      </c>
      <c r="D1088" s="15">
        <v>0</v>
      </c>
      <c r="E1088" s="115">
        <v>3385</v>
      </c>
      <c r="F1088" s="116">
        <v>0</v>
      </c>
    </row>
    <row r="1089" spans="1:6" x14ac:dyDescent="0.2">
      <c r="A1089" s="17" t="s">
        <v>2385</v>
      </c>
      <c r="B1089" s="17" t="s">
        <v>2386</v>
      </c>
      <c r="C1089" s="17" t="s">
        <v>157</v>
      </c>
      <c r="D1089" s="15">
        <v>3</v>
      </c>
      <c r="E1089" s="115">
        <v>2696</v>
      </c>
      <c r="F1089" s="116">
        <v>111.27596439169101</v>
      </c>
    </row>
    <row r="1090" spans="1:6" x14ac:dyDescent="0.2">
      <c r="A1090" s="17" t="s">
        <v>2387</v>
      </c>
      <c r="B1090" s="17" t="s">
        <v>2388</v>
      </c>
      <c r="C1090" s="17" t="s">
        <v>157</v>
      </c>
      <c r="D1090" s="15">
        <v>2</v>
      </c>
      <c r="E1090" s="115">
        <v>5570</v>
      </c>
      <c r="F1090" s="116">
        <v>35.906642728904899</v>
      </c>
    </row>
    <row r="1091" spans="1:6" x14ac:dyDescent="0.2">
      <c r="A1091" s="17" t="s">
        <v>2389</v>
      </c>
      <c r="B1091" s="17" t="s">
        <v>2390</v>
      </c>
      <c r="C1091" s="17" t="s">
        <v>158</v>
      </c>
      <c r="D1091" s="15">
        <v>1</v>
      </c>
      <c r="E1091" s="115">
        <v>3370</v>
      </c>
      <c r="F1091" s="116">
        <v>29.673590504450999</v>
      </c>
    </row>
    <row r="1092" spans="1:6" x14ac:dyDescent="0.2">
      <c r="A1092" s="17" t="s">
        <v>2391</v>
      </c>
      <c r="B1092" s="17" t="s">
        <v>2392</v>
      </c>
      <c r="C1092" s="17" t="s">
        <v>158</v>
      </c>
      <c r="D1092" s="15">
        <v>0</v>
      </c>
      <c r="E1092" s="115">
        <v>3405</v>
      </c>
      <c r="F1092" s="116">
        <v>0</v>
      </c>
    </row>
    <row r="1093" spans="1:6" x14ac:dyDescent="0.2">
      <c r="A1093" s="17" t="s">
        <v>2393</v>
      </c>
      <c r="B1093" s="17" t="s">
        <v>2394</v>
      </c>
      <c r="C1093" s="17" t="s">
        <v>158</v>
      </c>
      <c r="D1093" s="15">
        <v>1</v>
      </c>
      <c r="E1093" s="115">
        <v>4596</v>
      </c>
      <c r="F1093" s="116">
        <v>21.758050478677099</v>
      </c>
    </row>
    <row r="1094" spans="1:6" x14ac:dyDescent="0.2">
      <c r="A1094" s="17" t="s">
        <v>2395</v>
      </c>
      <c r="B1094" s="17" t="s">
        <v>2396</v>
      </c>
      <c r="C1094" s="17" t="s">
        <v>158</v>
      </c>
      <c r="D1094" s="15">
        <v>0</v>
      </c>
      <c r="E1094" s="115">
        <v>3436</v>
      </c>
      <c r="F1094" s="116">
        <v>0</v>
      </c>
    </row>
    <row r="1095" spans="1:6" x14ac:dyDescent="0.2">
      <c r="A1095" s="17" t="s">
        <v>2397</v>
      </c>
      <c r="B1095" s="17" t="s">
        <v>2398</v>
      </c>
      <c r="C1095" s="17" t="s">
        <v>158</v>
      </c>
      <c r="D1095" s="15">
        <v>4</v>
      </c>
      <c r="E1095" s="115">
        <v>2896</v>
      </c>
      <c r="F1095" s="116">
        <v>138.121546961326</v>
      </c>
    </row>
    <row r="1096" spans="1:6" x14ac:dyDescent="0.2">
      <c r="A1096" s="17" t="s">
        <v>2399</v>
      </c>
      <c r="B1096" s="17" t="s">
        <v>2400</v>
      </c>
      <c r="C1096" s="17" t="s">
        <v>158</v>
      </c>
      <c r="D1096" s="15">
        <v>1</v>
      </c>
      <c r="E1096" s="115">
        <v>2572</v>
      </c>
      <c r="F1096" s="116">
        <v>38.880248833592503</v>
      </c>
    </row>
    <row r="1097" spans="1:6" x14ac:dyDescent="0.2">
      <c r="A1097" s="17" t="s">
        <v>2401</v>
      </c>
      <c r="B1097" s="17" t="s">
        <v>2402</v>
      </c>
      <c r="C1097" s="17" t="s">
        <v>158</v>
      </c>
      <c r="D1097" s="15">
        <v>0</v>
      </c>
      <c r="E1097" s="115">
        <v>2715</v>
      </c>
      <c r="F1097" s="116">
        <v>0</v>
      </c>
    </row>
    <row r="1098" spans="1:6" x14ac:dyDescent="0.2">
      <c r="A1098" s="17" t="s">
        <v>2403</v>
      </c>
      <c r="B1098" s="17" t="s">
        <v>2404</v>
      </c>
      <c r="C1098" s="17" t="s">
        <v>159</v>
      </c>
      <c r="D1098" s="15">
        <v>2</v>
      </c>
      <c r="E1098" s="115">
        <v>5321</v>
      </c>
      <c r="F1098" s="116">
        <v>37.586919751926303</v>
      </c>
    </row>
    <row r="1099" spans="1:6" x14ac:dyDescent="0.2">
      <c r="A1099" s="17" t="s">
        <v>2405</v>
      </c>
      <c r="B1099" s="17" t="s">
        <v>2406</v>
      </c>
      <c r="C1099" s="17" t="s">
        <v>159</v>
      </c>
      <c r="D1099" s="15">
        <v>1</v>
      </c>
      <c r="E1099" s="115">
        <v>3216</v>
      </c>
      <c r="F1099" s="116">
        <v>31.094527363184099</v>
      </c>
    </row>
    <row r="1100" spans="1:6" x14ac:dyDescent="0.2">
      <c r="A1100" s="17" t="s">
        <v>2407</v>
      </c>
      <c r="B1100" s="17" t="s">
        <v>2408</v>
      </c>
      <c r="C1100" s="17" t="s">
        <v>159</v>
      </c>
      <c r="D1100" s="15">
        <v>6</v>
      </c>
      <c r="E1100" s="115">
        <v>3239</v>
      </c>
      <c r="F1100" s="116">
        <v>185.24235875270099</v>
      </c>
    </row>
    <row r="1101" spans="1:6" x14ac:dyDescent="0.2">
      <c r="A1101" s="17" t="s">
        <v>2409</v>
      </c>
      <c r="B1101" s="17" t="s">
        <v>2410</v>
      </c>
      <c r="C1101" s="17" t="s">
        <v>159</v>
      </c>
      <c r="D1101" s="15">
        <v>2</v>
      </c>
      <c r="E1101" s="115">
        <v>4637</v>
      </c>
      <c r="F1101" s="116">
        <v>43.131334914815596</v>
      </c>
    </row>
    <row r="1102" spans="1:6" x14ac:dyDescent="0.2">
      <c r="A1102" s="17" t="s">
        <v>2411</v>
      </c>
      <c r="B1102" s="17" t="s">
        <v>2412</v>
      </c>
      <c r="C1102" s="17" t="s">
        <v>159</v>
      </c>
      <c r="D1102" s="15">
        <v>4</v>
      </c>
      <c r="E1102" s="115">
        <v>4496</v>
      </c>
      <c r="F1102" s="116">
        <v>88.967971530249102</v>
      </c>
    </row>
    <row r="1103" spans="1:6" x14ac:dyDescent="0.2">
      <c r="A1103" s="17" t="s">
        <v>2413</v>
      </c>
      <c r="B1103" s="17" t="s">
        <v>2414</v>
      </c>
      <c r="C1103" s="17" t="s">
        <v>159</v>
      </c>
      <c r="D1103" s="15">
        <v>2</v>
      </c>
      <c r="E1103" s="115">
        <v>3767</v>
      </c>
      <c r="F1103" s="116">
        <v>53.092646668436402</v>
      </c>
    </row>
    <row r="1104" spans="1:6" x14ac:dyDescent="0.2">
      <c r="A1104" s="17" t="s">
        <v>2415</v>
      </c>
      <c r="B1104" s="17" t="s">
        <v>2416</v>
      </c>
      <c r="C1104" s="17" t="s">
        <v>159</v>
      </c>
      <c r="D1104" s="15">
        <v>5</v>
      </c>
      <c r="E1104" s="115">
        <v>5936</v>
      </c>
      <c r="F1104" s="116">
        <v>84.231805929919204</v>
      </c>
    </row>
    <row r="1105" spans="1:6" x14ac:dyDescent="0.2">
      <c r="A1105" s="17" t="s">
        <v>2417</v>
      </c>
      <c r="B1105" s="17" t="s">
        <v>2418</v>
      </c>
      <c r="C1105" s="17" t="s">
        <v>159</v>
      </c>
      <c r="D1105" s="15">
        <v>2</v>
      </c>
      <c r="E1105" s="115">
        <v>4212</v>
      </c>
      <c r="F1105" s="116">
        <v>47.483380816714202</v>
      </c>
    </row>
    <row r="1106" spans="1:6" x14ac:dyDescent="0.2">
      <c r="A1106" s="17" t="s">
        <v>2419</v>
      </c>
      <c r="B1106" s="17" t="s">
        <v>2420</v>
      </c>
      <c r="C1106" s="17" t="s">
        <v>159</v>
      </c>
      <c r="D1106" s="15">
        <v>5</v>
      </c>
      <c r="E1106" s="115">
        <v>5405</v>
      </c>
      <c r="F1106" s="116">
        <v>92.506938020351498</v>
      </c>
    </row>
    <row r="1107" spans="1:6" x14ac:dyDescent="0.2">
      <c r="A1107" s="17" t="s">
        <v>2421</v>
      </c>
      <c r="B1107" s="17" t="s">
        <v>2422</v>
      </c>
      <c r="C1107" s="17" t="s">
        <v>159</v>
      </c>
      <c r="D1107" s="15">
        <v>2</v>
      </c>
      <c r="E1107" s="115">
        <v>4897</v>
      </c>
      <c r="F1107" s="116">
        <v>40.841331427404498</v>
      </c>
    </row>
    <row r="1108" spans="1:6" x14ac:dyDescent="0.2">
      <c r="A1108" s="17" t="s">
        <v>2423</v>
      </c>
      <c r="B1108" s="17" t="s">
        <v>2424</v>
      </c>
      <c r="C1108" s="17" t="s">
        <v>159</v>
      </c>
      <c r="D1108" s="15">
        <v>21</v>
      </c>
      <c r="E1108" s="115">
        <v>5445</v>
      </c>
      <c r="F1108" s="116">
        <v>385.67493112947699</v>
      </c>
    </row>
    <row r="1109" spans="1:6" x14ac:dyDescent="0.2">
      <c r="A1109" s="17" t="s">
        <v>2425</v>
      </c>
      <c r="B1109" s="17" t="s">
        <v>2426</v>
      </c>
      <c r="C1109" s="17" t="s">
        <v>159</v>
      </c>
      <c r="D1109" s="15">
        <v>3</v>
      </c>
      <c r="E1109" s="115">
        <v>4517</v>
      </c>
      <c r="F1109" s="116">
        <v>66.415762674341394</v>
      </c>
    </row>
    <row r="1110" spans="1:6" x14ac:dyDescent="0.2">
      <c r="A1110" s="17" t="s">
        <v>2427</v>
      </c>
      <c r="B1110" s="17" t="s">
        <v>2428</v>
      </c>
      <c r="C1110" s="17" t="s">
        <v>159</v>
      </c>
      <c r="D1110" s="15">
        <v>0</v>
      </c>
      <c r="E1110" s="115">
        <v>2599</v>
      </c>
      <c r="F1110" s="116">
        <v>0</v>
      </c>
    </row>
    <row r="1111" spans="1:6" x14ac:dyDescent="0.2">
      <c r="A1111" s="17" t="s">
        <v>2429</v>
      </c>
      <c r="B1111" s="17" t="s">
        <v>2430</v>
      </c>
      <c r="C1111" s="17" t="s">
        <v>159</v>
      </c>
      <c r="D1111" s="15">
        <v>0</v>
      </c>
      <c r="E1111" s="115">
        <v>2960</v>
      </c>
      <c r="F1111" s="116">
        <v>0</v>
      </c>
    </row>
    <row r="1112" spans="1:6" x14ac:dyDescent="0.2">
      <c r="A1112" s="17" t="s">
        <v>2431</v>
      </c>
      <c r="B1112" s="17" t="s">
        <v>2432</v>
      </c>
      <c r="C1112" s="17" t="s">
        <v>159</v>
      </c>
      <c r="D1112" s="15">
        <v>1</v>
      </c>
      <c r="E1112" s="115">
        <v>4126</v>
      </c>
      <c r="F1112" s="116">
        <v>24.236548715462899</v>
      </c>
    </row>
    <row r="1113" spans="1:6" x14ac:dyDescent="0.2">
      <c r="A1113" s="17" t="s">
        <v>2433</v>
      </c>
      <c r="B1113" s="17" t="s">
        <v>2434</v>
      </c>
      <c r="C1113" s="17" t="s">
        <v>159</v>
      </c>
      <c r="D1113" s="15">
        <v>1</v>
      </c>
      <c r="E1113" s="115">
        <v>4237</v>
      </c>
      <c r="F1113" s="116">
        <v>23.601604909133801</v>
      </c>
    </row>
    <row r="1114" spans="1:6" x14ac:dyDescent="0.2">
      <c r="A1114" s="17" t="s">
        <v>2435</v>
      </c>
      <c r="B1114" s="17" t="s">
        <v>2436</v>
      </c>
      <c r="C1114" s="17" t="s">
        <v>159</v>
      </c>
      <c r="D1114" s="15">
        <v>6</v>
      </c>
      <c r="E1114" s="115">
        <v>4493</v>
      </c>
      <c r="F1114" s="116">
        <v>133.54106387714199</v>
      </c>
    </row>
    <row r="1115" spans="1:6" x14ac:dyDescent="0.2">
      <c r="A1115" s="17" t="s">
        <v>2437</v>
      </c>
      <c r="B1115" s="17" t="s">
        <v>2438</v>
      </c>
      <c r="C1115" s="17" t="s">
        <v>159</v>
      </c>
      <c r="D1115" s="15">
        <v>11</v>
      </c>
      <c r="E1115" s="115">
        <v>4039</v>
      </c>
      <c r="F1115" s="116">
        <v>272.344639762317</v>
      </c>
    </row>
    <row r="1116" spans="1:6" x14ac:dyDescent="0.2">
      <c r="A1116" s="17" t="s">
        <v>2439</v>
      </c>
      <c r="B1116" s="17" t="s">
        <v>2440</v>
      </c>
      <c r="C1116" s="17" t="s">
        <v>159</v>
      </c>
      <c r="D1116" s="15">
        <v>7</v>
      </c>
      <c r="E1116" s="115">
        <v>5296</v>
      </c>
      <c r="F1116" s="116">
        <v>132.17522658610301</v>
      </c>
    </row>
    <row r="1117" spans="1:6" x14ac:dyDescent="0.2">
      <c r="A1117" s="17" t="s">
        <v>2441</v>
      </c>
      <c r="B1117" s="17" t="s">
        <v>2442</v>
      </c>
      <c r="C1117" s="17" t="s">
        <v>159</v>
      </c>
      <c r="D1117" s="15">
        <v>19</v>
      </c>
      <c r="E1117" s="115">
        <v>3203</v>
      </c>
      <c r="F1117" s="116">
        <v>593.19388073680898</v>
      </c>
    </row>
    <row r="1118" spans="1:6" x14ac:dyDescent="0.2">
      <c r="A1118" s="17" t="s">
        <v>2443</v>
      </c>
      <c r="B1118" s="17" t="s">
        <v>2444</v>
      </c>
      <c r="C1118" s="17" t="s">
        <v>159</v>
      </c>
      <c r="D1118" s="15">
        <v>4</v>
      </c>
      <c r="E1118" s="115">
        <v>5882</v>
      </c>
      <c r="F1118" s="116">
        <v>68.004080244814702</v>
      </c>
    </row>
    <row r="1119" spans="1:6" x14ac:dyDescent="0.2">
      <c r="A1119" s="17" t="s">
        <v>2445</v>
      </c>
      <c r="B1119" s="17" t="s">
        <v>2446</v>
      </c>
      <c r="C1119" s="17" t="s">
        <v>159</v>
      </c>
      <c r="D1119" s="15">
        <v>5</v>
      </c>
      <c r="E1119" s="115">
        <v>6010</v>
      </c>
      <c r="F1119" s="116">
        <v>83.194675540765402</v>
      </c>
    </row>
    <row r="1120" spans="1:6" x14ac:dyDescent="0.2">
      <c r="A1120" s="17" t="s">
        <v>2447</v>
      </c>
      <c r="B1120" s="17" t="s">
        <v>2448</v>
      </c>
      <c r="C1120" s="17" t="s">
        <v>159</v>
      </c>
      <c r="D1120" s="15">
        <v>0</v>
      </c>
      <c r="E1120" s="115">
        <v>5266</v>
      </c>
      <c r="F1120" s="116">
        <v>0</v>
      </c>
    </row>
    <row r="1121" spans="1:6" x14ac:dyDescent="0.2">
      <c r="A1121" s="17" t="s">
        <v>2449</v>
      </c>
      <c r="B1121" s="17" t="s">
        <v>2450</v>
      </c>
      <c r="C1121" s="17" t="s">
        <v>159</v>
      </c>
      <c r="D1121" s="15">
        <v>2</v>
      </c>
      <c r="E1121" s="115">
        <v>3948</v>
      </c>
      <c r="F1121" s="116">
        <v>50.658561296859197</v>
      </c>
    </row>
    <row r="1122" spans="1:6" x14ac:dyDescent="0.2">
      <c r="A1122" s="17" t="s">
        <v>2451</v>
      </c>
      <c r="B1122" s="17" t="s">
        <v>2452</v>
      </c>
      <c r="C1122" s="17" t="s">
        <v>159</v>
      </c>
      <c r="D1122" s="15">
        <v>1</v>
      </c>
      <c r="E1122" s="115">
        <v>5403</v>
      </c>
      <c r="F1122" s="116">
        <v>18.5082361650935</v>
      </c>
    </row>
    <row r="1123" spans="1:6" x14ac:dyDescent="0.2">
      <c r="A1123" s="17" t="s">
        <v>2453</v>
      </c>
      <c r="B1123" s="17" t="s">
        <v>2454</v>
      </c>
      <c r="C1123" s="17" t="s">
        <v>160</v>
      </c>
      <c r="D1123" s="15">
        <v>2</v>
      </c>
      <c r="E1123" s="115">
        <v>2440</v>
      </c>
      <c r="F1123" s="116">
        <v>81.967213114754102</v>
      </c>
    </row>
    <row r="1124" spans="1:6" x14ac:dyDescent="0.2">
      <c r="A1124" s="17" t="s">
        <v>2455</v>
      </c>
      <c r="B1124" s="17" t="s">
        <v>2456</v>
      </c>
      <c r="C1124" s="17" t="s">
        <v>160</v>
      </c>
      <c r="D1124" s="15">
        <v>3</v>
      </c>
      <c r="E1124" s="115">
        <v>5869</v>
      </c>
      <c r="F1124" s="116">
        <v>51.1160333958085</v>
      </c>
    </row>
    <row r="1125" spans="1:6" x14ac:dyDescent="0.2">
      <c r="A1125" s="17" t="s">
        <v>2457</v>
      </c>
      <c r="B1125" s="17" t="s">
        <v>2458</v>
      </c>
      <c r="C1125" s="17" t="s">
        <v>160</v>
      </c>
      <c r="D1125" s="15">
        <v>2</v>
      </c>
      <c r="E1125" s="115">
        <v>4728</v>
      </c>
      <c r="F1125" s="116">
        <v>42.301184433164103</v>
      </c>
    </row>
    <row r="1126" spans="1:6" x14ac:dyDescent="0.2">
      <c r="A1126" s="17" t="s">
        <v>2459</v>
      </c>
      <c r="B1126" s="17" t="s">
        <v>2460</v>
      </c>
      <c r="C1126" s="17" t="s">
        <v>160</v>
      </c>
      <c r="D1126" s="15">
        <v>5</v>
      </c>
      <c r="E1126" s="115">
        <v>3626</v>
      </c>
      <c r="F1126" s="116">
        <v>137.89299503585201</v>
      </c>
    </row>
    <row r="1127" spans="1:6" x14ac:dyDescent="0.2">
      <c r="A1127" s="17" t="s">
        <v>2461</v>
      </c>
      <c r="B1127" s="17" t="s">
        <v>691</v>
      </c>
      <c r="C1127" s="17" t="s">
        <v>160</v>
      </c>
      <c r="D1127" s="15">
        <v>1</v>
      </c>
      <c r="E1127" s="115">
        <v>3707</v>
      </c>
      <c r="F1127" s="116">
        <v>26.975991367682798</v>
      </c>
    </row>
    <row r="1128" spans="1:6" x14ac:dyDescent="0.2">
      <c r="A1128" s="17" t="s">
        <v>2462</v>
      </c>
      <c r="B1128" s="17" t="s">
        <v>2463</v>
      </c>
      <c r="C1128" s="17" t="s">
        <v>160</v>
      </c>
      <c r="D1128" s="15">
        <v>3</v>
      </c>
      <c r="E1128" s="115">
        <v>2859</v>
      </c>
      <c r="F1128" s="116">
        <v>104.931794333683</v>
      </c>
    </row>
    <row r="1129" spans="1:6" x14ac:dyDescent="0.2">
      <c r="A1129" s="17" t="s">
        <v>2464</v>
      </c>
      <c r="B1129" s="17" t="s">
        <v>2465</v>
      </c>
      <c r="C1129" s="17" t="s">
        <v>160</v>
      </c>
      <c r="D1129" s="15">
        <v>1</v>
      </c>
      <c r="E1129" s="115">
        <v>2462</v>
      </c>
      <c r="F1129" s="116">
        <v>40.617384240454903</v>
      </c>
    </row>
    <row r="1130" spans="1:6" x14ac:dyDescent="0.2">
      <c r="A1130" s="17" t="s">
        <v>2466</v>
      </c>
      <c r="B1130" s="17" t="s">
        <v>2467</v>
      </c>
      <c r="C1130" s="17" t="s">
        <v>160</v>
      </c>
      <c r="D1130" s="15">
        <v>1</v>
      </c>
      <c r="E1130" s="115">
        <v>4017</v>
      </c>
      <c r="F1130" s="116">
        <v>24.894199651481198</v>
      </c>
    </row>
    <row r="1131" spans="1:6" x14ac:dyDescent="0.2">
      <c r="A1131" s="17" t="s">
        <v>2468</v>
      </c>
      <c r="B1131" s="17" t="s">
        <v>2469</v>
      </c>
      <c r="C1131" s="17" t="s">
        <v>160</v>
      </c>
      <c r="D1131" s="15">
        <v>4</v>
      </c>
      <c r="E1131" s="115">
        <v>3407</v>
      </c>
      <c r="F1131" s="116">
        <v>117.405341943058</v>
      </c>
    </row>
    <row r="1132" spans="1:6" x14ac:dyDescent="0.2">
      <c r="A1132" s="17" t="s">
        <v>2470</v>
      </c>
      <c r="B1132" s="17" t="s">
        <v>2471</v>
      </c>
      <c r="C1132" s="17" t="s">
        <v>160</v>
      </c>
      <c r="D1132" s="15">
        <v>1</v>
      </c>
      <c r="E1132" s="115">
        <v>2617</v>
      </c>
      <c r="F1132" s="116">
        <v>38.211692777990102</v>
      </c>
    </row>
    <row r="1133" spans="1:6" x14ac:dyDescent="0.2">
      <c r="A1133" s="17" t="s">
        <v>2472</v>
      </c>
      <c r="B1133" s="17" t="s">
        <v>2473</v>
      </c>
      <c r="C1133" s="17" t="s">
        <v>160</v>
      </c>
      <c r="D1133" s="15">
        <v>3</v>
      </c>
      <c r="E1133" s="115">
        <v>2631</v>
      </c>
      <c r="F1133" s="116">
        <v>114.025085518814</v>
      </c>
    </row>
    <row r="1134" spans="1:6" x14ac:dyDescent="0.2">
      <c r="A1134" s="17" t="s">
        <v>2474</v>
      </c>
      <c r="B1134" s="17" t="s">
        <v>2475</v>
      </c>
      <c r="C1134" s="17" t="s">
        <v>160</v>
      </c>
      <c r="D1134" s="15">
        <v>0</v>
      </c>
      <c r="E1134" s="115">
        <v>2202</v>
      </c>
      <c r="F1134" s="116">
        <v>0</v>
      </c>
    </row>
    <row r="1135" spans="1:6" x14ac:dyDescent="0.2">
      <c r="A1135" s="17" t="s">
        <v>2476</v>
      </c>
      <c r="B1135" s="17" t="s">
        <v>2477</v>
      </c>
      <c r="C1135" s="17" t="s">
        <v>160</v>
      </c>
      <c r="D1135" s="15">
        <v>6</v>
      </c>
      <c r="E1135" s="115">
        <v>3926</v>
      </c>
      <c r="F1135" s="116">
        <v>152.82730514518599</v>
      </c>
    </row>
    <row r="1136" spans="1:6" x14ac:dyDescent="0.2">
      <c r="A1136" s="17" t="s">
        <v>2478</v>
      </c>
      <c r="B1136" s="17" t="s">
        <v>2479</v>
      </c>
      <c r="C1136" s="17" t="s">
        <v>160</v>
      </c>
      <c r="D1136" s="15">
        <v>2</v>
      </c>
      <c r="E1136" s="115">
        <v>3988</v>
      </c>
      <c r="F1136" s="116">
        <v>50.150451354062199</v>
      </c>
    </row>
    <row r="1137" spans="1:6" x14ac:dyDescent="0.2">
      <c r="A1137" s="17" t="s">
        <v>2480</v>
      </c>
      <c r="B1137" s="17" t="s">
        <v>2481</v>
      </c>
      <c r="C1137" s="17" t="s">
        <v>160</v>
      </c>
      <c r="D1137" s="15">
        <v>1</v>
      </c>
      <c r="E1137" s="115">
        <v>4210</v>
      </c>
      <c r="F1137" s="116">
        <v>23.752969121140101</v>
      </c>
    </row>
    <row r="1138" spans="1:6" x14ac:dyDescent="0.2">
      <c r="A1138" s="17" t="s">
        <v>2482</v>
      </c>
      <c r="B1138" s="17" t="s">
        <v>2483</v>
      </c>
      <c r="C1138" s="17" t="s">
        <v>160</v>
      </c>
      <c r="D1138" s="15">
        <v>4</v>
      </c>
      <c r="E1138" s="115">
        <v>3757</v>
      </c>
      <c r="F1138" s="116">
        <v>106.46792653713101</v>
      </c>
    </row>
    <row r="1139" spans="1:6" x14ac:dyDescent="0.2">
      <c r="A1139" s="17" t="s">
        <v>2484</v>
      </c>
      <c r="B1139" s="17" t="s">
        <v>2485</v>
      </c>
      <c r="C1139" s="17" t="s">
        <v>160</v>
      </c>
      <c r="D1139" s="15">
        <v>1</v>
      </c>
      <c r="E1139" s="115">
        <v>4287</v>
      </c>
      <c r="F1139" s="116">
        <v>23.326335432703502</v>
      </c>
    </row>
    <row r="1140" spans="1:6" x14ac:dyDescent="0.2">
      <c r="A1140" s="17" t="s">
        <v>2486</v>
      </c>
      <c r="B1140" s="17" t="s">
        <v>2487</v>
      </c>
      <c r="C1140" s="17" t="s">
        <v>160</v>
      </c>
      <c r="D1140" s="15">
        <v>6</v>
      </c>
      <c r="E1140" s="115">
        <v>2907</v>
      </c>
      <c r="F1140" s="116">
        <v>206.39834881320999</v>
      </c>
    </row>
    <row r="1141" spans="1:6" x14ac:dyDescent="0.2">
      <c r="A1141" s="17" t="s">
        <v>2488</v>
      </c>
      <c r="B1141" s="17" t="s">
        <v>2489</v>
      </c>
      <c r="C1141" s="17" t="s">
        <v>160</v>
      </c>
      <c r="D1141" s="15">
        <v>3</v>
      </c>
      <c r="E1141" s="115">
        <v>3266</v>
      </c>
      <c r="F1141" s="116">
        <v>91.855480710349099</v>
      </c>
    </row>
    <row r="1142" spans="1:6" x14ac:dyDescent="0.2">
      <c r="A1142" s="17" t="s">
        <v>2490</v>
      </c>
      <c r="B1142" s="17" t="s">
        <v>2491</v>
      </c>
      <c r="C1142" s="17" t="s">
        <v>160</v>
      </c>
      <c r="D1142" s="15">
        <v>0</v>
      </c>
      <c r="E1142" s="115">
        <v>3796</v>
      </c>
      <c r="F1142" s="116">
        <v>0</v>
      </c>
    </row>
    <row r="1143" spans="1:6" x14ac:dyDescent="0.2">
      <c r="A1143" s="17" t="s">
        <v>2492</v>
      </c>
      <c r="B1143" s="17" t="s">
        <v>2493</v>
      </c>
      <c r="C1143" s="17" t="s">
        <v>160</v>
      </c>
      <c r="D1143" s="15">
        <v>3</v>
      </c>
      <c r="E1143" s="115">
        <v>3944</v>
      </c>
      <c r="F1143" s="116">
        <v>76.064908722109607</v>
      </c>
    </row>
    <row r="1144" spans="1:6" x14ac:dyDescent="0.2">
      <c r="A1144" s="17" t="s">
        <v>2494</v>
      </c>
      <c r="B1144" s="17" t="s">
        <v>2495</v>
      </c>
      <c r="C1144" s="17" t="s">
        <v>160</v>
      </c>
      <c r="D1144" s="15">
        <v>4</v>
      </c>
      <c r="E1144" s="115">
        <v>3559</v>
      </c>
      <c r="F1144" s="116">
        <v>112.391121101433</v>
      </c>
    </row>
    <row r="1145" spans="1:6" x14ac:dyDescent="0.2">
      <c r="A1145" s="17" t="s">
        <v>2496</v>
      </c>
      <c r="B1145" s="17" t="s">
        <v>2497</v>
      </c>
      <c r="C1145" s="17" t="s">
        <v>160</v>
      </c>
      <c r="D1145" s="15">
        <v>7</v>
      </c>
      <c r="E1145" s="115">
        <v>5734</v>
      </c>
      <c r="F1145" s="116">
        <v>122.07882804325099</v>
      </c>
    </row>
    <row r="1146" spans="1:6" x14ac:dyDescent="0.2">
      <c r="A1146" s="17" t="s">
        <v>2498</v>
      </c>
      <c r="B1146" s="17" t="s">
        <v>2499</v>
      </c>
      <c r="C1146" s="17" t="s">
        <v>160</v>
      </c>
      <c r="D1146" s="15">
        <v>4</v>
      </c>
      <c r="E1146" s="115">
        <v>4587</v>
      </c>
      <c r="F1146" s="116">
        <v>87.202964900806606</v>
      </c>
    </row>
    <row r="1147" spans="1:6" x14ac:dyDescent="0.2">
      <c r="A1147" s="17" t="s">
        <v>2500</v>
      </c>
      <c r="B1147" s="17" t="s">
        <v>2501</v>
      </c>
      <c r="C1147" s="17" t="s">
        <v>160</v>
      </c>
      <c r="D1147" s="15">
        <v>0</v>
      </c>
      <c r="E1147" s="115">
        <v>2863</v>
      </c>
      <c r="F1147" s="116">
        <v>0</v>
      </c>
    </row>
    <row r="1148" spans="1:6" x14ac:dyDescent="0.2">
      <c r="A1148" s="17" t="s">
        <v>2502</v>
      </c>
      <c r="B1148" s="17" t="s">
        <v>2503</v>
      </c>
      <c r="C1148" s="17" t="s">
        <v>160</v>
      </c>
      <c r="D1148" s="15">
        <v>5</v>
      </c>
      <c r="E1148" s="115">
        <v>3295</v>
      </c>
      <c r="F1148" s="116">
        <v>151.74506828528101</v>
      </c>
    </row>
    <row r="1149" spans="1:6" x14ac:dyDescent="0.2">
      <c r="A1149" s="17" t="s">
        <v>2504</v>
      </c>
      <c r="B1149" s="17" t="s">
        <v>2505</v>
      </c>
      <c r="C1149" s="17" t="s">
        <v>160</v>
      </c>
      <c r="D1149" s="15">
        <v>0</v>
      </c>
      <c r="E1149" s="115">
        <v>4096</v>
      </c>
      <c r="F1149" s="116">
        <v>0</v>
      </c>
    </row>
    <row r="1150" spans="1:6" x14ac:dyDescent="0.2">
      <c r="A1150" s="17" t="s">
        <v>2506</v>
      </c>
      <c r="B1150" s="17" t="s">
        <v>2507</v>
      </c>
      <c r="C1150" s="17" t="s">
        <v>160</v>
      </c>
      <c r="D1150" s="15">
        <v>6</v>
      </c>
      <c r="E1150" s="115">
        <v>3546</v>
      </c>
      <c r="F1150" s="116">
        <v>169.20473773265701</v>
      </c>
    </row>
    <row r="1151" spans="1:6" x14ac:dyDescent="0.2">
      <c r="A1151" s="17" t="s">
        <v>2508</v>
      </c>
      <c r="B1151" s="17" t="s">
        <v>2509</v>
      </c>
      <c r="C1151" s="17" t="s">
        <v>160</v>
      </c>
      <c r="D1151" s="15">
        <v>3</v>
      </c>
      <c r="E1151" s="115">
        <v>2785</v>
      </c>
      <c r="F1151" s="116">
        <v>107.71992818671499</v>
      </c>
    </row>
    <row r="1152" spans="1:6" x14ac:dyDescent="0.2">
      <c r="A1152" s="17" t="s">
        <v>2510</v>
      </c>
      <c r="B1152" s="17" t="s">
        <v>2511</v>
      </c>
      <c r="C1152" s="17" t="s">
        <v>160</v>
      </c>
      <c r="D1152" s="15">
        <v>1</v>
      </c>
      <c r="E1152" s="115">
        <v>2775</v>
      </c>
      <c r="F1152" s="116">
        <v>36.036036036036002</v>
      </c>
    </row>
    <row r="1153" spans="1:6" x14ac:dyDescent="0.2">
      <c r="A1153" s="17" t="s">
        <v>2512</v>
      </c>
      <c r="B1153" s="17" t="s">
        <v>2513</v>
      </c>
      <c r="C1153" s="17" t="s">
        <v>160</v>
      </c>
      <c r="D1153" s="15">
        <v>8</v>
      </c>
      <c r="E1153" s="115">
        <v>4213</v>
      </c>
      <c r="F1153" s="116">
        <v>189.88844054118201</v>
      </c>
    </row>
    <row r="1154" spans="1:6" x14ac:dyDescent="0.2">
      <c r="A1154" s="17" t="s">
        <v>2514</v>
      </c>
      <c r="B1154" s="17" t="s">
        <v>2515</v>
      </c>
      <c r="C1154" s="17" t="s">
        <v>160</v>
      </c>
      <c r="D1154" s="15">
        <v>2</v>
      </c>
      <c r="E1154" s="115">
        <v>3666</v>
      </c>
      <c r="F1154" s="116">
        <v>54.555373704309901</v>
      </c>
    </row>
    <row r="1155" spans="1:6" x14ac:dyDescent="0.2">
      <c r="A1155" s="17" t="s">
        <v>2516</v>
      </c>
      <c r="B1155" s="17" t="s">
        <v>2517</v>
      </c>
      <c r="C1155" s="17" t="s">
        <v>160</v>
      </c>
      <c r="D1155" s="15">
        <v>1</v>
      </c>
      <c r="E1155" s="115">
        <v>2066</v>
      </c>
      <c r="F1155" s="116">
        <v>48.402710551790904</v>
      </c>
    </row>
    <row r="1156" spans="1:6" x14ac:dyDescent="0.2">
      <c r="A1156" s="17" t="s">
        <v>2518</v>
      </c>
      <c r="B1156" s="17" t="s">
        <v>2519</v>
      </c>
      <c r="C1156" s="17" t="s">
        <v>160</v>
      </c>
      <c r="D1156" s="15">
        <v>1</v>
      </c>
      <c r="E1156" s="115">
        <v>2770</v>
      </c>
      <c r="F1156" s="116">
        <v>36.101083032490997</v>
      </c>
    </row>
    <row r="1157" spans="1:6" x14ac:dyDescent="0.2">
      <c r="A1157" s="17" t="s">
        <v>2520</v>
      </c>
      <c r="B1157" s="17" t="s">
        <v>2521</v>
      </c>
      <c r="C1157" s="17" t="s">
        <v>160</v>
      </c>
      <c r="D1157" s="15">
        <v>1</v>
      </c>
      <c r="E1157" s="115">
        <v>6512</v>
      </c>
      <c r="F1157" s="116">
        <v>15.3562653562654</v>
      </c>
    </row>
    <row r="1158" spans="1:6" x14ac:dyDescent="0.2">
      <c r="A1158" s="17" t="s">
        <v>2522</v>
      </c>
      <c r="B1158" s="17" t="s">
        <v>2523</v>
      </c>
      <c r="C1158" s="17" t="s">
        <v>160</v>
      </c>
      <c r="D1158" s="15">
        <v>2</v>
      </c>
      <c r="E1158" s="115">
        <v>4064</v>
      </c>
      <c r="F1158" s="116">
        <v>49.212598425196902</v>
      </c>
    </row>
    <row r="1159" spans="1:6" x14ac:dyDescent="0.2">
      <c r="A1159" s="17" t="s">
        <v>2524</v>
      </c>
      <c r="B1159" s="17" t="s">
        <v>2525</v>
      </c>
      <c r="C1159" s="17" t="s">
        <v>160</v>
      </c>
      <c r="D1159" s="15">
        <v>2</v>
      </c>
      <c r="E1159" s="115">
        <v>4179</v>
      </c>
      <c r="F1159" s="116">
        <v>47.858339315625798</v>
      </c>
    </row>
    <row r="1160" spans="1:6" x14ac:dyDescent="0.2">
      <c r="A1160" s="17" t="s">
        <v>2526</v>
      </c>
      <c r="B1160" s="17" t="s">
        <v>2527</v>
      </c>
      <c r="C1160" s="17" t="s">
        <v>160</v>
      </c>
      <c r="D1160" s="15">
        <v>1</v>
      </c>
      <c r="E1160" s="115">
        <v>3781</v>
      </c>
      <c r="F1160" s="116">
        <v>26.4480296217932</v>
      </c>
    </row>
    <row r="1161" spans="1:6" x14ac:dyDescent="0.2">
      <c r="A1161" s="17" t="s">
        <v>2528</v>
      </c>
      <c r="B1161" s="17" t="s">
        <v>2529</v>
      </c>
      <c r="C1161" s="17" t="s">
        <v>160</v>
      </c>
      <c r="D1161" s="15">
        <v>3</v>
      </c>
      <c r="E1161" s="115">
        <v>4215</v>
      </c>
      <c r="F1161" s="116">
        <v>71.174377224199304</v>
      </c>
    </row>
    <row r="1162" spans="1:6" x14ac:dyDescent="0.2">
      <c r="A1162" s="17" t="s">
        <v>2530</v>
      </c>
      <c r="B1162" s="17" t="s">
        <v>2531</v>
      </c>
      <c r="C1162" s="17" t="s">
        <v>160</v>
      </c>
      <c r="D1162" s="15">
        <v>2</v>
      </c>
      <c r="E1162" s="115">
        <v>3249</v>
      </c>
      <c r="F1162" s="116">
        <v>61.5574022776239</v>
      </c>
    </row>
    <row r="1163" spans="1:6" x14ac:dyDescent="0.2">
      <c r="A1163" s="17" t="s">
        <v>2532</v>
      </c>
      <c r="B1163" s="17" t="s">
        <v>2533</v>
      </c>
      <c r="C1163" s="17" t="s">
        <v>160</v>
      </c>
      <c r="D1163" s="15">
        <v>0</v>
      </c>
      <c r="E1163" s="115">
        <v>2969</v>
      </c>
      <c r="F1163" s="116">
        <v>0</v>
      </c>
    </row>
    <row r="1164" spans="1:6" x14ac:dyDescent="0.2">
      <c r="A1164" s="17" t="s">
        <v>2534</v>
      </c>
      <c r="B1164" s="17" t="s">
        <v>2535</v>
      </c>
      <c r="C1164" s="17" t="s">
        <v>160</v>
      </c>
      <c r="D1164" s="15">
        <v>1</v>
      </c>
      <c r="E1164" s="115">
        <v>4952</v>
      </c>
      <c r="F1164" s="116">
        <v>20.1938610662359</v>
      </c>
    </row>
    <row r="1165" spans="1:6" x14ac:dyDescent="0.2">
      <c r="A1165" s="17" t="s">
        <v>2536</v>
      </c>
      <c r="B1165" s="17" t="s">
        <v>2537</v>
      </c>
      <c r="C1165" s="17" t="s">
        <v>160</v>
      </c>
      <c r="D1165" s="15">
        <v>4</v>
      </c>
      <c r="E1165" s="115">
        <v>4460</v>
      </c>
      <c r="F1165" s="116">
        <v>89.686098654708502</v>
      </c>
    </row>
    <row r="1166" spans="1:6" x14ac:dyDescent="0.2">
      <c r="A1166" s="17" t="s">
        <v>2538</v>
      </c>
      <c r="B1166" s="17" t="s">
        <v>2539</v>
      </c>
      <c r="C1166" s="17" t="s">
        <v>160</v>
      </c>
      <c r="D1166" s="15">
        <v>12</v>
      </c>
      <c r="E1166" s="115">
        <v>3793</v>
      </c>
      <c r="F1166" s="116">
        <v>316.37226469812799</v>
      </c>
    </row>
    <row r="1167" spans="1:6" x14ac:dyDescent="0.2">
      <c r="A1167" s="17" t="s">
        <v>2540</v>
      </c>
      <c r="B1167" s="17" t="s">
        <v>2541</v>
      </c>
      <c r="C1167" s="17" t="s">
        <v>160</v>
      </c>
      <c r="D1167" s="15">
        <v>3</v>
      </c>
      <c r="E1167" s="115">
        <v>3923</v>
      </c>
      <c r="F1167" s="116">
        <v>76.472087687993906</v>
      </c>
    </row>
    <row r="1168" spans="1:6" x14ac:dyDescent="0.2">
      <c r="A1168" s="17" t="s">
        <v>2542</v>
      </c>
      <c r="B1168" s="17" t="s">
        <v>2543</v>
      </c>
      <c r="C1168" s="17" t="s">
        <v>160</v>
      </c>
      <c r="D1168" s="15">
        <v>1</v>
      </c>
      <c r="E1168" s="115">
        <v>3336</v>
      </c>
      <c r="F1168" s="116">
        <v>29.976019184652301</v>
      </c>
    </row>
    <row r="1169" spans="1:6" x14ac:dyDescent="0.2">
      <c r="A1169" s="17" t="s">
        <v>2544</v>
      </c>
      <c r="B1169" s="17" t="s">
        <v>2545</v>
      </c>
      <c r="C1169" s="17" t="s">
        <v>160</v>
      </c>
      <c r="D1169" s="15">
        <v>2</v>
      </c>
      <c r="E1169" s="115">
        <v>3129</v>
      </c>
      <c r="F1169" s="116">
        <v>63.9181847235539</v>
      </c>
    </row>
    <row r="1170" spans="1:6" x14ac:dyDescent="0.2">
      <c r="A1170" s="17" t="s">
        <v>2546</v>
      </c>
      <c r="B1170" s="17" t="s">
        <v>2547</v>
      </c>
      <c r="C1170" s="17" t="s">
        <v>160</v>
      </c>
      <c r="D1170" s="15">
        <v>9</v>
      </c>
      <c r="E1170" s="115">
        <v>6639</v>
      </c>
      <c r="F1170" s="116">
        <v>135.562584726615</v>
      </c>
    </row>
    <row r="1171" spans="1:6" x14ac:dyDescent="0.2">
      <c r="A1171" s="17" t="s">
        <v>2548</v>
      </c>
      <c r="B1171" s="17" t="s">
        <v>2549</v>
      </c>
      <c r="C1171" s="17" t="s">
        <v>160</v>
      </c>
      <c r="D1171" s="15">
        <v>3</v>
      </c>
      <c r="E1171" s="115">
        <v>7361</v>
      </c>
      <c r="F1171" s="116">
        <v>40.755332155957099</v>
      </c>
    </row>
    <row r="1172" spans="1:6" x14ac:dyDescent="0.2">
      <c r="A1172" s="17" t="s">
        <v>2550</v>
      </c>
      <c r="B1172" s="17" t="s">
        <v>2551</v>
      </c>
      <c r="C1172" s="17" t="s">
        <v>160</v>
      </c>
      <c r="D1172" s="15">
        <v>3</v>
      </c>
      <c r="E1172" s="115">
        <v>6356</v>
      </c>
      <c r="F1172" s="116">
        <v>47.199496538703599</v>
      </c>
    </row>
    <row r="1173" spans="1:6" x14ac:dyDescent="0.2">
      <c r="A1173" s="17" t="s">
        <v>2552</v>
      </c>
      <c r="B1173" s="17" t="s">
        <v>2553</v>
      </c>
      <c r="C1173" s="17" t="s">
        <v>160</v>
      </c>
      <c r="D1173" s="15">
        <v>2</v>
      </c>
      <c r="E1173" s="115">
        <v>4182</v>
      </c>
      <c r="F1173" s="116">
        <v>47.8240076518412</v>
      </c>
    </row>
    <row r="1174" spans="1:6" x14ac:dyDescent="0.2">
      <c r="A1174" s="17" t="s">
        <v>2554</v>
      </c>
      <c r="B1174" s="17" t="s">
        <v>2555</v>
      </c>
      <c r="C1174" s="17" t="s">
        <v>160</v>
      </c>
      <c r="D1174" s="15">
        <v>9</v>
      </c>
      <c r="E1174" s="115">
        <v>4753</v>
      </c>
      <c r="F1174" s="116">
        <v>189.35409215232499</v>
      </c>
    </row>
    <row r="1175" spans="1:6" x14ac:dyDescent="0.2">
      <c r="A1175" s="17" t="s">
        <v>2556</v>
      </c>
      <c r="B1175" s="17" t="s">
        <v>2557</v>
      </c>
      <c r="C1175" s="17" t="s">
        <v>160</v>
      </c>
      <c r="D1175" s="15">
        <v>2</v>
      </c>
      <c r="E1175" s="115">
        <v>3840</v>
      </c>
      <c r="F1175" s="116">
        <v>52.0833333333333</v>
      </c>
    </row>
    <row r="1176" spans="1:6" x14ac:dyDescent="0.2">
      <c r="A1176" s="17" t="s">
        <v>2558</v>
      </c>
      <c r="B1176" s="17" t="s">
        <v>2559</v>
      </c>
      <c r="C1176" s="17" t="s">
        <v>160</v>
      </c>
      <c r="D1176" s="15">
        <v>4</v>
      </c>
      <c r="E1176" s="115">
        <v>5667</v>
      </c>
      <c r="F1176" s="116">
        <v>70.584083289218299</v>
      </c>
    </row>
    <row r="1177" spans="1:6" x14ac:dyDescent="0.2">
      <c r="A1177" s="17" t="s">
        <v>2560</v>
      </c>
      <c r="B1177" s="17" t="s">
        <v>2561</v>
      </c>
      <c r="C1177" s="17" t="s">
        <v>160</v>
      </c>
      <c r="D1177" s="15">
        <v>6</v>
      </c>
      <c r="E1177" s="115">
        <v>3356</v>
      </c>
      <c r="F1177" s="116">
        <v>178.784266984505</v>
      </c>
    </row>
    <row r="1178" spans="1:6" x14ac:dyDescent="0.2">
      <c r="A1178" s="17" t="s">
        <v>2562</v>
      </c>
      <c r="B1178" s="17" t="s">
        <v>2563</v>
      </c>
      <c r="C1178" s="17" t="s">
        <v>160</v>
      </c>
      <c r="D1178" s="15">
        <v>14</v>
      </c>
      <c r="E1178" s="115">
        <v>3539</v>
      </c>
      <c r="F1178" s="116">
        <v>395.59197513421901</v>
      </c>
    </row>
    <row r="1179" spans="1:6" x14ac:dyDescent="0.2">
      <c r="A1179" s="17" t="s">
        <v>2564</v>
      </c>
      <c r="B1179" s="17" t="s">
        <v>2565</v>
      </c>
      <c r="C1179" s="17" t="s">
        <v>160</v>
      </c>
      <c r="D1179" s="15">
        <v>5</v>
      </c>
      <c r="E1179" s="115">
        <v>3294</v>
      </c>
      <c r="F1179" s="116">
        <v>151.79113539769301</v>
      </c>
    </row>
    <row r="1180" spans="1:6" x14ac:dyDescent="0.2">
      <c r="A1180" s="17" t="s">
        <v>2566</v>
      </c>
      <c r="B1180" s="17" t="s">
        <v>2567</v>
      </c>
      <c r="C1180" s="17" t="s">
        <v>160</v>
      </c>
      <c r="D1180" s="15">
        <v>2</v>
      </c>
      <c r="E1180" s="115">
        <v>3045</v>
      </c>
      <c r="F1180" s="116">
        <v>65.681444991789803</v>
      </c>
    </row>
    <row r="1181" spans="1:6" x14ac:dyDescent="0.2">
      <c r="A1181" s="17" t="s">
        <v>2568</v>
      </c>
      <c r="B1181" s="17" t="s">
        <v>2569</v>
      </c>
      <c r="C1181" s="17" t="s">
        <v>160</v>
      </c>
      <c r="D1181" s="15">
        <v>1</v>
      </c>
      <c r="E1181" s="115">
        <v>2704</v>
      </c>
      <c r="F1181" s="116">
        <v>36.982248520710101</v>
      </c>
    </row>
    <row r="1182" spans="1:6" x14ac:dyDescent="0.2">
      <c r="A1182" s="17" t="s">
        <v>2570</v>
      </c>
      <c r="B1182" s="17" t="s">
        <v>2571</v>
      </c>
      <c r="C1182" s="17" t="s">
        <v>160</v>
      </c>
      <c r="D1182" s="15">
        <v>1</v>
      </c>
      <c r="E1182" s="115">
        <v>3747</v>
      </c>
      <c r="F1182" s="116">
        <v>26.688017080330901</v>
      </c>
    </row>
    <row r="1183" spans="1:6" x14ac:dyDescent="0.2">
      <c r="A1183" s="17" t="s">
        <v>2572</v>
      </c>
      <c r="B1183" s="17" t="s">
        <v>2573</v>
      </c>
      <c r="C1183" s="17" t="s">
        <v>160</v>
      </c>
      <c r="D1183" s="15">
        <v>5</v>
      </c>
      <c r="E1183" s="115">
        <v>4340</v>
      </c>
      <c r="F1183" s="116">
        <v>115.207373271889</v>
      </c>
    </row>
    <row r="1184" spans="1:6" x14ac:dyDescent="0.2">
      <c r="A1184" s="17" t="s">
        <v>2574</v>
      </c>
      <c r="B1184" s="17" t="s">
        <v>2575</v>
      </c>
      <c r="C1184" s="17" t="s">
        <v>160</v>
      </c>
      <c r="D1184" s="15">
        <v>5</v>
      </c>
      <c r="E1184" s="115">
        <v>4549</v>
      </c>
      <c r="F1184" s="116">
        <v>109.91426687184</v>
      </c>
    </row>
    <row r="1185" spans="1:6" x14ac:dyDescent="0.2">
      <c r="A1185" s="17" t="s">
        <v>2576</v>
      </c>
      <c r="B1185" s="17" t="s">
        <v>2577</v>
      </c>
      <c r="C1185" s="17" t="s">
        <v>160</v>
      </c>
      <c r="D1185" s="15">
        <v>21</v>
      </c>
      <c r="E1185" s="115">
        <v>6626</v>
      </c>
      <c r="F1185" s="116">
        <v>316.93329308783598</v>
      </c>
    </row>
    <row r="1186" spans="1:6" x14ac:dyDescent="0.2">
      <c r="A1186" s="17" t="s">
        <v>2578</v>
      </c>
      <c r="B1186" s="17" t="s">
        <v>2579</v>
      </c>
      <c r="C1186" s="17" t="s">
        <v>160</v>
      </c>
      <c r="D1186" s="15">
        <v>1</v>
      </c>
      <c r="E1186" s="115">
        <v>3523</v>
      </c>
      <c r="F1186" s="116">
        <v>28.384899233607701</v>
      </c>
    </row>
    <row r="1187" spans="1:6" x14ac:dyDescent="0.2">
      <c r="A1187" s="17" t="s">
        <v>2580</v>
      </c>
      <c r="B1187" s="17" t="s">
        <v>2581</v>
      </c>
      <c r="C1187" s="17" t="s">
        <v>160</v>
      </c>
      <c r="D1187" s="15">
        <v>5</v>
      </c>
      <c r="E1187" s="115">
        <v>3724</v>
      </c>
      <c r="F1187" s="116">
        <v>134.26423200859301</v>
      </c>
    </row>
    <row r="1188" spans="1:6" x14ac:dyDescent="0.2">
      <c r="A1188" s="17" t="s">
        <v>2582</v>
      </c>
      <c r="B1188" s="17" t="s">
        <v>2583</v>
      </c>
      <c r="C1188" s="17" t="s">
        <v>160</v>
      </c>
      <c r="D1188" s="15">
        <v>6</v>
      </c>
      <c r="E1188" s="115">
        <v>4112</v>
      </c>
      <c r="F1188" s="116">
        <v>145.91439688716</v>
      </c>
    </row>
    <row r="1189" spans="1:6" x14ac:dyDescent="0.2">
      <c r="A1189" s="17" t="s">
        <v>2584</v>
      </c>
      <c r="B1189" s="17" t="s">
        <v>2585</v>
      </c>
      <c r="C1189" s="17" t="s">
        <v>160</v>
      </c>
      <c r="D1189" s="15">
        <v>3</v>
      </c>
      <c r="E1189" s="115">
        <v>4840</v>
      </c>
      <c r="F1189" s="116">
        <v>61.983471074380198</v>
      </c>
    </row>
    <row r="1190" spans="1:6" x14ac:dyDescent="0.2">
      <c r="A1190" s="17" t="s">
        <v>2586</v>
      </c>
      <c r="B1190" s="17" t="s">
        <v>2587</v>
      </c>
      <c r="C1190" s="17" t="s">
        <v>160</v>
      </c>
      <c r="D1190" s="15">
        <v>5</v>
      </c>
      <c r="E1190" s="115">
        <v>4584</v>
      </c>
      <c r="F1190" s="116">
        <v>109.07504363001701</v>
      </c>
    </row>
    <row r="1191" spans="1:6" x14ac:dyDescent="0.2">
      <c r="A1191" s="17" t="s">
        <v>2588</v>
      </c>
      <c r="B1191" s="17" t="s">
        <v>2589</v>
      </c>
      <c r="C1191" s="17" t="s">
        <v>160</v>
      </c>
      <c r="D1191" s="15">
        <v>3</v>
      </c>
      <c r="E1191" s="115">
        <v>3065</v>
      </c>
      <c r="F1191" s="116">
        <v>97.879282218597098</v>
      </c>
    </row>
    <row r="1192" spans="1:6" x14ac:dyDescent="0.2">
      <c r="A1192" s="17" t="s">
        <v>2590</v>
      </c>
      <c r="B1192" s="17" t="s">
        <v>2591</v>
      </c>
      <c r="C1192" s="17" t="s">
        <v>160</v>
      </c>
      <c r="D1192" s="15">
        <v>3</v>
      </c>
      <c r="E1192" s="115">
        <v>3001</v>
      </c>
      <c r="F1192" s="116">
        <v>99.966677774075293</v>
      </c>
    </row>
    <row r="1193" spans="1:6" x14ac:dyDescent="0.2">
      <c r="A1193" s="17" t="s">
        <v>2592</v>
      </c>
      <c r="B1193" s="17" t="s">
        <v>2593</v>
      </c>
      <c r="C1193" s="17" t="s">
        <v>160</v>
      </c>
      <c r="D1193" s="15">
        <v>0</v>
      </c>
      <c r="E1193" s="115">
        <v>2603</v>
      </c>
      <c r="F1193" s="116">
        <v>0</v>
      </c>
    </row>
    <row r="1194" spans="1:6" x14ac:dyDescent="0.2">
      <c r="A1194" s="17" t="s">
        <v>2594</v>
      </c>
      <c r="B1194" s="17" t="s">
        <v>2595</v>
      </c>
      <c r="C1194" s="17" t="s">
        <v>160</v>
      </c>
      <c r="D1194" s="15">
        <v>0</v>
      </c>
      <c r="E1194" s="115">
        <v>4089</v>
      </c>
      <c r="F1194" s="116">
        <v>0</v>
      </c>
    </row>
    <row r="1195" spans="1:6" x14ac:dyDescent="0.2">
      <c r="A1195" s="17" t="s">
        <v>2596</v>
      </c>
      <c r="B1195" s="17" t="s">
        <v>2597</v>
      </c>
      <c r="C1195" s="17" t="s">
        <v>160</v>
      </c>
      <c r="D1195" s="15">
        <v>0</v>
      </c>
      <c r="E1195" s="115">
        <v>4214</v>
      </c>
      <c r="F1195" s="116">
        <v>0</v>
      </c>
    </row>
    <row r="1196" spans="1:6" x14ac:dyDescent="0.2">
      <c r="A1196" s="17" t="s">
        <v>2598</v>
      </c>
      <c r="B1196" s="17" t="s">
        <v>2599</v>
      </c>
      <c r="C1196" s="17" t="s">
        <v>160</v>
      </c>
      <c r="D1196" s="15">
        <v>4</v>
      </c>
      <c r="E1196" s="115">
        <v>3848</v>
      </c>
      <c r="F1196" s="116">
        <v>103.95010395010399</v>
      </c>
    </row>
    <row r="1197" spans="1:6" x14ac:dyDescent="0.2">
      <c r="A1197" s="17" t="s">
        <v>2600</v>
      </c>
      <c r="B1197" s="17" t="s">
        <v>2601</v>
      </c>
      <c r="C1197" s="17" t="s">
        <v>160</v>
      </c>
      <c r="D1197" s="15">
        <v>3</v>
      </c>
      <c r="E1197" s="115">
        <v>2667</v>
      </c>
      <c r="F1197" s="116">
        <v>112.485939257593</v>
      </c>
    </row>
    <row r="1198" spans="1:6" x14ac:dyDescent="0.2">
      <c r="A1198" s="17" t="s">
        <v>2602</v>
      </c>
      <c r="B1198" s="17" t="s">
        <v>2603</v>
      </c>
      <c r="C1198" s="17" t="s">
        <v>160</v>
      </c>
      <c r="D1198" s="15">
        <v>12</v>
      </c>
      <c r="E1198" s="115">
        <v>5415</v>
      </c>
      <c r="F1198" s="116">
        <v>221.606648199446</v>
      </c>
    </row>
    <row r="1199" spans="1:6" x14ac:dyDescent="0.2">
      <c r="A1199" s="17" t="s">
        <v>2604</v>
      </c>
      <c r="B1199" s="17" t="s">
        <v>2605</v>
      </c>
      <c r="C1199" s="17" t="s">
        <v>160</v>
      </c>
      <c r="D1199" s="15">
        <v>24</v>
      </c>
      <c r="E1199" s="115">
        <v>4096</v>
      </c>
      <c r="F1199" s="116">
        <v>585.9375</v>
      </c>
    </row>
    <row r="1200" spans="1:6" x14ac:dyDescent="0.2">
      <c r="A1200" s="17" t="s">
        <v>2606</v>
      </c>
      <c r="B1200" s="17" t="s">
        <v>2607</v>
      </c>
      <c r="C1200" s="17" t="s">
        <v>160</v>
      </c>
      <c r="D1200" s="15">
        <v>6</v>
      </c>
      <c r="E1200" s="115">
        <v>3106</v>
      </c>
      <c r="F1200" s="116">
        <v>193.17450096587299</v>
      </c>
    </row>
    <row r="1201" spans="1:6" x14ac:dyDescent="0.2">
      <c r="A1201" s="17" t="s">
        <v>2608</v>
      </c>
      <c r="B1201" s="17" t="s">
        <v>2609</v>
      </c>
      <c r="C1201" s="17" t="s">
        <v>160</v>
      </c>
      <c r="D1201" s="15">
        <v>1</v>
      </c>
      <c r="E1201" s="115">
        <v>4101</v>
      </c>
      <c r="F1201" s="116">
        <v>24.384296513045602</v>
      </c>
    </row>
    <row r="1202" spans="1:6" x14ac:dyDescent="0.2">
      <c r="A1202" s="17" t="s">
        <v>2610</v>
      </c>
      <c r="B1202" s="17" t="s">
        <v>2611</v>
      </c>
      <c r="C1202" s="17" t="s">
        <v>160</v>
      </c>
      <c r="D1202" s="15">
        <v>12</v>
      </c>
      <c r="E1202" s="115">
        <v>3461</v>
      </c>
      <c r="F1202" s="116">
        <v>346.720600982375</v>
      </c>
    </row>
    <row r="1203" spans="1:6" x14ac:dyDescent="0.2">
      <c r="A1203" s="17" t="s">
        <v>2612</v>
      </c>
      <c r="B1203" s="17" t="s">
        <v>2613</v>
      </c>
      <c r="C1203" s="17" t="s">
        <v>160</v>
      </c>
      <c r="D1203" s="15">
        <v>3</v>
      </c>
      <c r="E1203" s="115">
        <v>3571</v>
      </c>
      <c r="F1203" s="116">
        <v>84.010081209745195</v>
      </c>
    </row>
    <row r="1204" spans="1:6" x14ac:dyDescent="0.2">
      <c r="A1204" s="17" t="s">
        <v>2614</v>
      </c>
      <c r="B1204" s="17" t="s">
        <v>2615</v>
      </c>
      <c r="C1204" s="17" t="s">
        <v>160</v>
      </c>
      <c r="D1204" s="15">
        <v>2</v>
      </c>
      <c r="E1204" s="115">
        <v>3839</v>
      </c>
      <c r="F1204" s="116">
        <v>52.096900234436099</v>
      </c>
    </row>
    <row r="1205" spans="1:6" x14ac:dyDescent="0.2">
      <c r="A1205" s="17" t="s">
        <v>2616</v>
      </c>
      <c r="B1205" s="17" t="s">
        <v>2617</v>
      </c>
      <c r="C1205" s="17" t="s">
        <v>161</v>
      </c>
      <c r="D1205" s="15">
        <v>12</v>
      </c>
      <c r="E1205" s="115">
        <v>5410</v>
      </c>
      <c r="F1205" s="116">
        <v>221.81146025877999</v>
      </c>
    </row>
    <row r="1206" spans="1:6" x14ac:dyDescent="0.2">
      <c r="A1206" s="17" t="s">
        <v>2618</v>
      </c>
      <c r="B1206" s="17" t="s">
        <v>2619</v>
      </c>
      <c r="C1206" s="17" t="s">
        <v>161</v>
      </c>
      <c r="D1206" s="15">
        <v>1</v>
      </c>
      <c r="E1206" s="115">
        <v>4417</v>
      </c>
      <c r="F1206" s="116">
        <v>22.639800769753201</v>
      </c>
    </row>
    <row r="1207" spans="1:6" x14ac:dyDescent="0.2">
      <c r="A1207" s="17" t="s">
        <v>2620</v>
      </c>
      <c r="B1207" s="17" t="s">
        <v>2621</v>
      </c>
      <c r="C1207" s="17" t="s">
        <v>161</v>
      </c>
      <c r="D1207" s="15">
        <v>0</v>
      </c>
      <c r="E1207" s="115">
        <v>3259</v>
      </c>
      <c r="F1207" s="116">
        <v>0</v>
      </c>
    </row>
    <row r="1208" spans="1:6" x14ac:dyDescent="0.2">
      <c r="A1208" s="17" t="s">
        <v>2622</v>
      </c>
      <c r="B1208" s="17" t="s">
        <v>2623</v>
      </c>
      <c r="C1208" s="17" t="s">
        <v>161</v>
      </c>
      <c r="D1208" s="15">
        <v>4</v>
      </c>
      <c r="E1208" s="115">
        <v>3815</v>
      </c>
      <c r="F1208" s="116">
        <v>104.849279161206</v>
      </c>
    </row>
    <row r="1209" spans="1:6" x14ac:dyDescent="0.2">
      <c r="A1209" s="17" t="s">
        <v>2624</v>
      </c>
      <c r="B1209" s="17" t="s">
        <v>2625</v>
      </c>
      <c r="C1209" s="17" t="s">
        <v>161</v>
      </c>
      <c r="D1209" s="15">
        <v>2</v>
      </c>
      <c r="E1209" s="115">
        <v>3099</v>
      </c>
      <c r="F1209" s="116">
        <v>64.536947402387895</v>
      </c>
    </row>
    <row r="1210" spans="1:6" x14ac:dyDescent="0.2">
      <c r="A1210" s="17" t="s">
        <v>2626</v>
      </c>
      <c r="B1210" s="17" t="s">
        <v>2627</v>
      </c>
      <c r="C1210" s="17" t="s">
        <v>161</v>
      </c>
      <c r="D1210" s="15">
        <v>1</v>
      </c>
      <c r="E1210" s="115">
        <v>2728</v>
      </c>
      <c r="F1210" s="116">
        <v>36.656891495601201</v>
      </c>
    </row>
    <row r="1211" spans="1:6" x14ac:dyDescent="0.2">
      <c r="A1211" s="17" t="s">
        <v>2628</v>
      </c>
      <c r="B1211" s="17" t="s">
        <v>2629</v>
      </c>
      <c r="C1211" s="17" t="s">
        <v>161</v>
      </c>
      <c r="D1211" s="15">
        <v>2</v>
      </c>
      <c r="E1211" s="115">
        <v>2869</v>
      </c>
      <c r="F1211" s="116">
        <v>69.710700592541002</v>
      </c>
    </row>
    <row r="1212" spans="1:6" x14ac:dyDescent="0.2">
      <c r="A1212" s="17" t="s">
        <v>2630</v>
      </c>
      <c r="B1212" s="17" t="s">
        <v>2631</v>
      </c>
      <c r="C1212" s="17" t="s">
        <v>161</v>
      </c>
      <c r="D1212" s="15">
        <v>4</v>
      </c>
      <c r="E1212" s="115">
        <v>3374</v>
      </c>
      <c r="F1212" s="116">
        <v>118.5536455246</v>
      </c>
    </row>
    <row r="1213" spans="1:6" x14ac:dyDescent="0.2">
      <c r="A1213" s="17" t="s">
        <v>2632</v>
      </c>
      <c r="B1213" s="17" t="s">
        <v>2633</v>
      </c>
      <c r="C1213" s="17" t="s">
        <v>161</v>
      </c>
      <c r="D1213" s="15">
        <v>2</v>
      </c>
      <c r="E1213" s="115">
        <v>3505</v>
      </c>
      <c r="F1213" s="116">
        <v>57.0613409415121</v>
      </c>
    </row>
    <row r="1214" spans="1:6" x14ac:dyDescent="0.2">
      <c r="A1214" s="17" t="s">
        <v>2634</v>
      </c>
      <c r="B1214" s="17" t="s">
        <v>2635</v>
      </c>
      <c r="C1214" s="17" t="s">
        <v>161</v>
      </c>
      <c r="D1214" s="15">
        <v>2</v>
      </c>
      <c r="E1214" s="115">
        <v>5322</v>
      </c>
      <c r="F1214" s="116">
        <v>37.579857196542697</v>
      </c>
    </row>
    <row r="1215" spans="1:6" x14ac:dyDescent="0.2">
      <c r="A1215" s="17" t="s">
        <v>2636</v>
      </c>
      <c r="B1215" s="17" t="s">
        <v>2637</v>
      </c>
      <c r="C1215" s="17" t="s">
        <v>161</v>
      </c>
      <c r="D1215" s="15">
        <v>2</v>
      </c>
      <c r="E1215" s="115">
        <v>4016</v>
      </c>
      <c r="F1215" s="116">
        <v>49.800796812748999</v>
      </c>
    </row>
    <row r="1216" spans="1:6" x14ac:dyDescent="0.2">
      <c r="A1216" s="17" t="s">
        <v>2638</v>
      </c>
      <c r="B1216" s="17" t="s">
        <v>2639</v>
      </c>
      <c r="C1216" s="17" t="s">
        <v>161</v>
      </c>
      <c r="D1216" s="15">
        <v>4</v>
      </c>
      <c r="E1216" s="115">
        <v>4194</v>
      </c>
      <c r="F1216" s="116">
        <v>95.374344301382905</v>
      </c>
    </row>
    <row r="1217" spans="1:6" x14ac:dyDescent="0.2">
      <c r="A1217" s="17" t="s">
        <v>2640</v>
      </c>
      <c r="B1217" s="17" t="s">
        <v>2641</v>
      </c>
      <c r="C1217" s="17" t="s">
        <v>161</v>
      </c>
      <c r="D1217" s="15">
        <v>1</v>
      </c>
      <c r="E1217" s="115">
        <v>2460</v>
      </c>
      <c r="F1217" s="116">
        <v>40.650406504065003</v>
      </c>
    </row>
    <row r="1218" spans="1:6" x14ac:dyDescent="0.2">
      <c r="A1218" s="17" t="s">
        <v>2642</v>
      </c>
      <c r="B1218" s="17" t="s">
        <v>649</v>
      </c>
      <c r="C1218" s="17" t="s">
        <v>161</v>
      </c>
      <c r="D1218" s="15">
        <v>0</v>
      </c>
      <c r="E1218" s="115">
        <v>3968</v>
      </c>
      <c r="F1218" s="116">
        <v>0</v>
      </c>
    </row>
    <row r="1219" spans="1:6" x14ac:dyDescent="0.2">
      <c r="A1219" s="17" t="s">
        <v>2643</v>
      </c>
      <c r="B1219" s="17" t="s">
        <v>2644</v>
      </c>
      <c r="C1219" s="17" t="s">
        <v>161</v>
      </c>
      <c r="D1219" s="15">
        <v>6</v>
      </c>
      <c r="E1219" s="115">
        <v>3449</v>
      </c>
      <c r="F1219" s="116">
        <v>173.963467671789</v>
      </c>
    </row>
    <row r="1220" spans="1:6" x14ac:dyDescent="0.2">
      <c r="A1220" s="17" t="s">
        <v>2645</v>
      </c>
      <c r="B1220" s="17" t="s">
        <v>2646</v>
      </c>
      <c r="C1220" s="17" t="s">
        <v>161</v>
      </c>
      <c r="D1220" s="15">
        <v>0</v>
      </c>
      <c r="E1220" s="115">
        <v>3259</v>
      </c>
      <c r="F1220" s="116">
        <v>0</v>
      </c>
    </row>
    <row r="1221" spans="1:6" x14ac:dyDescent="0.2">
      <c r="A1221" s="17" t="s">
        <v>2647</v>
      </c>
      <c r="B1221" s="17" t="s">
        <v>2648</v>
      </c>
      <c r="C1221" s="17" t="s">
        <v>161</v>
      </c>
      <c r="D1221" s="15">
        <v>0</v>
      </c>
      <c r="E1221" s="115">
        <v>2856</v>
      </c>
      <c r="F1221" s="116">
        <v>0</v>
      </c>
    </row>
    <row r="1222" spans="1:6" x14ac:dyDescent="0.2">
      <c r="A1222" s="17" t="s">
        <v>2649</v>
      </c>
      <c r="B1222" s="17" t="s">
        <v>2650</v>
      </c>
      <c r="C1222" s="17" t="s">
        <v>161</v>
      </c>
      <c r="D1222" s="15">
        <v>3</v>
      </c>
      <c r="E1222" s="115">
        <v>7245</v>
      </c>
      <c r="F1222" s="116">
        <v>41.407867494824004</v>
      </c>
    </row>
    <row r="1223" spans="1:6" x14ac:dyDescent="0.2">
      <c r="A1223" s="17" t="s">
        <v>2651</v>
      </c>
      <c r="B1223" s="17" t="s">
        <v>2652</v>
      </c>
      <c r="C1223" s="17" t="s">
        <v>161</v>
      </c>
      <c r="D1223" s="15">
        <v>1</v>
      </c>
      <c r="E1223" s="115">
        <v>2951</v>
      </c>
      <c r="F1223" s="116">
        <v>33.8868180277872</v>
      </c>
    </row>
    <row r="1224" spans="1:6" x14ac:dyDescent="0.2">
      <c r="A1224" s="17" t="s">
        <v>2653</v>
      </c>
      <c r="B1224" s="17" t="s">
        <v>2654</v>
      </c>
      <c r="C1224" s="17" t="s">
        <v>161</v>
      </c>
      <c r="D1224" s="15">
        <v>0</v>
      </c>
      <c r="E1224" s="115">
        <v>5605</v>
      </c>
      <c r="F1224" s="116">
        <v>0</v>
      </c>
    </row>
    <row r="1225" spans="1:6" x14ac:dyDescent="0.2">
      <c r="A1225" s="17" t="s">
        <v>2655</v>
      </c>
      <c r="B1225" s="17" t="s">
        <v>2656</v>
      </c>
      <c r="C1225" s="17" t="s">
        <v>161</v>
      </c>
      <c r="D1225" s="15">
        <v>5</v>
      </c>
      <c r="E1225" s="115">
        <v>4478</v>
      </c>
      <c r="F1225" s="116">
        <v>111.656989727557</v>
      </c>
    </row>
    <row r="1226" spans="1:6" x14ac:dyDescent="0.2">
      <c r="A1226" s="17" t="s">
        <v>2657</v>
      </c>
      <c r="B1226" s="17" t="s">
        <v>2658</v>
      </c>
      <c r="C1226" s="17" t="s">
        <v>161</v>
      </c>
      <c r="D1226" s="15">
        <v>1</v>
      </c>
      <c r="E1226" s="115">
        <v>5068</v>
      </c>
      <c r="F1226" s="116">
        <v>19.731649565903702</v>
      </c>
    </row>
    <row r="1227" spans="1:6" x14ac:dyDescent="0.2">
      <c r="A1227" s="17" t="s">
        <v>2659</v>
      </c>
      <c r="B1227" s="17" t="s">
        <v>2660</v>
      </c>
      <c r="C1227" s="17" t="s">
        <v>161</v>
      </c>
      <c r="D1227" s="15">
        <v>1</v>
      </c>
      <c r="E1227" s="115">
        <v>3734</v>
      </c>
      <c r="F1227" s="116">
        <v>26.7809319764328</v>
      </c>
    </row>
    <row r="1228" spans="1:6" x14ac:dyDescent="0.2">
      <c r="A1228" s="17" t="s">
        <v>2661</v>
      </c>
      <c r="B1228" s="17" t="s">
        <v>132</v>
      </c>
      <c r="C1228" s="17" t="s">
        <v>161</v>
      </c>
      <c r="D1228" s="15">
        <v>1</v>
      </c>
      <c r="E1228" s="115">
        <v>3249</v>
      </c>
      <c r="F1228" s="116">
        <v>30.778701138811901</v>
      </c>
    </row>
    <row r="1229" spans="1:6" x14ac:dyDescent="0.2">
      <c r="A1229" s="17" t="s">
        <v>2662</v>
      </c>
      <c r="B1229" s="17" t="s">
        <v>821</v>
      </c>
      <c r="C1229" s="17" t="s">
        <v>162</v>
      </c>
      <c r="D1229" s="15">
        <v>1</v>
      </c>
      <c r="E1229" s="115">
        <v>3925</v>
      </c>
      <c r="F1229" s="116">
        <v>25.4777070063694</v>
      </c>
    </row>
    <row r="1230" spans="1:6" x14ac:dyDescent="0.2">
      <c r="A1230" s="17" t="s">
        <v>2663</v>
      </c>
      <c r="B1230" s="17" t="s">
        <v>823</v>
      </c>
      <c r="C1230" s="17" t="s">
        <v>162</v>
      </c>
      <c r="D1230" s="15">
        <v>21</v>
      </c>
      <c r="E1230" s="115">
        <v>4644</v>
      </c>
      <c r="F1230" s="116">
        <v>452.19638242894098</v>
      </c>
    </row>
    <row r="1231" spans="1:6" x14ac:dyDescent="0.2">
      <c r="A1231" s="17" t="s">
        <v>2664</v>
      </c>
      <c r="B1231" s="17" t="s">
        <v>825</v>
      </c>
      <c r="C1231" s="17" t="s">
        <v>162</v>
      </c>
      <c r="D1231" s="15">
        <v>5</v>
      </c>
      <c r="E1231" s="115">
        <v>5539</v>
      </c>
      <c r="F1231" s="116">
        <v>90.269001624842105</v>
      </c>
    </row>
    <row r="1232" spans="1:6" x14ac:dyDescent="0.2">
      <c r="A1232" s="17" t="s">
        <v>2665</v>
      </c>
      <c r="B1232" s="17" t="s">
        <v>827</v>
      </c>
      <c r="C1232" s="17" t="s">
        <v>162</v>
      </c>
      <c r="D1232" s="15">
        <v>3</v>
      </c>
      <c r="E1232" s="115">
        <v>4517</v>
      </c>
      <c r="F1232" s="116">
        <v>66.415762674341394</v>
      </c>
    </row>
    <row r="1233" spans="1:6" x14ac:dyDescent="0.2">
      <c r="A1233" s="17" t="s">
        <v>2666</v>
      </c>
      <c r="B1233" s="17" t="s">
        <v>829</v>
      </c>
      <c r="C1233" s="17" t="s">
        <v>162</v>
      </c>
      <c r="D1233" s="15">
        <v>3</v>
      </c>
      <c r="E1233" s="115">
        <v>3564</v>
      </c>
      <c r="F1233" s="116">
        <v>84.175084175084194</v>
      </c>
    </row>
    <row r="1234" spans="1:6" x14ac:dyDescent="0.2">
      <c r="A1234" s="17" t="s">
        <v>2667</v>
      </c>
      <c r="B1234" s="17" t="s">
        <v>831</v>
      </c>
      <c r="C1234" s="17" t="s">
        <v>162</v>
      </c>
      <c r="D1234" s="15">
        <v>2</v>
      </c>
      <c r="E1234" s="115">
        <v>5201</v>
      </c>
      <c r="F1234" s="116">
        <v>38.454143433954997</v>
      </c>
    </row>
    <row r="1235" spans="1:6" x14ac:dyDescent="0.2">
      <c r="A1235" s="17" t="s">
        <v>2668</v>
      </c>
      <c r="B1235" s="17" t="s">
        <v>833</v>
      </c>
      <c r="C1235" s="17" t="s">
        <v>162</v>
      </c>
      <c r="D1235" s="15">
        <v>8</v>
      </c>
      <c r="E1235" s="115">
        <v>4392</v>
      </c>
      <c r="F1235" s="116">
        <v>182.14936247723099</v>
      </c>
    </row>
    <row r="1236" spans="1:6" x14ac:dyDescent="0.2">
      <c r="A1236" s="17" t="s">
        <v>2669</v>
      </c>
      <c r="B1236" s="17" t="s">
        <v>835</v>
      </c>
      <c r="C1236" s="17" t="s">
        <v>162</v>
      </c>
      <c r="D1236" s="15">
        <v>7</v>
      </c>
      <c r="E1236" s="115">
        <v>5420</v>
      </c>
      <c r="F1236" s="116">
        <v>129.15129151291501</v>
      </c>
    </row>
    <row r="1237" spans="1:6" x14ac:dyDescent="0.2">
      <c r="A1237" s="17" t="s">
        <v>2670</v>
      </c>
      <c r="B1237" s="17" t="s">
        <v>837</v>
      </c>
      <c r="C1237" s="17" t="s">
        <v>162</v>
      </c>
      <c r="D1237" s="15">
        <v>3</v>
      </c>
      <c r="E1237" s="115">
        <v>4873</v>
      </c>
      <c r="F1237" s="116">
        <v>61.563718448594301</v>
      </c>
    </row>
    <row r="1238" spans="1:6" x14ac:dyDescent="0.2">
      <c r="A1238" s="17" t="s">
        <v>2671</v>
      </c>
      <c r="B1238" s="17" t="s">
        <v>839</v>
      </c>
      <c r="C1238" s="17" t="s">
        <v>162</v>
      </c>
      <c r="D1238" s="15">
        <v>9</v>
      </c>
      <c r="E1238" s="115">
        <v>4263</v>
      </c>
      <c r="F1238" s="116">
        <v>211.11893033075299</v>
      </c>
    </row>
    <row r="1239" spans="1:6" x14ac:dyDescent="0.2">
      <c r="A1239" s="17" t="s">
        <v>2672</v>
      </c>
      <c r="B1239" s="17" t="s">
        <v>841</v>
      </c>
      <c r="C1239" s="17" t="s">
        <v>162</v>
      </c>
      <c r="D1239" s="15">
        <v>5</v>
      </c>
      <c r="E1239" s="115">
        <v>4953</v>
      </c>
      <c r="F1239" s="116">
        <v>100.948919846558</v>
      </c>
    </row>
    <row r="1240" spans="1:6" x14ac:dyDescent="0.2">
      <c r="A1240" s="17" t="s">
        <v>2673</v>
      </c>
      <c r="B1240" s="17" t="s">
        <v>843</v>
      </c>
      <c r="C1240" s="17" t="s">
        <v>162</v>
      </c>
      <c r="D1240" s="15">
        <v>20</v>
      </c>
      <c r="E1240" s="115">
        <v>7054</v>
      </c>
      <c r="F1240" s="116">
        <v>283.52707683583799</v>
      </c>
    </row>
    <row r="1241" spans="1:6" x14ac:dyDescent="0.2">
      <c r="A1241" s="17" t="s">
        <v>2674</v>
      </c>
      <c r="B1241" s="17" t="s">
        <v>845</v>
      </c>
      <c r="C1241" s="17" t="s">
        <v>162</v>
      </c>
      <c r="D1241" s="15">
        <v>0</v>
      </c>
      <c r="E1241" s="115">
        <v>5523</v>
      </c>
      <c r="F1241" s="116">
        <v>0</v>
      </c>
    </row>
    <row r="1242" spans="1:6" x14ac:dyDescent="0.2">
      <c r="A1242" s="17" t="s">
        <v>2675</v>
      </c>
      <c r="B1242" s="17" t="s">
        <v>847</v>
      </c>
      <c r="C1242" s="17" t="s">
        <v>162</v>
      </c>
      <c r="D1242" s="15">
        <v>4</v>
      </c>
      <c r="E1242" s="115">
        <v>4987</v>
      </c>
      <c r="F1242" s="116">
        <v>80.208542209745403</v>
      </c>
    </row>
    <row r="1243" spans="1:6" x14ac:dyDescent="0.2">
      <c r="A1243" s="17" t="s">
        <v>2676</v>
      </c>
      <c r="B1243" s="17" t="s">
        <v>849</v>
      </c>
      <c r="C1243" s="17" t="s">
        <v>162</v>
      </c>
      <c r="D1243" s="15">
        <v>2</v>
      </c>
      <c r="E1243" s="115">
        <v>5785</v>
      </c>
      <c r="F1243" s="116">
        <v>34.572169403630099</v>
      </c>
    </row>
    <row r="1244" spans="1:6" x14ac:dyDescent="0.2">
      <c r="A1244" s="17" t="s">
        <v>2677</v>
      </c>
      <c r="B1244" s="17" t="s">
        <v>851</v>
      </c>
      <c r="C1244" s="17" t="s">
        <v>162</v>
      </c>
      <c r="D1244" s="15">
        <v>18</v>
      </c>
      <c r="E1244" s="115">
        <v>4115</v>
      </c>
      <c r="F1244" s="116">
        <v>437.42405832320799</v>
      </c>
    </row>
    <row r="1245" spans="1:6" x14ac:dyDescent="0.2">
      <c r="A1245" s="17" t="s">
        <v>2678</v>
      </c>
      <c r="B1245" s="17" t="s">
        <v>853</v>
      </c>
      <c r="C1245" s="17" t="s">
        <v>162</v>
      </c>
      <c r="D1245" s="15">
        <v>7</v>
      </c>
      <c r="E1245" s="115">
        <v>5958</v>
      </c>
      <c r="F1245" s="116">
        <v>117.489090298758</v>
      </c>
    </row>
    <row r="1246" spans="1:6" x14ac:dyDescent="0.2">
      <c r="A1246" s="17" t="s">
        <v>2679</v>
      </c>
      <c r="B1246" s="17" t="s">
        <v>855</v>
      </c>
      <c r="C1246" s="17" t="s">
        <v>162</v>
      </c>
      <c r="D1246" s="15">
        <v>6</v>
      </c>
      <c r="E1246" s="115">
        <v>4417</v>
      </c>
      <c r="F1246" s="116">
        <v>135.83880461851899</v>
      </c>
    </row>
    <row r="1247" spans="1:6" x14ac:dyDescent="0.2">
      <c r="A1247" s="17" t="s">
        <v>2680</v>
      </c>
      <c r="B1247" s="17" t="s">
        <v>2681</v>
      </c>
      <c r="C1247" s="17" t="s">
        <v>163</v>
      </c>
      <c r="D1247" s="15">
        <v>2</v>
      </c>
      <c r="E1247" s="115">
        <v>4835</v>
      </c>
      <c r="F1247" s="116">
        <v>41.365046535677401</v>
      </c>
    </row>
    <row r="1248" spans="1:6" x14ac:dyDescent="0.2">
      <c r="A1248" s="17" t="s">
        <v>2682</v>
      </c>
      <c r="B1248" s="17" t="s">
        <v>2683</v>
      </c>
      <c r="C1248" s="17" t="s">
        <v>163</v>
      </c>
      <c r="D1248" s="15">
        <v>3</v>
      </c>
      <c r="E1248" s="115">
        <v>4846</v>
      </c>
      <c r="F1248" s="116">
        <v>61.906727197688802</v>
      </c>
    </row>
    <row r="1249" spans="1:6" x14ac:dyDescent="0.2">
      <c r="A1249" s="17" t="s">
        <v>2684</v>
      </c>
      <c r="B1249" s="17" t="s">
        <v>2685</v>
      </c>
      <c r="C1249" s="17" t="s">
        <v>163</v>
      </c>
      <c r="D1249" s="15">
        <v>9</v>
      </c>
      <c r="E1249" s="115">
        <v>5427</v>
      </c>
      <c r="F1249" s="116">
        <v>165.83747927031499</v>
      </c>
    </row>
    <row r="1250" spans="1:6" x14ac:dyDescent="0.2">
      <c r="A1250" s="17" t="s">
        <v>2686</v>
      </c>
      <c r="B1250" s="17" t="s">
        <v>2687</v>
      </c>
      <c r="C1250" s="17" t="s">
        <v>163</v>
      </c>
      <c r="D1250" s="15">
        <v>0</v>
      </c>
      <c r="E1250" s="115">
        <v>4795</v>
      </c>
      <c r="F1250" s="116">
        <v>0</v>
      </c>
    </row>
    <row r="1251" spans="1:6" x14ac:dyDescent="0.2">
      <c r="A1251" s="17" t="s">
        <v>2688</v>
      </c>
      <c r="B1251" s="17" t="s">
        <v>2689</v>
      </c>
      <c r="C1251" s="17" t="s">
        <v>163</v>
      </c>
      <c r="D1251" s="15">
        <v>1</v>
      </c>
      <c r="E1251" s="115">
        <v>5297</v>
      </c>
      <c r="F1251" s="116">
        <v>18.878610534264698</v>
      </c>
    </row>
    <row r="1252" spans="1:6" x14ac:dyDescent="0.2">
      <c r="A1252" s="17" t="s">
        <v>2690</v>
      </c>
      <c r="B1252" s="17" t="s">
        <v>2691</v>
      </c>
      <c r="C1252" s="17" t="s">
        <v>163</v>
      </c>
      <c r="D1252" s="15">
        <v>14</v>
      </c>
      <c r="E1252" s="115">
        <v>5481</v>
      </c>
      <c r="F1252" s="116">
        <v>255.427841634738</v>
      </c>
    </row>
    <row r="1253" spans="1:6" x14ac:dyDescent="0.2">
      <c r="A1253" s="17" t="s">
        <v>2692</v>
      </c>
      <c r="B1253" s="17" t="s">
        <v>2693</v>
      </c>
      <c r="C1253" s="17" t="s">
        <v>163</v>
      </c>
      <c r="D1253" s="15">
        <v>0</v>
      </c>
      <c r="E1253" s="115">
        <v>5860</v>
      </c>
      <c r="F1253" s="116">
        <v>0</v>
      </c>
    </row>
    <row r="1254" spans="1:6" x14ac:dyDescent="0.2">
      <c r="A1254" s="17" t="s">
        <v>2694</v>
      </c>
      <c r="B1254" s="17" t="s">
        <v>2695</v>
      </c>
      <c r="C1254" s="17" t="s">
        <v>163</v>
      </c>
      <c r="D1254" s="15">
        <v>1</v>
      </c>
      <c r="E1254" s="115">
        <v>5946</v>
      </c>
      <c r="F1254" s="116">
        <v>16.818028927009799</v>
      </c>
    </row>
    <row r="1255" spans="1:6" x14ac:dyDescent="0.2">
      <c r="A1255" s="17" t="s">
        <v>2696</v>
      </c>
      <c r="B1255" s="17" t="s">
        <v>2697</v>
      </c>
      <c r="C1255" s="17" t="s">
        <v>163</v>
      </c>
      <c r="D1255" s="15">
        <v>0</v>
      </c>
      <c r="E1255" s="115">
        <v>2749</v>
      </c>
      <c r="F1255" s="116">
        <v>0</v>
      </c>
    </row>
    <row r="1256" spans="1:6" x14ac:dyDescent="0.2">
      <c r="A1256" s="17" t="s">
        <v>2698</v>
      </c>
      <c r="B1256" s="17" t="s">
        <v>2699</v>
      </c>
      <c r="C1256" s="17" t="s">
        <v>163</v>
      </c>
      <c r="D1256" s="15">
        <v>4</v>
      </c>
      <c r="E1256" s="115">
        <v>5962</v>
      </c>
      <c r="F1256" s="116">
        <v>67.091580006709194</v>
      </c>
    </row>
    <row r="1257" spans="1:6" x14ac:dyDescent="0.2">
      <c r="A1257" s="17" t="s">
        <v>2700</v>
      </c>
      <c r="B1257" s="17" t="s">
        <v>2701</v>
      </c>
      <c r="C1257" s="17" t="s">
        <v>163</v>
      </c>
      <c r="D1257" s="15">
        <v>2</v>
      </c>
      <c r="E1257" s="115">
        <v>4572</v>
      </c>
      <c r="F1257" s="116">
        <v>43.744531933508298</v>
      </c>
    </row>
    <row r="1258" spans="1:6" x14ac:dyDescent="0.2">
      <c r="A1258" s="17" t="s">
        <v>2702</v>
      </c>
      <c r="B1258" s="17" t="s">
        <v>2703</v>
      </c>
      <c r="C1258" s="17" t="s">
        <v>163</v>
      </c>
      <c r="D1258" s="15">
        <v>9</v>
      </c>
      <c r="E1258" s="115">
        <v>5396</v>
      </c>
      <c r="F1258" s="116">
        <v>166.790214974055</v>
      </c>
    </row>
    <row r="1259" spans="1:6" x14ac:dyDescent="0.2">
      <c r="A1259" s="17" t="s">
        <v>2704</v>
      </c>
      <c r="B1259" s="17" t="s">
        <v>2059</v>
      </c>
      <c r="C1259" s="17" t="s">
        <v>163</v>
      </c>
      <c r="D1259" s="15">
        <v>1</v>
      </c>
      <c r="E1259" s="115">
        <v>4971</v>
      </c>
      <c r="F1259" s="116">
        <v>20.116676725005</v>
      </c>
    </row>
    <row r="1260" spans="1:6" x14ac:dyDescent="0.2">
      <c r="A1260" s="17" t="s">
        <v>2705</v>
      </c>
      <c r="B1260" s="17" t="s">
        <v>2706</v>
      </c>
      <c r="C1260" s="17" t="s">
        <v>163</v>
      </c>
      <c r="D1260" s="15">
        <v>0</v>
      </c>
      <c r="E1260" s="115">
        <v>5662</v>
      </c>
      <c r="F1260" s="116">
        <v>0</v>
      </c>
    </row>
    <row r="1261" spans="1:6" x14ac:dyDescent="0.2">
      <c r="A1261" s="17" t="s">
        <v>2707</v>
      </c>
      <c r="B1261" s="17" t="s">
        <v>2708</v>
      </c>
      <c r="C1261" s="17" t="s">
        <v>163</v>
      </c>
      <c r="D1261" s="15">
        <v>0</v>
      </c>
      <c r="E1261" s="115">
        <v>3723</v>
      </c>
      <c r="F1261" s="116">
        <v>0</v>
      </c>
    </row>
    <row r="1262" spans="1:6" x14ac:dyDescent="0.2">
      <c r="A1262" s="17" t="s">
        <v>2709</v>
      </c>
      <c r="B1262" s="17" t="s">
        <v>2710</v>
      </c>
      <c r="C1262" s="17" t="s">
        <v>163</v>
      </c>
      <c r="D1262" s="15">
        <v>0</v>
      </c>
      <c r="E1262" s="115">
        <v>2820</v>
      </c>
      <c r="F1262" s="116">
        <v>0</v>
      </c>
    </row>
    <row r="1263" spans="1:6" x14ac:dyDescent="0.2">
      <c r="A1263" s="17" t="s">
        <v>2711</v>
      </c>
      <c r="B1263" s="17" t="s">
        <v>2712</v>
      </c>
      <c r="C1263" s="17" t="s">
        <v>163</v>
      </c>
      <c r="D1263" s="15">
        <v>2</v>
      </c>
      <c r="E1263" s="115">
        <v>5896</v>
      </c>
      <c r="F1263" s="116">
        <v>33.921302578019002</v>
      </c>
    </row>
    <row r="1264" spans="1:6" x14ac:dyDescent="0.2">
      <c r="A1264" s="17" t="s">
        <v>2713</v>
      </c>
      <c r="B1264" s="17" t="s">
        <v>2714</v>
      </c>
      <c r="C1264" s="17" t="s">
        <v>163</v>
      </c>
      <c r="D1264" s="15">
        <v>1</v>
      </c>
      <c r="E1264" s="115">
        <v>2218</v>
      </c>
      <c r="F1264" s="116">
        <v>45.085662759242602</v>
      </c>
    </row>
    <row r="1265" spans="1:6" x14ac:dyDescent="0.2">
      <c r="A1265" s="17" t="s">
        <v>2715</v>
      </c>
      <c r="B1265" s="17" t="s">
        <v>367</v>
      </c>
      <c r="C1265" s="17" t="s">
        <v>163</v>
      </c>
      <c r="D1265" s="15">
        <v>0</v>
      </c>
      <c r="E1265" s="115">
        <v>5043</v>
      </c>
      <c r="F1265" s="116">
        <v>0</v>
      </c>
    </row>
    <row r="1266" spans="1:6" x14ac:dyDescent="0.2">
      <c r="A1266" s="17" t="s">
        <v>2716</v>
      </c>
      <c r="B1266" s="17" t="s">
        <v>2717</v>
      </c>
      <c r="C1266" s="17" t="s">
        <v>163</v>
      </c>
      <c r="D1266" s="15">
        <v>6</v>
      </c>
      <c r="E1266" s="115">
        <v>5993</v>
      </c>
      <c r="F1266" s="116">
        <v>100.11680293676</v>
      </c>
    </row>
    <row r="1267" spans="1:6" x14ac:dyDescent="0.2">
      <c r="A1267" s="17" t="s">
        <v>2718</v>
      </c>
      <c r="B1267" s="17" t="s">
        <v>2719</v>
      </c>
      <c r="C1267" s="17" t="s">
        <v>163</v>
      </c>
      <c r="D1267" s="15">
        <v>9</v>
      </c>
      <c r="E1267" s="115">
        <v>4830</v>
      </c>
      <c r="F1267" s="116">
        <v>186.33540372670799</v>
      </c>
    </row>
    <row r="1268" spans="1:6" x14ac:dyDescent="0.2">
      <c r="A1268" s="17" t="s">
        <v>2720</v>
      </c>
      <c r="B1268" s="17" t="s">
        <v>2721</v>
      </c>
      <c r="C1268" s="17" t="s">
        <v>163</v>
      </c>
      <c r="D1268" s="15">
        <v>2</v>
      </c>
      <c r="E1268" s="115">
        <v>4347</v>
      </c>
      <c r="F1268" s="116">
        <v>46.008741660915597</v>
      </c>
    </row>
    <row r="1269" spans="1:6" x14ac:dyDescent="0.2">
      <c r="A1269" s="17" t="s">
        <v>2722</v>
      </c>
      <c r="B1269" s="17" t="s">
        <v>2723</v>
      </c>
      <c r="C1269" s="17" t="s">
        <v>163</v>
      </c>
      <c r="D1269" s="15">
        <v>3</v>
      </c>
      <c r="E1269" s="115">
        <v>5618</v>
      </c>
      <c r="F1269" s="116">
        <v>53.399786400854403</v>
      </c>
    </row>
    <row r="1270" spans="1:6" x14ac:dyDescent="0.2">
      <c r="A1270" s="17" t="s">
        <v>2724</v>
      </c>
      <c r="B1270" s="17" t="s">
        <v>2725</v>
      </c>
      <c r="C1270" s="17" t="s">
        <v>163</v>
      </c>
      <c r="D1270" s="15">
        <v>3</v>
      </c>
      <c r="E1270" s="115">
        <v>6390</v>
      </c>
      <c r="F1270" s="116">
        <v>46.948356807511701</v>
      </c>
    </row>
    <row r="1271" spans="1:6" x14ac:dyDescent="0.2">
      <c r="A1271" s="17" t="s">
        <v>2726</v>
      </c>
      <c r="B1271" s="17" t="s">
        <v>2727</v>
      </c>
      <c r="C1271" s="17" t="s">
        <v>163</v>
      </c>
      <c r="D1271" s="15">
        <v>2</v>
      </c>
      <c r="E1271" s="115">
        <v>7019</v>
      </c>
      <c r="F1271" s="116">
        <v>28.494087476848598</v>
      </c>
    </row>
    <row r="1272" spans="1:6" x14ac:dyDescent="0.2">
      <c r="A1272" s="17" t="s">
        <v>2728</v>
      </c>
      <c r="B1272" s="17" t="s">
        <v>2729</v>
      </c>
      <c r="C1272" s="17" t="s">
        <v>163</v>
      </c>
      <c r="D1272" s="15">
        <v>1</v>
      </c>
      <c r="E1272" s="115">
        <v>4309</v>
      </c>
      <c r="F1272" s="116">
        <v>23.207240659085599</v>
      </c>
    </row>
    <row r="1273" spans="1:6" x14ac:dyDescent="0.2">
      <c r="A1273" s="17" t="s">
        <v>2730</v>
      </c>
      <c r="B1273" s="17" t="s">
        <v>2731</v>
      </c>
      <c r="C1273" s="17" t="s">
        <v>163</v>
      </c>
      <c r="D1273" s="15">
        <v>2</v>
      </c>
      <c r="E1273" s="115">
        <v>6441</v>
      </c>
      <c r="F1273" s="116">
        <v>31.051079024996099</v>
      </c>
    </row>
    <row r="1274" spans="1:6" x14ac:dyDescent="0.2">
      <c r="A1274" s="17" t="s">
        <v>2732</v>
      </c>
      <c r="B1274" s="17" t="s">
        <v>2733</v>
      </c>
      <c r="C1274" s="17" t="s">
        <v>163</v>
      </c>
      <c r="D1274" s="15">
        <v>2</v>
      </c>
      <c r="E1274" s="115">
        <v>6035</v>
      </c>
      <c r="F1274" s="116">
        <v>33.140016570008299</v>
      </c>
    </row>
    <row r="1275" spans="1:6" x14ac:dyDescent="0.2">
      <c r="A1275" s="17" t="s">
        <v>2734</v>
      </c>
      <c r="B1275" s="17" t="s">
        <v>2735</v>
      </c>
      <c r="C1275" s="17" t="s">
        <v>163</v>
      </c>
      <c r="D1275" s="15">
        <v>1</v>
      </c>
      <c r="E1275" s="115">
        <v>3673</v>
      </c>
      <c r="F1275" s="116">
        <v>27.2257010618024</v>
      </c>
    </row>
    <row r="1276" spans="1:6" x14ac:dyDescent="0.2">
      <c r="A1276" s="17" t="s">
        <v>2736</v>
      </c>
      <c r="B1276" s="17" t="s">
        <v>2737</v>
      </c>
      <c r="C1276" s="17" t="s">
        <v>163</v>
      </c>
      <c r="D1276" s="15">
        <v>0</v>
      </c>
      <c r="E1276" s="115">
        <v>5878</v>
      </c>
      <c r="F1276" s="116">
        <v>0</v>
      </c>
    </row>
    <row r="1277" spans="1:6" x14ac:dyDescent="0.2">
      <c r="A1277" s="17" t="s">
        <v>2738</v>
      </c>
      <c r="B1277" s="17" t="s">
        <v>2739</v>
      </c>
      <c r="C1277" s="17" t="s">
        <v>163</v>
      </c>
      <c r="D1277" s="15">
        <v>7</v>
      </c>
      <c r="E1277" s="115">
        <v>4373</v>
      </c>
      <c r="F1277" s="116">
        <v>160.07317630917001</v>
      </c>
    </row>
    <row r="1278" spans="1:6" x14ac:dyDescent="0.2">
      <c r="A1278" s="17" t="s">
        <v>2740</v>
      </c>
      <c r="B1278" s="17" t="s">
        <v>2741</v>
      </c>
      <c r="C1278" s="17" t="s">
        <v>163</v>
      </c>
      <c r="D1278" s="15">
        <v>2</v>
      </c>
      <c r="E1278" s="115">
        <v>3497</v>
      </c>
      <c r="F1278" s="116">
        <v>57.191878753217097</v>
      </c>
    </row>
    <row r="1279" spans="1:6" x14ac:dyDescent="0.2">
      <c r="A1279" s="17" t="s">
        <v>2742</v>
      </c>
      <c r="B1279" s="17" t="s">
        <v>2743</v>
      </c>
      <c r="C1279" s="17" t="s">
        <v>163</v>
      </c>
      <c r="D1279" s="15">
        <v>3</v>
      </c>
      <c r="E1279" s="115">
        <v>5489</v>
      </c>
      <c r="F1279" s="116">
        <v>54.654764073601797</v>
      </c>
    </row>
    <row r="1280" spans="1:6" x14ac:dyDescent="0.2">
      <c r="A1280" s="17" t="s">
        <v>2744</v>
      </c>
      <c r="B1280" s="17" t="s">
        <v>2745</v>
      </c>
      <c r="C1280" s="17" t="s">
        <v>163</v>
      </c>
      <c r="D1280" s="15">
        <v>0</v>
      </c>
      <c r="E1280" s="115">
        <v>4363</v>
      </c>
      <c r="F1280" s="116">
        <v>0</v>
      </c>
    </row>
    <row r="1281" spans="1:11" x14ac:dyDescent="0.2">
      <c r="A1281" s="17" t="s">
        <v>2746</v>
      </c>
      <c r="B1281" s="17" t="s">
        <v>2747</v>
      </c>
      <c r="C1281" s="17" t="s">
        <v>163</v>
      </c>
      <c r="D1281" s="15">
        <v>6</v>
      </c>
      <c r="E1281" s="115">
        <v>5631</v>
      </c>
      <c r="F1281" s="116">
        <v>106.55301012253599</v>
      </c>
    </row>
    <row r="1282" spans="1:11" x14ac:dyDescent="0.2">
      <c r="A1282" s="17" t="s">
        <v>2748</v>
      </c>
      <c r="B1282" s="17" t="s">
        <v>2749</v>
      </c>
      <c r="C1282" s="17" t="s">
        <v>163</v>
      </c>
      <c r="D1282" s="15">
        <v>0</v>
      </c>
      <c r="E1282" s="115">
        <v>3866</v>
      </c>
      <c r="F1282" s="116">
        <v>0</v>
      </c>
    </row>
    <row r="1283" spans="1:11" x14ac:dyDescent="0.2">
      <c r="A1283" s="111" t="s">
        <v>2750</v>
      </c>
      <c r="B1283" s="111" t="s">
        <v>2751</v>
      </c>
      <c r="C1283" s="111" t="s">
        <v>163</v>
      </c>
      <c r="D1283" s="117">
        <v>0</v>
      </c>
      <c r="E1283" s="118">
        <v>2889</v>
      </c>
      <c r="F1283" s="119">
        <v>0</v>
      </c>
    </row>
    <row r="1285" spans="1:11" x14ac:dyDescent="0.2">
      <c r="A1285" s="300" t="s">
        <v>2781</v>
      </c>
      <c r="B1285" s="300"/>
      <c r="C1285" s="352"/>
      <c r="D1285" s="352"/>
      <c r="E1285" s="352"/>
      <c r="F1285" s="197"/>
    </row>
    <row r="1286" spans="1:11" x14ac:dyDescent="0.2">
      <c r="A1286" s="17"/>
      <c r="B1286" s="17"/>
      <c r="C1286" s="17"/>
      <c r="D1286" s="17"/>
      <c r="E1286" s="17"/>
      <c r="F1286" s="17"/>
    </row>
    <row r="1287" spans="1:11" x14ac:dyDescent="0.2">
      <c r="A1287" s="12" t="s">
        <v>2783</v>
      </c>
      <c r="B1287" s="17"/>
      <c r="C1287" s="17"/>
      <c r="D1287" s="17"/>
      <c r="E1287" s="17"/>
      <c r="F1287" s="17"/>
    </row>
    <row r="1288" spans="1:11" ht="14.25" customHeight="1" x14ac:dyDescent="0.2">
      <c r="A1288" s="270" t="s">
        <v>2782</v>
      </c>
      <c r="B1288" s="270"/>
      <c r="C1288" s="270"/>
      <c r="D1288" s="270"/>
      <c r="E1288" s="270"/>
      <c r="F1288" s="270"/>
    </row>
    <row r="1289" spans="1:11" ht="15" customHeight="1" x14ac:dyDescent="0.2">
      <c r="A1289" s="240" t="s">
        <v>2812</v>
      </c>
      <c r="B1289" s="240"/>
      <c r="C1289" s="240"/>
      <c r="D1289" s="240"/>
      <c r="E1289" s="240"/>
      <c r="F1289" s="240"/>
      <c r="G1289" s="199"/>
      <c r="H1289" s="199"/>
      <c r="I1289" s="199"/>
      <c r="J1289" s="199"/>
    </row>
    <row r="1290" spans="1:11" ht="14.25" customHeight="1" x14ac:dyDescent="0.2">
      <c r="A1290" s="240"/>
      <c r="B1290" s="240"/>
      <c r="C1290" s="240"/>
      <c r="D1290" s="240"/>
      <c r="E1290" s="240"/>
      <c r="F1290" s="240"/>
      <c r="G1290" s="199"/>
      <c r="H1290" s="199"/>
      <c r="I1290" s="199"/>
      <c r="J1290" s="199"/>
      <c r="K1290" s="152"/>
    </row>
    <row r="1291" spans="1:11" x14ac:dyDescent="0.2">
      <c r="A1291" s="152"/>
      <c r="B1291" s="152"/>
      <c r="C1291" s="152"/>
      <c r="D1291" s="152"/>
      <c r="E1291" s="152"/>
      <c r="F1291" s="152"/>
      <c r="G1291" s="152"/>
      <c r="H1291" s="152"/>
      <c r="I1291" s="152"/>
      <c r="J1291" s="152"/>
      <c r="K1291" s="152"/>
    </row>
    <row r="1292" spans="1:11" x14ac:dyDescent="0.2">
      <c r="A1292" s="197" t="s">
        <v>2775</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hyperlink ref="A1285:B1285" r:id="rId1" display="Refer to stats.gov.scot  to identify where intermediate zones ar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A29096597</value>
    </field>
    <field name="Objective-Title">
      <value order="0">NRS - Weekly COVID19 deaths - week28 - extra tables and figures</value>
    </field>
    <field name="Objective-Description">
      <value order="0"/>
    </field>
    <field name="Objective-CreationStamp">
      <value order="0">2020-07-13T10:18:30Z</value>
    </field>
    <field name="Objective-IsApproved">
      <value order="0">false</value>
    </field>
    <field name="Objective-IsPublished">
      <value order="0">false</value>
    </field>
    <field name="Objective-DatePublished">
      <value order="0"/>
    </field>
    <field name="Objective-ModificationStamp">
      <value order="0">2020-07-14T13:00:04Z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vA42332135</value>
    </field>
    <field name="Objective-Version">
      <value order="0">0.10</value>
    </field>
    <field name="Objective-VersionNumber">
      <value order="0">10</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Charts</vt:lpstr>
      </vt:variant>
      <vt:variant>
        <vt:i4>9</vt:i4>
      </vt:variant>
    </vt:vector>
  </HeadingPairs>
  <TitlesOfParts>
    <vt:vector size="26" baseType="lpstr">
      <vt:lpstr>Contents</vt:lpstr>
      <vt:lpstr>Table S1</vt:lpstr>
      <vt:lpstr>Table S2</vt:lpstr>
      <vt:lpstr>Table S3</vt:lpstr>
      <vt:lpstr>Table S4</vt:lpstr>
      <vt:lpstr>Table S5</vt:lpstr>
      <vt:lpstr>Table S6</vt:lpstr>
      <vt:lpstr>Table S7</vt:lpstr>
      <vt:lpstr>Table S8</vt:lpstr>
      <vt:lpstr>Figure S1 data</vt:lpstr>
      <vt:lpstr>Figure S2 data</vt:lpstr>
      <vt:lpstr>Figure S3 data</vt:lpstr>
      <vt:lpstr>Figure S4 data</vt:lpstr>
      <vt:lpstr>Figure S5 data</vt:lpstr>
      <vt:lpstr>Figure S6 data</vt:lpstr>
      <vt:lpstr>Figure S7 data</vt:lpstr>
      <vt:lpstr>Figure S8 data</vt:lpstr>
      <vt:lpstr>Figure S1a</vt:lpstr>
      <vt:lpstr>Figure S1b</vt:lpstr>
      <vt:lpstr>Figure S2</vt:lpstr>
      <vt:lpstr>Figure S3</vt:lpstr>
      <vt:lpstr>Figure S4</vt:lpstr>
      <vt:lpstr>Figure S5</vt:lpstr>
      <vt:lpstr>Figure S6</vt:lpstr>
      <vt:lpstr>Figure S7</vt:lpstr>
      <vt:lpstr>Figure S8</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2020-07-14T15:53:46Z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A29096597</vt:lpwstr>
  </property>
  <property fmtid="{D5CDD505-2E9C-101B-9397-08002B2CF9AE}" pid="4" name="Objective-Title">
    <vt:lpwstr>NRS - Weekly COVID19 deaths - week28 - extra tables and figures</vt:lpwstr>
  </property>
  <property fmtid="{D5CDD505-2E9C-101B-9397-08002B2CF9AE}" pid="5" name="Objective-Description">
    <vt:lpwstr/>
  </property>
  <property fmtid="{D5CDD505-2E9C-101B-9397-08002B2CF9AE}" pid="6" name="Objective-CreationStamp">
    <vt:filetime>2020-07-13T10:19:00Z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2020-07-14T13:00:04Z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vA42332135</vt:lpwstr>
  </property>
  <property fmtid="{D5CDD505-2E9C-101B-9397-08002B2CF9AE}" pid="16" name="Objective-Version">
    <vt:lpwstr>0.10</vt:lpwstr>
  </property>
  <property fmtid="{D5CDD505-2E9C-101B-9397-08002B2CF9AE}" pid="17" name="Objective-VersionNumber">
    <vt:r8>10</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