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<sst xmlns="http://schemas.openxmlformats.org/spreadsheetml/2006/main" count="607" uniqueCount="329">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</sst>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423f64cefba742d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3"/>
              <c:layout>
                <c:manualLayout>
                  <c:x val="0"/>
                  <c:y val="-8.230452674897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00-4415-A5D7-EDE2F95A4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education'!$A$100:$A$133</c:f>
              <c:numCache>
                <c:formatCode>m/d/yyyy</c:formatCode>
                <c:ptCount val="3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numCache>
            </c:numRef>
          </c:cat>
          <c:val>
            <c:numRef>
              <c:f>'Table 9 - School education'!$B$100:$B$133</c:f>
              <c:numCache>
                <c:formatCode>0.0%</c:formatCode>
                <c:ptCount val="34"/>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8.0719818900000004E-2</c:v>
                </c:pt>
                <c:pt idx="30">
                  <c:v>8.36561418E-2</c:v>
                </c:pt>
                <c:pt idx="31">
                  <c:v>7.9889166499999997E-2</c:v>
                </c:pt>
                <c:pt idx="32">
                  <c:v>7.5732919300000007E-2</c:v>
                </c:pt>
                <c:pt idx="33">
                  <c:v>0.30544567230000003</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3"/>
              <c:layout>
                <c:manualLayout>
                  <c:x val="-1.3454421716241796E-3"/>
                  <c:y val="-2.4691358024691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00-4415-A5D7-EDE2F95A4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education'!$A$100:$A$133</c:f>
              <c:numCache>
                <c:formatCode>m/d/yyyy</c:formatCode>
                <c:ptCount val="3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numCache>
            </c:numRef>
          </c:cat>
          <c:val>
            <c:numRef>
              <c:f>'Table 9 - School education'!$C$100:$C$133</c:f>
              <c:numCache>
                <c:formatCode>0.0%</c:formatCode>
                <c:ptCount val="34"/>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0.1133415676</c:v>
                </c:pt>
                <c:pt idx="30">
                  <c:v>0.1203588838</c:v>
                </c:pt>
                <c:pt idx="31">
                  <c:v>0.1100985686</c:v>
                </c:pt>
                <c:pt idx="32">
                  <c:v>0.11046237759999999</c:v>
                </c:pt>
                <c:pt idx="33">
                  <c:v>0.4682621153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3"/>
              <c:layout>
                <c:manualLayout>
                  <c:x val="0"/>
                  <c:y val="-1.92043895747600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00-4415-A5D7-EDE2F95A4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education'!$A$100:$A$133</c:f>
              <c:numCache>
                <c:formatCode>m/d/yyyy</c:formatCode>
                <c:ptCount val="3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numCache>
            </c:numRef>
          </c:cat>
          <c:val>
            <c:numRef>
              <c:f>'Table 9 - School education'!$D$100:$D$133</c:f>
              <c:numCache>
                <c:formatCode>0.0%</c:formatCode>
                <c:ptCount val="34"/>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3.3015235599999998E-2</c:v>
                </c:pt>
                <c:pt idx="30">
                  <c:v>3.07465037E-2</c:v>
                </c:pt>
                <c:pt idx="31">
                  <c:v>3.5104122000000001E-2</c:v>
                </c:pt>
                <c:pt idx="32">
                  <c:v>2.5932150500000001E-2</c:v>
                </c:pt>
                <c:pt idx="33">
                  <c:v>8.1149644399999998E-2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3"/>
              <c:layout>
                <c:manualLayout>
                  <c:x val="0"/>
                  <c:y val="-1.3717421124828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00-4415-A5D7-EDE2F95A4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education'!$A$100:$A$133</c:f>
              <c:numCache>
                <c:formatCode>m/d/yyyy</c:formatCode>
                <c:ptCount val="3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numCache>
            </c:numRef>
          </c:cat>
          <c:val>
            <c:numRef>
              <c:f>'Table 9 - School education'!$E$100:$E$133</c:f>
              <c:numCache>
                <c:formatCode>0.0%</c:formatCode>
                <c:ptCount val="34"/>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0.21810481740000001</c:v>
                </c:pt>
                <c:pt idx="30">
                  <c:v>0.19382911389999999</c:v>
                </c:pt>
                <c:pt idx="31">
                  <c:v>0.22113694079999999</c:v>
                </c:pt>
                <c:pt idx="32">
                  <c:v>0.16118357019999999</c:v>
                </c:pt>
                <c:pt idx="33">
                  <c:v>0.38753999620000001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s="403" customFormat="1" ht="30.65" customHeight="1" x14ac:dyDescent="0.35">
      <c r="B17" s="21" t="s">
        <v>306</v>
      </c>
      <c r="C17" s="36" t="s">
        <v>305</v>
      </c>
    </row>
    <row r="18" spans="2:3" s="403" customFormat="1" ht="30.65" customHeight="1" x14ac:dyDescent="0.35">
      <c r="B18" s="21" t="s">
        <v>314</v>
      </c>
      <c r="C18" s="36" t="s">
        <v>316</v>
      </c>
    </row>
    <row r="19" spans="2:3" s="403" customFormat="1" ht="30.65" customHeight="1" x14ac:dyDescent="0.35">
      <c r="B19" s="21" t="s">
        <v>326</v>
      </c>
      <c r="C19" s="36" t="s">
        <v>327</v>
      </c>
    </row>
    <row r="20" spans="2:3" ht="15" customHeight="1" x14ac:dyDescent="0.35">
      <c r="B20" s="19" t="s">
        <v>28</v>
      </c>
      <c r="C20" s="34"/>
    </row>
    <row r="21" spans="2:3" ht="30.65" customHeight="1" x14ac:dyDescent="0.35">
      <c r="B21" s="21" t="s">
        <v>63</v>
      </c>
      <c r="C21" s="33" t="s">
        <v>194</v>
      </c>
    </row>
    <row r="22" spans="2:3" ht="30.65" customHeight="1" x14ac:dyDescent="0.35">
      <c r="B22" s="21" t="s">
        <v>24</v>
      </c>
      <c r="C22" s="33" t="s">
        <v>195</v>
      </c>
    </row>
    <row r="23" spans="2:3" ht="30.65" customHeight="1" x14ac:dyDescent="0.35">
      <c r="B23" s="21" t="s">
        <v>61</v>
      </c>
      <c r="C23" s="33" t="s">
        <v>176</v>
      </c>
    </row>
    <row r="24" spans="2:3" ht="30.65" customHeight="1" x14ac:dyDescent="0.35">
      <c r="B24" s="21" t="s">
        <v>75</v>
      </c>
      <c r="C24" s="36" t="s">
        <v>76</v>
      </c>
    </row>
    <row r="25" spans="2:3" ht="30.65" customHeight="1" x14ac:dyDescent="0.35">
      <c r="B25" s="94" t="s">
        <v>74</v>
      </c>
      <c r="C25" s="36" t="s">
        <v>77</v>
      </c>
    </row>
    <row r="26" spans="2:3" ht="30.65" customHeight="1" x14ac:dyDescent="0.35">
      <c r="B26" s="110" t="s">
        <v>79</v>
      </c>
      <c r="C26" s="96" t="s">
        <v>80</v>
      </c>
    </row>
    <row r="27" spans="2:3" s="403" customFormat="1" ht="30.65" customHeight="1" x14ac:dyDescent="0.35">
      <c r="B27" s="406" t="s">
        <v>221</v>
      </c>
      <c r="C27" s="405" t="s">
        <v>80</v>
      </c>
    </row>
    <row r="28" spans="2:3" ht="30.65" customHeight="1" x14ac:dyDescent="0.35">
      <c r="B28" s="59" t="s">
        <v>35</v>
      </c>
      <c r="C28" s="35" t="s">
        <v>175</v>
      </c>
    </row>
    <row r="29" spans="2:3" ht="30.65" customHeight="1" x14ac:dyDescent="0.35">
      <c r="B29" s="212" t="s">
        <v>78</v>
      </c>
      <c r="C29" s="36" t="s">
        <v>52</v>
      </c>
    </row>
    <row r="30" spans="2:3" s="403" customFormat="1" ht="30.65" customHeight="1" x14ac:dyDescent="0.35">
      <c r="B30" s="21" t="s">
        <v>259</v>
      </c>
      <c r="C30" s="421" t="s">
        <v>170</v>
      </c>
    </row>
    <row r="31" spans="2:3" ht="30.65" customHeight="1" x14ac:dyDescent="0.35">
      <c r="B31" s="21" t="s">
        <v>260</v>
      </c>
      <c r="C31" s="423" t="s">
        <v>261</v>
      </c>
    </row>
    <row r="32" spans="2:3" ht="15" customHeight="1" x14ac:dyDescent="0.35">
      <c r="B32" s="19" t="s">
        <v>172</v>
      </c>
      <c r="C32" s="18" t="s">
        <v>173</v>
      </c>
    </row>
    <row r="33" spans="2:3" ht="30.65" customHeight="1" x14ac:dyDescent="0.35">
      <c r="B33" s="129" t="s">
        <v>22</v>
      </c>
      <c r="C33" s="130" t="s">
        <v>84</v>
      </c>
    </row>
    <row r="34" spans="2:3" ht="30.65" customHeight="1" x14ac:dyDescent="0.35">
      <c r="B34" s="129" t="s">
        <v>23</v>
      </c>
      <c r="C34" s="131" t="s">
        <v>196</v>
      </c>
    </row>
    <row r="35" spans="2:3" ht="30.65" customHeight="1" x14ac:dyDescent="0.35">
      <c r="B35" s="129" t="s">
        <v>25</v>
      </c>
      <c r="C35" s="141" t="s">
        <v>107</v>
      </c>
    </row>
    <row r="36" spans="2:3" ht="30.65" customHeight="1" x14ac:dyDescent="0.35">
      <c r="B36" s="129" t="s">
        <v>161</v>
      </c>
      <c r="C36" s="265" t="s">
        <v>160</v>
      </c>
    </row>
    <row r="37" spans="2:3" ht="30.65" customHeight="1" x14ac:dyDescent="0.35">
      <c r="B37" s="266" t="s">
        <v>162</v>
      </c>
      <c r="C37" s="265" t="s">
        <v>126</v>
      </c>
    </row>
    <row r="38" spans="2:3" ht="15" customHeight="1" x14ac:dyDescent="0.35">
      <c r="B38" s="19" t="s">
        <v>174</v>
      </c>
      <c r="C38" s="18" t="s">
        <v>173</v>
      </c>
    </row>
    <row r="39" spans="2:3" ht="30.65" customHeight="1" x14ac:dyDescent="0.35">
      <c r="B39" s="129" t="s">
        <v>21</v>
      </c>
      <c r="C39" s="130" t="s">
        <v>85</v>
      </c>
    </row>
    <row r="40" spans="2:3" ht="39" x14ac:dyDescent="0.35">
      <c r="B40" s="129" t="s">
        <v>63</v>
      </c>
      <c r="C40" s="131" t="s">
        <v>197</v>
      </c>
    </row>
    <row r="41" spans="2:3" ht="26" x14ac:dyDescent="0.35">
      <c r="B41" s="129" t="s">
        <v>24</v>
      </c>
      <c r="C41" s="131" t="s">
        <v>198</v>
      </c>
    </row>
    <row r="42" spans="2:3" ht="30.65" customHeight="1" x14ac:dyDescent="0.35">
      <c r="B42" s="129" t="s">
        <v>33</v>
      </c>
      <c r="C42" s="131" t="s">
        <v>87</v>
      </c>
    </row>
    <row r="43" spans="2:3" ht="30.65" customHeight="1" x14ac:dyDescent="0.35">
      <c r="B43" s="129" t="s">
        <v>34</v>
      </c>
      <c r="C43" s="131" t="s">
        <v>86</v>
      </c>
    </row>
    <row r="44" spans="2:3" ht="30.65" customHeight="1" x14ac:dyDescent="0.35">
      <c r="B44" s="267" t="s">
        <v>127</v>
      </c>
      <c r="C44" s="268" t="s">
        <v>128</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I169" sqref="I169"/>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311</v>
      </c>
      <c r="B161" s="44">
        <v>2253.5714285714284</v>
      </c>
      <c r="C161" s="44">
        <v>48.571428571428569</v>
      </c>
      <c r="D161" s="44">
        <v>1923.8571428571429</v>
      </c>
      <c r="E161" s="44">
        <v>4226</v>
      </c>
      <c r="F161" s="95"/>
      <c r="G161" s="2"/>
    </row>
    <row r="162" spans="1:7" x14ac:dyDescent="0.35">
      <c r="A162" s="114" t="s">
        <v>312</v>
      </c>
      <c r="B162" s="44">
        <v>2193</v>
      </c>
      <c r="C162" s="44">
        <v>33.428571428571431</v>
      </c>
      <c r="D162" s="44">
        <v>1776.2857142857142</v>
      </c>
      <c r="E162" s="44">
        <v>4002.7142857142858</v>
      </c>
      <c r="F162" s="95"/>
      <c r="G162" s="2"/>
    </row>
    <row r="163" spans="1:7" x14ac:dyDescent="0.35">
      <c r="A163" s="114" t="s">
        <v>328</v>
      </c>
      <c r="B163" s="44">
        <v>2172</v>
      </c>
      <c r="C163" s="44">
        <v>28.285714285714285</v>
      </c>
      <c r="D163" s="44">
        <v>1749.1428571428571</v>
      </c>
      <c r="E163" s="44">
        <v>3949.4285714285716</v>
      </c>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election activeCell="Q1" sqref="Q1"/>
    </sheetView>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342</v>
      </c>
    </row>
    <row r="45" spans="1:3" x14ac:dyDescent="0.35">
      <c r="A45" s="218">
        <v>52</v>
      </c>
      <c r="B45" s="223" t="s">
        <v>246</v>
      </c>
      <c r="C45" s="208">
        <v>335</v>
      </c>
    </row>
    <row r="46" spans="1:3" x14ac:dyDescent="0.35">
      <c r="A46" s="218">
        <v>53</v>
      </c>
      <c r="B46" s="223" t="s">
        <v>247</v>
      </c>
      <c r="C46" s="208">
        <v>483</v>
      </c>
    </row>
    <row r="47" spans="1:3" x14ac:dyDescent="0.35">
      <c r="A47" s="218">
        <v>1</v>
      </c>
      <c r="B47" s="223" t="s">
        <v>252</v>
      </c>
      <c r="C47" s="208">
        <v>641</v>
      </c>
    </row>
    <row r="48" spans="1:3" x14ac:dyDescent="0.35">
      <c r="A48" s="218">
        <v>2</v>
      </c>
      <c r="B48" s="223" t="s">
        <v>265</v>
      </c>
      <c r="C48" s="208">
        <v>479</v>
      </c>
    </row>
    <row r="49" spans="1:4" x14ac:dyDescent="0.35">
      <c r="A49" s="218">
        <v>3</v>
      </c>
      <c r="B49" s="223" t="s">
        <v>284</v>
      </c>
      <c r="C49" s="208">
        <v>385</v>
      </c>
    </row>
    <row r="50" spans="1:4" x14ac:dyDescent="0.35">
      <c r="A50" s="218">
        <v>4</v>
      </c>
      <c r="B50" s="223" t="s">
        <v>292</v>
      </c>
      <c r="C50" s="208">
        <v>245</v>
      </c>
    </row>
    <row r="51" spans="1:4" x14ac:dyDescent="0.35">
      <c r="A51" s="218">
        <v>5</v>
      </c>
      <c r="B51" s="223" t="s">
        <v>299</v>
      </c>
      <c r="C51" s="208">
        <v>151</v>
      </c>
    </row>
    <row r="52" spans="1:4" x14ac:dyDescent="0.35">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row r="45" spans="1:6" x14ac:dyDescent="0.3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row r="37" spans="1:4" x14ac:dyDescent="0.3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1"/>
  <sheetViews>
    <sheetView workbookViewId="0">
      <pane xSplit="1" ySplit="3" topLeftCell="B341" activePane="bottomRight" state="frozen"/>
      <selection pane="topRight" activeCell="B1" sqref="B1"/>
      <selection pane="bottomLeft" activeCell="A4" sqref="A4"/>
      <selection pane="bottomRight" activeCell="B353" sqref="B35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0" workbookViewId="0">
      <selection activeCell="Q137" sqref="Q137"/>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5">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5">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4.5" x14ac:dyDescent="0.3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5">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4.5" x14ac:dyDescent="0.3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4.5" x14ac:dyDescent="0.3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4.5" x14ac:dyDescent="0.3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4.5" x14ac:dyDescent="0.3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4.5" x14ac:dyDescent="0.3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4.5" x14ac:dyDescent="0.3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4.5" x14ac:dyDescent="0.3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4.5" x14ac:dyDescent="0.3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4.5" x14ac:dyDescent="0.3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4.5" x14ac:dyDescent="0.3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4.5" x14ac:dyDescent="0.3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4.5" x14ac:dyDescent="0.3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P126" s="263"/>
      <c r="Q126" s="263"/>
      <c r="R126" s="263"/>
      <c r="S126" s="263"/>
    </row>
    <row r="127" spans="1:19" x14ac:dyDescent="0.25">
      <c r="A127" s="308">
        <v>44239</v>
      </c>
      <c r="B127" s="304">
        <v>6.37358586E-2</v>
      </c>
      <c r="C127" s="304">
        <v>8.8249595799999997E-2</v>
      </c>
      <c r="D127" s="304">
        <v>2.6236062300000002E-2</v>
      </c>
      <c r="E127" s="304">
        <v>0.1580125336</v>
      </c>
      <c r="P127" s="263"/>
      <c r="Q127" s="263"/>
      <c r="R127" s="263"/>
      <c r="S127" s="263"/>
    </row>
    <row r="128" spans="1:19" x14ac:dyDescent="0.25">
      <c r="A128" s="308">
        <v>44242</v>
      </c>
      <c r="B128" s="304">
        <v>7.4086352300000005E-2</v>
      </c>
      <c r="C128" s="304">
        <v>0.104185764</v>
      </c>
      <c r="D128" s="304">
        <v>3.0741123799999999E-2</v>
      </c>
      <c r="E128" s="304">
        <v>0.18737270880000001</v>
      </c>
    </row>
    <row r="129" spans="1:5" x14ac:dyDescent="0.25">
      <c r="A129" s="307">
        <v>44243</v>
      </c>
      <c r="B129" s="263">
        <v>8.0719818900000004E-2</v>
      </c>
      <c r="C129" s="263">
        <v>0.1133415676</v>
      </c>
      <c r="D129" s="263">
        <v>3.3015235599999998E-2</v>
      </c>
      <c r="E129" s="263">
        <v>0.21810481740000001</v>
      </c>
    </row>
    <row r="130" spans="1:5" x14ac:dyDescent="0.25">
      <c r="A130" s="307">
        <v>44244</v>
      </c>
      <c r="B130" s="263">
        <v>8.36561418E-2</v>
      </c>
      <c r="C130" s="263">
        <v>0.1203588838</v>
      </c>
      <c r="D130" s="263">
        <v>3.07465037E-2</v>
      </c>
      <c r="E130" s="263">
        <v>0.19382911389999999</v>
      </c>
    </row>
    <row r="131" spans="1:5" x14ac:dyDescent="0.25">
      <c r="A131" s="307">
        <v>44245</v>
      </c>
      <c r="B131" s="263">
        <v>7.9889166499999997E-2</v>
      </c>
      <c r="C131" s="263">
        <v>0.1100985686</v>
      </c>
      <c r="D131" s="263">
        <v>3.5104122000000001E-2</v>
      </c>
      <c r="E131" s="263">
        <v>0.22113694079999999</v>
      </c>
    </row>
    <row r="132" spans="1:5" x14ac:dyDescent="0.25">
      <c r="A132" s="492">
        <v>44246</v>
      </c>
      <c r="B132" s="493">
        <v>7.5732919300000007E-2</v>
      </c>
      <c r="C132" s="493">
        <v>0.11046237759999999</v>
      </c>
      <c r="D132" s="493">
        <v>2.5932150500000001E-2</v>
      </c>
      <c r="E132" s="493">
        <v>0.16118357019999999</v>
      </c>
    </row>
    <row r="133" spans="1:5" x14ac:dyDescent="0.25">
      <c r="A133" s="307">
        <v>44249</v>
      </c>
      <c r="B133" s="263">
        <v>0.30544567230000003</v>
      </c>
      <c r="C133" s="263">
        <v>0.4682621153</v>
      </c>
      <c r="D133" s="263">
        <v>8.1149644399999998E-2</v>
      </c>
      <c r="E133" s="263">
        <v>0.38753999620000001</v>
      </c>
    </row>
    <row r="134" spans="1: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T9" sqref="T9"/>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9"/>
  <sheetViews>
    <sheetView workbookViewId="0">
      <pane xSplit="1" ySplit="3" topLeftCell="B22" activePane="bottomRight" state="frozen"/>
      <selection pane="topRight" activeCell="B1" sqref="B1"/>
      <selection pane="bottomLeft" activeCell="A4" sqref="A4"/>
      <selection pane="bottomRight" activeCell="A49" sqref="A49"/>
    </sheetView>
  </sheetViews>
  <sheetFormatPr defaultColWidth="8.54296875" defaultRowHeight="14.5" x14ac:dyDescent="0.35"/>
  <cols>
    <col min="1" max="1" width="12.54296875" style="403" customWidth="1"/>
    <col min="2" max="3" width="20.54296875" style="403" customWidth="1"/>
    <col min="4" max="16384" width="8.54296875" style="403"/>
  </cols>
  <sheetData>
    <row r="1" spans="1:15" x14ac:dyDescent="0.35">
      <c r="A1" s="417" t="s">
        <v>277</v>
      </c>
      <c r="E1" s="60" t="s">
        <v>29</v>
      </c>
    </row>
    <row r="3" spans="1:15" ht="59.15" customHeight="1" x14ac:dyDescent="0.35">
      <c r="A3" s="56" t="s">
        <v>0</v>
      </c>
      <c r="B3" s="62" t="s">
        <v>250</v>
      </c>
      <c r="C3" s="62" t="s">
        <v>251</v>
      </c>
    </row>
    <row r="4" spans="1:15" x14ac:dyDescent="0.35">
      <c r="A4" s="25">
        <v>44207</v>
      </c>
      <c r="B4" s="422">
        <v>163377</v>
      </c>
      <c r="C4" s="422">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2:3" x14ac:dyDescent="0.35">
      <c r="B49" s="363"/>
      <c r="C49"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5"/>
  <sheetViews>
    <sheetView zoomScaleNormal="100" workbookViewId="0">
      <pane xSplit="1" ySplit="4" topLeftCell="B27" activePane="bottomRight" state="frozen"/>
      <selection pane="topRight" activeCell="B1" sqref="B1"/>
      <selection pane="bottomLeft" activeCell="A5" sqref="A5"/>
      <selection pane="bottomRight" activeCell="A35" sqref="A35"/>
    </sheetView>
  </sheetViews>
  <sheetFormatPr defaultColWidth="9.453125" defaultRowHeight="14.5" x14ac:dyDescent="0.35"/>
  <cols>
    <col min="1" max="1" width="10.54296875" style="370" bestFit="1" customWidth="1"/>
    <col min="2" max="2" width="13.54296875" style="440" customWidth="1"/>
    <col min="3" max="3" width="13.54296875" style="443" customWidth="1"/>
    <col min="4" max="4" width="17" style="370" customWidth="1"/>
    <col min="5" max="5" width="13.54296875" style="443" customWidth="1"/>
    <col min="6" max="6" width="13.54296875" style="435" customWidth="1"/>
    <col min="7" max="7" width="13.54296875" style="438" customWidth="1"/>
    <col min="8" max="8" width="13.54296875" style="443" customWidth="1"/>
    <col min="9" max="9" width="13.54296875" style="435" customWidth="1"/>
    <col min="10" max="10" width="13.54296875" style="443" customWidth="1"/>
    <col min="11" max="11" width="13.54296875" style="435" customWidth="1"/>
    <col min="12" max="12" width="14.453125" style="438" customWidth="1"/>
    <col min="13" max="13" width="14.453125" style="443" customWidth="1"/>
    <col min="14" max="14" width="14.453125" style="435" customWidth="1"/>
    <col min="15" max="15" width="14.453125" style="438" customWidth="1"/>
    <col min="16" max="16" width="14.453125" style="443" customWidth="1"/>
    <col min="17" max="17" width="14.453125" style="435" customWidth="1"/>
    <col min="18" max="18" width="14.453125" style="438" customWidth="1"/>
    <col min="19" max="19" width="14.453125" style="443" customWidth="1"/>
    <col min="20" max="26" width="14.453125" style="435" customWidth="1"/>
    <col min="27" max="16384" width="9.453125" style="370"/>
  </cols>
  <sheetData>
    <row r="1" spans="1:28" x14ac:dyDescent="0.35">
      <c r="A1" s="429" t="s">
        <v>269</v>
      </c>
      <c r="AB1" s="60" t="s">
        <v>29</v>
      </c>
    </row>
    <row r="3" spans="1:28" ht="39" customHeight="1" x14ac:dyDescent="0.35">
      <c r="A3" s="515" t="s">
        <v>0</v>
      </c>
      <c r="B3" s="517" t="s">
        <v>267</v>
      </c>
      <c r="C3" s="518"/>
      <c r="D3" s="518"/>
      <c r="E3" s="518"/>
      <c r="F3" s="519"/>
      <c r="G3" s="520" t="s">
        <v>272</v>
      </c>
      <c r="H3" s="521"/>
      <c r="I3" s="521"/>
      <c r="J3" s="521"/>
      <c r="K3" s="522"/>
      <c r="L3" s="512" t="s">
        <v>278</v>
      </c>
      <c r="M3" s="513"/>
      <c r="N3" s="514"/>
      <c r="O3" s="512" t="s">
        <v>276</v>
      </c>
      <c r="P3" s="513"/>
      <c r="Q3" s="514"/>
      <c r="R3" s="512" t="s">
        <v>290</v>
      </c>
      <c r="S3" s="513"/>
      <c r="T3" s="514"/>
      <c r="U3" s="512" t="s">
        <v>293</v>
      </c>
      <c r="V3" s="513"/>
      <c r="W3" s="514"/>
      <c r="X3" s="512" t="s">
        <v>309</v>
      </c>
      <c r="Y3" s="513"/>
      <c r="Z3" s="514"/>
    </row>
    <row r="4" spans="1:28" ht="78.75" customHeight="1" x14ac:dyDescent="0.35">
      <c r="A4" s="516"/>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8" x14ac:dyDescent="0.3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8" x14ac:dyDescent="0.3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8" x14ac:dyDescent="0.3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8" x14ac:dyDescent="0.3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8" x14ac:dyDescent="0.3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8" x14ac:dyDescent="0.35">
      <c r="A10" s="430">
        <v>44226</v>
      </c>
      <c r="F10" s="434"/>
      <c r="K10" s="434"/>
      <c r="N10" s="434"/>
      <c r="O10" s="439"/>
      <c r="Q10" s="434"/>
      <c r="T10" s="434"/>
      <c r="U10" s="447"/>
      <c r="W10" s="434"/>
      <c r="X10" s="447"/>
      <c r="Z10" s="434"/>
    </row>
    <row r="11" spans="1:28" x14ac:dyDescent="0.35">
      <c r="A11" s="430">
        <v>44227</v>
      </c>
      <c r="F11" s="434"/>
      <c r="K11" s="434"/>
      <c r="N11" s="434"/>
      <c r="O11" s="439"/>
      <c r="Q11" s="434"/>
      <c r="T11" s="434"/>
      <c r="U11" s="447"/>
      <c r="W11" s="434"/>
      <c r="X11" s="447"/>
      <c r="Z11" s="434"/>
    </row>
    <row r="12" spans="1:28" x14ac:dyDescent="0.3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8" ht="14.9" customHeight="1" x14ac:dyDescent="0.3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8" x14ac:dyDescent="0.3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8" x14ac:dyDescent="0.3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8" x14ac:dyDescent="0.3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3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3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3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3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3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3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3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3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3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3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3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3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 t="shared" ref="Z28:Z33" si="94">X28/Y28</f>
        <v>0.801887687081281</v>
      </c>
    </row>
    <row r="29" spans="1:26" x14ac:dyDescent="0.35">
      <c r="A29" s="446">
        <v>44245</v>
      </c>
      <c r="B29" s="440">
        <v>30501</v>
      </c>
      <c r="C29" s="443">
        <v>30000</v>
      </c>
      <c r="D29" s="448" t="s">
        <v>283</v>
      </c>
      <c r="E29" s="443">
        <v>32000</v>
      </c>
      <c r="F29" s="434">
        <f t="shared" ref="F29" si="95">B29/E29</f>
        <v>0.95315625000000004</v>
      </c>
      <c r="G29" s="438">
        <v>41501</v>
      </c>
      <c r="H29" s="443">
        <v>45000</v>
      </c>
      <c r="I29" s="435">
        <f t="shared" ref="I29" si="96">G29/H29</f>
        <v>0.92224444444444442</v>
      </c>
      <c r="J29" s="443">
        <v>52000</v>
      </c>
      <c r="K29" s="434">
        <f t="shared" ref="K29" si="97">G29/J29</f>
        <v>0.79809615384615384</v>
      </c>
      <c r="L29" s="462" t="s">
        <v>307</v>
      </c>
      <c r="N29" s="434"/>
      <c r="O29" s="438">
        <v>286355</v>
      </c>
      <c r="P29" s="443">
        <v>230000</v>
      </c>
      <c r="Q29" s="434" t="s">
        <v>283</v>
      </c>
      <c r="R29" s="462" t="s">
        <v>307</v>
      </c>
      <c r="T29" s="434"/>
      <c r="U29" s="462" t="s">
        <v>307</v>
      </c>
      <c r="V29" s="443"/>
      <c r="W29" s="434"/>
      <c r="X29" s="439">
        <v>148168</v>
      </c>
      <c r="Y29" s="443">
        <v>179267</v>
      </c>
      <c r="Z29" s="434">
        <f t="shared" si="94"/>
        <v>0.82652133409941597</v>
      </c>
    </row>
    <row r="30" spans="1:26" x14ac:dyDescent="0.35">
      <c r="A30" s="446">
        <v>44246</v>
      </c>
      <c r="B30" s="440">
        <v>30670</v>
      </c>
      <c r="C30" s="443">
        <v>30000</v>
      </c>
      <c r="D30" s="448" t="s">
        <v>283</v>
      </c>
      <c r="E30" s="443">
        <v>32000</v>
      </c>
      <c r="F30" s="434">
        <f t="shared" ref="F30" si="98">B30/E30</f>
        <v>0.95843750000000005</v>
      </c>
      <c r="G30" s="438">
        <v>41753</v>
      </c>
      <c r="H30" s="443">
        <v>45000</v>
      </c>
      <c r="I30" s="435">
        <f t="shared" ref="I30" si="99">G30/H30</f>
        <v>0.92784444444444447</v>
      </c>
      <c r="J30" s="443">
        <v>52000</v>
      </c>
      <c r="K30" s="434">
        <f t="shared" ref="K30" si="100">G30/J30</f>
        <v>0.80294230769230768</v>
      </c>
      <c r="L30" s="462" t="s">
        <v>307</v>
      </c>
      <c r="N30" s="434"/>
      <c r="O30" s="438">
        <v>287800</v>
      </c>
      <c r="P30" s="443">
        <v>230000</v>
      </c>
      <c r="Q30" s="434" t="s">
        <v>283</v>
      </c>
      <c r="R30" s="462" t="s">
        <v>307</v>
      </c>
      <c r="T30" s="434"/>
      <c r="U30" s="462" t="s">
        <v>307</v>
      </c>
      <c r="V30" s="443"/>
      <c r="W30" s="434"/>
      <c r="X30" s="439">
        <v>151046</v>
      </c>
      <c r="Y30" s="443">
        <v>179267</v>
      </c>
      <c r="Z30" s="434">
        <f t="shared" si="94"/>
        <v>0.84257559952473127</v>
      </c>
    </row>
    <row r="31" spans="1:26" x14ac:dyDescent="0.35">
      <c r="A31" s="446">
        <v>44247</v>
      </c>
      <c r="B31" s="440">
        <v>30826</v>
      </c>
      <c r="C31" s="443">
        <v>30000</v>
      </c>
      <c r="D31" s="448" t="s">
        <v>283</v>
      </c>
      <c r="E31" s="443">
        <v>32000</v>
      </c>
      <c r="F31" s="434">
        <f t="shared" ref="F31" si="101">B31/E31</f>
        <v>0.96331250000000002</v>
      </c>
      <c r="G31" s="438">
        <v>42120</v>
      </c>
      <c r="H31" s="443">
        <v>45000</v>
      </c>
      <c r="I31" s="435">
        <f t="shared" ref="I31" si="102">G31/H31</f>
        <v>0.93600000000000005</v>
      </c>
      <c r="J31" s="443">
        <v>52000</v>
      </c>
      <c r="K31" s="434">
        <f t="shared" ref="K31" si="103">G31/J31</f>
        <v>0.81</v>
      </c>
      <c r="L31" s="462" t="s">
        <v>307</v>
      </c>
      <c r="N31" s="434"/>
      <c r="O31" s="438">
        <v>289059</v>
      </c>
      <c r="P31" s="443">
        <v>230000</v>
      </c>
      <c r="Q31" s="434" t="s">
        <v>283</v>
      </c>
      <c r="R31" s="462" t="s">
        <v>307</v>
      </c>
      <c r="T31" s="434"/>
      <c r="U31" s="462" t="s">
        <v>307</v>
      </c>
      <c r="V31" s="443"/>
      <c r="W31" s="434"/>
      <c r="X31" s="439">
        <v>153636</v>
      </c>
      <c r="Y31" s="443">
        <v>179267</v>
      </c>
      <c r="Z31" s="434">
        <f t="shared" si="94"/>
        <v>0.85702332275321169</v>
      </c>
    </row>
    <row r="32" spans="1:26" x14ac:dyDescent="0.35">
      <c r="A32" s="446">
        <v>44248</v>
      </c>
      <c r="B32" s="440">
        <v>30861</v>
      </c>
      <c r="C32" s="443">
        <v>30000</v>
      </c>
      <c r="D32" s="448" t="s">
        <v>283</v>
      </c>
      <c r="E32" s="443">
        <v>32000</v>
      </c>
      <c r="F32" s="434">
        <f t="shared" ref="F32" si="104">B32/E32</f>
        <v>0.96440625000000002</v>
      </c>
      <c r="G32" s="438">
        <v>42329</v>
      </c>
      <c r="H32" s="443">
        <v>45000</v>
      </c>
      <c r="I32" s="435">
        <f t="shared" ref="I32" si="105">G32/H32</f>
        <v>0.94064444444444439</v>
      </c>
      <c r="J32" s="443">
        <v>52000</v>
      </c>
      <c r="K32" s="434">
        <f t="shared" ref="K32" si="106">G32/J32</f>
        <v>0.81401923076923077</v>
      </c>
      <c r="L32" s="462" t="s">
        <v>307</v>
      </c>
      <c r="N32" s="434"/>
      <c r="O32" s="438">
        <v>289670</v>
      </c>
      <c r="P32" s="443">
        <v>230000</v>
      </c>
      <c r="Q32" s="434" t="s">
        <v>283</v>
      </c>
      <c r="R32" s="462" t="s">
        <v>307</v>
      </c>
      <c r="T32" s="434"/>
      <c r="U32" s="462" t="s">
        <v>307</v>
      </c>
      <c r="V32" s="443"/>
      <c r="W32" s="434"/>
      <c r="X32" s="439">
        <v>154399</v>
      </c>
      <c r="Y32" s="443">
        <v>179267</v>
      </c>
      <c r="Z32" s="434">
        <f t="shared" si="94"/>
        <v>0.86127954392052075</v>
      </c>
    </row>
    <row r="33" spans="1:26" x14ac:dyDescent="0.35">
      <c r="A33" s="446">
        <v>44249</v>
      </c>
      <c r="B33" s="440">
        <v>30941</v>
      </c>
      <c r="C33" s="443">
        <v>30000</v>
      </c>
      <c r="D33" s="448" t="s">
        <v>283</v>
      </c>
      <c r="E33" s="443">
        <v>32000</v>
      </c>
      <c r="F33" s="434">
        <f t="shared" ref="F33" si="107">B33/E33</f>
        <v>0.96690624999999997</v>
      </c>
      <c r="G33" s="438">
        <v>42461</v>
      </c>
      <c r="H33" s="443">
        <v>45000</v>
      </c>
      <c r="I33" s="435">
        <f t="shared" ref="I33" si="108">G33/H33</f>
        <v>0.94357777777777774</v>
      </c>
      <c r="J33" s="443">
        <v>52000</v>
      </c>
      <c r="K33" s="434">
        <f t="shared" ref="K33" si="109">G33/J33</f>
        <v>0.81655769230769226</v>
      </c>
      <c r="L33" s="462" t="s">
        <v>307</v>
      </c>
      <c r="N33" s="434"/>
      <c r="O33" s="438">
        <v>290103</v>
      </c>
      <c r="P33" s="443">
        <v>230000</v>
      </c>
      <c r="Q33" s="434" t="s">
        <v>283</v>
      </c>
      <c r="R33" s="462" t="s">
        <v>307</v>
      </c>
      <c r="T33" s="434"/>
      <c r="U33" s="462" t="s">
        <v>307</v>
      </c>
      <c r="V33" s="443"/>
      <c r="W33" s="434"/>
      <c r="X33" s="439">
        <v>154735</v>
      </c>
      <c r="Y33" s="443">
        <v>179267</v>
      </c>
      <c r="Z33" s="434">
        <f t="shared" si="94"/>
        <v>0.86315384315016153</v>
      </c>
    </row>
    <row r="34" spans="1:26" x14ac:dyDescent="0.35">
      <c r="A34" s="446">
        <v>44250</v>
      </c>
      <c r="B34" s="440">
        <v>31035</v>
      </c>
      <c r="C34" s="443">
        <v>30000</v>
      </c>
      <c r="D34" s="448" t="s">
        <v>283</v>
      </c>
      <c r="E34" s="443">
        <v>32000</v>
      </c>
      <c r="F34" s="434">
        <f t="shared" ref="F34" si="110">B34/E34</f>
        <v>0.96984375</v>
      </c>
      <c r="G34" s="438">
        <v>42726</v>
      </c>
      <c r="H34" s="443">
        <v>45000</v>
      </c>
      <c r="I34" s="435">
        <f t="shared" ref="I34" si="111">G34/H34</f>
        <v>0.94946666666666668</v>
      </c>
      <c r="J34" s="443">
        <v>52000</v>
      </c>
      <c r="K34" s="434">
        <f t="shared" ref="K34" si="112">G34/J34</f>
        <v>0.82165384615384618</v>
      </c>
      <c r="L34" s="462" t="s">
        <v>307</v>
      </c>
      <c r="N34" s="434"/>
      <c r="O34" s="438">
        <v>291263</v>
      </c>
      <c r="P34" s="443">
        <v>230000</v>
      </c>
      <c r="Q34" s="434" t="s">
        <v>283</v>
      </c>
      <c r="R34" s="462" t="s">
        <v>307</v>
      </c>
      <c r="T34" s="434"/>
      <c r="U34" s="462" t="s">
        <v>307</v>
      </c>
      <c r="V34" s="443"/>
      <c r="W34" s="434"/>
      <c r="X34" s="439">
        <v>155944</v>
      </c>
      <c r="Y34" s="443">
        <v>179267</v>
      </c>
      <c r="Z34" s="434">
        <f t="shared" ref="Z34" si="113">X34/Y34</f>
        <v>0.86989797341395791</v>
      </c>
    </row>
    <row r="35" spans="1:26" x14ac:dyDescent="0.35">
      <c r="A35" s="446">
        <v>44251</v>
      </c>
      <c r="B35" s="440">
        <v>31116</v>
      </c>
      <c r="C35" s="443">
        <v>30000</v>
      </c>
      <c r="D35" s="448" t="s">
        <v>283</v>
      </c>
      <c r="E35" s="443">
        <v>32000</v>
      </c>
      <c r="F35" s="434">
        <f t="shared" ref="F35" si="114">B35/E35</f>
        <v>0.97237499999999999</v>
      </c>
      <c r="G35" s="438">
        <v>43002</v>
      </c>
      <c r="H35" s="443">
        <v>45000</v>
      </c>
      <c r="I35" s="435">
        <f t="shared" ref="I35" si="115">G35/H35</f>
        <v>0.9556</v>
      </c>
      <c r="J35" s="443">
        <v>52000</v>
      </c>
      <c r="K35" s="434">
        <f t="shared" ref="K35" si="116">G35/J35</f>
        <v>0.82696153846153841</v>
      </c>
      <c r="L35" s="462" t="s">
        <v>307</v>
      </c>
      <c r="N35" s="434"/>
      <c r="O35" s="438">
        <v>292690</v>
      </c>
      <c r="P35" s="443">
        <v>230000</v>
      </c>
      <c r="Q35" s="434" t="s">
        <v>283</v>
      </c>
      <c r="R35" s="462" t="s">
        <v>307</v>
      </c>
      <c r="T35" s="434"/>
      <c r="U35" s="462" t="s">
        <v>307</v>
      </c>
      <c r="V35" s="443"/>
      <c r="W35" s="434"/>
      <c r="X35" s="439">
        <v>157094</v>
      </c>
      <c r="Y35" s="443">
        <v>179267</v>
      </c>
      <c r="Z35" s="434">
        <f t="shared" ref="Z35" si="117">X35/Y35</f>
        <v>0.87631298565826388</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7"/>
  <sheetViews>
    <sheetView workbookViewId="0">
      <pane xSplit="1" ySplit="4" topLeftCell="B6" activePane="bottomRight" state="frozen"/>
      <selection pane="topRight" activeCell="B1" sqref="B1"/>
      <selection pane="bottomLeft" activeCell="A5" sqref="A5"/>
      <selection pane="bottomRight" activeCell="A15" sqref="A15"/>
    </sheetView>
  </sheetViews>
  <sheetFormatPr defaultColWidth="9.1796875" defaultRowHeight="14.5" x14ac:dyDescent="0.35"/>
  <cols>
    <col min="1" max="1" width="10.54296875" style="403" customWidth="1"/>
    <col min="2" max="13" width="12.453125" style="403" customWidth="1"/>
    <col min="14" max="16384" width="9.1796875" style="403"/>
  </cols>
  <sheetData>
    <row r="1" spans="1:15" s="370" customFormat="1" x14ac:dyDescent="0.35">
      <c r="A1" s="429" t="s">
        <v>303</v>
      </c>
      <c r="B1" s="438"/>
      <c r="C1" s="443"/>
      <c r="D1" s="435"/>
      <c r="E1" s="438"/>
      <c r="F1" s="443"/>
      <c r="G1" s="435"/>
      <c r="H1" s="435"/>
      <c r="I1" s="435"/>
      <c r="J1" s="435"/>
      <c r="K1" s="435"/>
      <c r="L1" s="435"/>
      <c r="M1" s="435"/>
      <c r="O1" s="60" t="s">
        <v>29</v>
      </c>
    </row>
    <row r="2" spans="1:15" s="370" customFormat="1" x14ac:dyDescent="0.35">
      <c r="B2" s="438"/>
      <c r="C2" s="443"/>
      <c r="D2" s="435"/>
      <c r="E2" s="438"/>
      <c r="F2" s="443"/>
      <c r="G2" s="435"/>
      <c r="H2" s="435"/>
      <c r="I2" s="435"/>
      <c r="J2" s="435"/>
      <c r="K2" s="435"/>
      <c r="L2" s="435"/>
      <c r="M2" s="435"/>
    </row>
    <row r="3" spans="1:15" s="370" customFormat="1" ht="39" customHeight="1" x14ac:dyDescent="0.35">
      <c r="A3" s="515" t="s">
        <v>0</v>
      </c>
      <c r="B3" s="512" t="s">
        <v>300</v>
      </c>
      <c r="C3" s="513"/>
      <c r="D3" s="514"/>
      <c r="E3" s="512" t="s">
        <v>301</v>
      </c>
      <c r="F3" s="513"/>
      <c r="G3" s="514"/>
      <c r="H3" s="512" t="s">
        <v>302</v>
      </c>
      <c r="I3" s="513"/>
      <c r="J3" s="514"/>
      <c r="K3" s="512" t="s">
        <v>304</v>
      </c>
      <c r="L3" s="513"/>
      <c r="M3" s="514"/>
    </row>
    <row r="4" spans="1:15" s="370" customFormat="1" ht="78.75" customHeight="1" x14ac:dyDescent="0.35">
      <c r="A4" s="515"/>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5" s="370" customFormat="1" x14ac:dyDescent="0.35">
      <c r="A5" s="446">
        <v>44242</v>
      </c>
      <c r="B5" s="439">
        <v>269951</v>
      </c>
      <c r="C5" s="462">
        <v>269894</v>
      </c>
      <c r="D5" s="434">
        <f>B5/C5</f>
        <v>1.0002111940243206</v>
      </c>
      <c r="E5" s="438">
        <v>195841</v>
      </c>
      <c r="F5" s="462">
        <v>195951</v>
      </c>
      <c r="G5" s="463">
        <f>E5/F5</f>
        <v>0.99943863516899634</v>
      </c>
      <c r="H5" s="439">
        <v>237058</v>
      </c>
      <c r="I5" s="462">
        <v>278856</v>
      </c>
      <c r="J5" s="434">
        <f t="shared" ref="J5:J10" si="0">H5/I5</f>
        <v>0.85010901684023299</v>
      </c>
      <c r="K5" s="439">
        <v>159947</v>
      </c>
      <c r="L5" s="464">
        <v>299444</v>
      </c>
      <c r="M5" s="434">
        <f t="shared" ref="M5:M10" si="1">K5/L5</f>
        <v>0.53414661839943367</v>
      </c>
    </row>
    <row r="6" spans="1:15" x14ac:dyDescent="0.35">
      <c r="A6" s="446">
        <v>44243</v>
      </c>
      <c r="B6" s="439">
        <v>270654</v>
      </c>
      <c r="C6" s="462">
        <v>269894</v>
      </c>
      <c r="D6" s="434" t="s">
        <v>308</v>
      </c>
      <c r="E6" s="438">
        <v>199163</v>
      </c>
      <c r="F6" s="462">
        <v>195951</v>
      </c>
      <c r="G6" s="434" t="s">
        <v>308</v>
      </c>
      <c r="H6" s="439">
        <v>245231</v>
      </c>
      <c r="I6" s="462">
        <v>278856</v>
      </c>
      <c r="J6" s="434">
        <f t="shared" si="0"/>
        <v>0.87941805089365122</v>
      </c>
      <c r="K6" s="439">
        <v>173918</v>
      </c>
      <c r="L6" s="464">
        <v>299444</v>
      </c>
      <c r="M6" s="434">
        <f t="shared" si="1"/>
        <v>0.58080308839048367</v>
      </c>
    </row>
    <row r="7" spans="1:15" x14ac:dyDescent="0.35">
      <c r="A7" s="446">
        <v>44244</v>
      </c>
      <c r="B7" s="465">
        <v>271528</v>
      </c>
      <c r="C7" s="462">
        <v>269894</v>
      </c>
      <c r="D7" s="434" t="s">
        <v>308</v>
      </c>
      <c r="E7" s="465">
        <v>201356</v>
      </c>
      <c r="F7" s="462">
        <v>195951</v>
      </c>
      <c r="G7" s="434" t="s">
        <v>308</v>
      </c>
      <c r="H7" s="465">
        <v>250986</v>
      </c>
      <c r="I7" s="462">
        <v>278856</v>
      </c>
      <c r="J7" s="434">
        <f t="shared" si="0"/>
        <v>0.90005594285222479</v>
      </c>
      <c r="K7" s="465">
        <v>190651</v>
      </c>
      <c r="L7" s="464">
        <v>299444</v>
      </c>
      <c r="M7" s="434">
        <f t="shared" si="1"/>
        <v>0.63668331975260817</v>
      </c>
    </row>
    <row r="8" spans="1:15" x14ac:dyDescent="0.35">
      <c r="A8" s="446">
        <v>44245</v>
      </c>
      <c r="B8" s="465">
        <v>272333</v>
      </c>
      <c r="C8" s="462">
        <v>269894</v>
      </c>
      <c r="D8" s="434" t="s">
        <v>308</v>
      </c>
      <c r="E8" s="465">
        <v>203726</v>
      </c>
      <c r="F8" s="462">
        <v>195951</v>
      </c>
      <c r="G8" s="434" t="s">
        <v>308</v>
      </c>
      <c r="H8" s="465">
        <v>256381</v>
      </c>
      <c r="I8" s="462">
        <v>278856</v>
      </c>
      <c r="J8" s="434">
        <f t="shared" si="0"/>
        <v>0.9194028459133029</v>
      </c>
      <c r="K8" s="465">
        <v>207534</v>
      </c>
      <c r="L8" s="464">
        <v>299444</v>
      </c>
      <c r="M8" s="434">
        <f t="shared" si="1"/>
        <v>0.69306447950201044</v>
      </c>
    </row>
    <row r="9" spans="1:15" x14ac:dyDescent="0.35">
      <c r="A9" s="446">
        <v>44246</v>
      </c>
      <c r="B9" s="465">
        <v>273063</v>
      </c>
      <c r="C9" s="462">
        <v>269894</v>
      </c>
      <c r="D9" s="434" t="s">
        <v>308</v>
      </c>
      <c r="E9" s="465">
        <v>205981</v>
      </c>
      <c r="F9" s="462">
        <v>195951</v>
      </c>
      <c r="G9" s="434" t="s">
        <v>308</v>
      </c>
      <c r="H9" s="465">
        <v>261681</v>
      </c>
      <c r="I9" s="462">
        <v>278856</v>
      </c>
      <c r="J9" s="434">
        <f t="shared" si="0"/>
        <v>0.93840907134865303</v>
      </c>
      <c r="K9" s="465">
        <v>220470</v>
      </c>
      <c r="L9" s="464">
        <v>299444</v>
      </c>
      <c r="M9" s="434">
        <f t="shared" si="1"/>
        <v>0.73626454362084393</v>
      </c>
    </row>
    <row r="10" spans="1:15" x14ac:dyDescent="0.35">
      <c r="A10" s="446">
        <v>44247</v>
      </c>
      <c r="B10" s="465">
        <v>273668</v>
      </c>
      <c r="C10" s="462">
        <v>269894</v>
      </c>
      <c r="D10" s="434" t="s">
        <v>308</v>
      </c>
      <c r="E10" s="465">
        <v>207506</v>
      </c>
      <c r="F10" s="462">
        <v>195951</v>
      </c>
      <c r="G10" s="434" t="s">
        <v>308</v>
      </c>
      <c r="H10" s="465">
        <v>265912</v>
      </c>
      <c r="I10" s="462">
        <v>278856</v>
      </c>
      <c r="J10" s="434">
        <f t="shared" si="0"/>
        <v>0.95358177697449575</v>
      </c>
      <c r="K10" s="465">
        <v>232549</v>
      </c>
      <c r="L10" s="464">
        <v>299444</v>
      </c>
      <c r="M10" s="434">
        <f t="shared" si="1"/>
        <v>0.77660263688703068</v>
      </c>
    </row>
    <row r="11" spans="1:15" x14ac:dyDescent="0.35">
      <c r="A11" s="446">
        <v>44248</v>
      </c>
      <c r="B11" s="465">
        <v>273935</v>
      </c>
      <c r="C11" s="462">
        <v>269894</v>
      </c>
      <c r="D11" s="434" t="s">
        <v>308</v>
      </c>
      <c r="E11" s="465">
        <v>208641</v>
      </c>
      <c r="F11" s="462">
        <v>195951</v>
      </c>
      <c r="G11" s="434" t="s">
        <v>308</v>
      </c>
      <c r="H11" s="465">
        <v>267914</v>
      </c>
      <c r="I11" s="462">
        <v>278856</v>
      </c>
      <c r="J11" s="434">
        <f t="shared" ref="J11:J12" si="2">H11/I11</f>
        <v>0.96076110967667905</v>
      </c>
      <c r="K11" s="465">
        <v>238951</v>
      </c>
      <c r="L11" s="464">
        <v>299444</v>
      </c>
      <c r="M11" s="434">
        <f t="shared" ref="M11:M12" si="3">K11/L11</f>
        <v>0.79798226045604526</v>
      </c>
    </row>
    <row r="12" spans="1:15" x14ac:dyDescent="0.35">
      <c r="A12" s="446">
        <v>44249</v>
      </c>
      <c r="B12" s="465">
        <v>274159</v>
      </c>
      <c r="C12" s="462">
        <v>269894</v>
      </c>
      <c r="D12" s="434" t="s">
        <v>308</v>
      </c>
      <c r="E12" s="465">
        <v>209297</v>
      </c>
      <c r="F12" s="462">
        <v>195951</v>
      </c>
      <c r="G12" s="434" t="s">
        <v>308</v>
      </c>
      <c r="H12" s="465">
        <v>269165</v>
      </c>
      <c r="I12" s="462">
        <v>278856</v>
      </c>
      <c r="J12" s="434">
        <f t="shared" si="2"/>
        <v>0.96524729609547577</v>
      </c>
      <c r="K12" s="465">
        <v>242231</v>
      </c>
      <c r="L12" s="464">
        <v>299444</v>
      </c>
      <c r="M12" s="434">
        <f t="shared" si="3"/>
        <v>0.80893589452451875</v>
      </c>
    </row>
    <row r="13" spans="1:15" x14ac:dyDescent="0.35">
      <c r="A13" s="446">
        <v>44250</v>
      </c>
      <c r="B13" s="465">
        <v>274508</v>
      </c>
      <c r="C13" s="462">
        <v>269894</v>
      </c>
      <c r="D13" s="434" t="s">
        <v>308</v>
      </c>
      <c r="E13" s="465">
        <v>210181</v>
      </c>
      <c r="F13" s="462">
        <v>195951</v>
      </c>
      <c r="G13" s="434" t="s">
        <v>308</v>
      </c>
      <c r="H13" s="465">
        <v>271014</v>
      </c>
      <c r="I13" s="462">
        <v>278856</v>
      </c>
      <c r="J13" s="434">
        <f t="shared" ref="J13" si="4">H13/I13</f>
        <v>0.97187795851622338</v>
      </c>
      <c r="K13" s="465">
        <v>246235</v>
      </c>
      <c r="L13" s="464">
        <v>299444</v>
      </c>
      <c r="M13" s="434">
        <f t="shared" ref="M13" si="5">K13/L13</f>
        <v>0.82230734294225294</v>
      </c>
    </row>
    <row r="14" spans="1:15" x14ac:dyDescent="0.35">
      <c r="A14" s="446">
        <v>44251</v>
      </c>
      <c r="B14" s="465">
        <v>274861</v>
      </c>
      <c r="C14" s="462">
        <v>269894</v>
      </c>
      <c r="D14" s="434" t="s">
        <v>308</v>
      </c>
      <c r="E14" s="465">
        <v>210689</v>
      </c>
      <c r="F14" s="462">
        <v>195951</v>
      </c>
      <c r="G14" s="434" t="s">
        <v>308</v>
      </c>
      <c r="H14" s="465">
        <v>272301</v>
      </c>
      <c r="I14" s="462">
        <v>278856</v>
      </c>
      <c r="J14" s="434">
        <f t="shared" ref="J14" si="6">H14/I14</f>
        <v>0.97649324382476976</v>
      </c>
      <c r="K14" s="465">
        <v>250585</v>
      </c>
      <c r="L14" s="464">
        <v>299444</v>
      </c>
      <c r="M14" s="434">
        <f t="shared" ref="M14" si="7">K14/L14</f>
        <v>0.83683426617330792</v>
      </c>
    </row>
    <row r="15" spans="1:15" x14ac:dyDescent="0.35">
      <c r="C15" s="363"/>
    </row>
    <row r="16" spans="1:15" x14ac:dyDescent="0.35">
      <c r="C16" s="363"/>
    </row>
    <row r="17" spans="3:3" x14ac:dyDescent="0.35">
      <c r="C17" s="363"/>
    </row>
  </sheetData>
  <mergeCells count="5">
    <mergeCell ref="H3:J3"/>
    <mergeCell ref="K3:M3"/>
    <mergeCell ref="A3:A4"/>
    <mergeCell ref="B3:D3"/>
    <mergeCell ref="E3:G3"/>
  </mergeCells>
  <hyperlinks>
    <hyperlink ref="O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election activeCell="E1" sqref="E1"/>
    </sheetView>
  </sheetViews>
  <sheetFormatPr defaultColWidth="8.7265625" defaultRowHeight="14.5" x14ac:dyDescent="0.35"/>
  <cols>
    <col min="1" max="1" width="11.1796875" style="403" customWidth="1"/>
    <col min="2" max="3" width="26.81640625" style="403" customWidth="1"/>
    <col min="4" max="16384" width="8.7265625" style="403"/>
  </cols>
  <sheetData>
    <row r="1" spans="1:5" x14ac:dyDescent="0.35">
      <c r="A1" s="417" t="s">
        <v>314</v>
      </c>
      <c r="E1" s="60" t="s">
        <v>29</v>
      </c>
    </row>
    <row r="3" spans="1:5" ht="69.650000000000006" customHeight="1" x14ac:dyDescent="0.35">
      <c r="A3" s="56" t="s">
        <v>0</v>
      </c>
      <c r="B3" s="62" t="s">
        <v>313</v>
      </c>
      <c r="C3" s="62" t="s">
        <v>315</v>
      </c>
    </row>
    <row r="4" spans="1:5" x14ac:dyDescent="0.35">
      <c r="A4" s="25">
        <v>44242</v>
      </c>
      <c r="B4" s="57">
        <v>1618320</v>
      </c>
      <c r="C4" s="57">
        <v>1520690</v>
      </c>
    </row>
    <row r="5" spans="1:5" x14ac:dyDescent="0.35">
      <c r="A5" s="25">
        <v>44249</v>
      </c>
      <c r="B5" s="57">
        <v>1763400</v>
      </c>
      <c r="C5" s="57">
        <v>1643450</v>
      </c>
    </row>
    <row r="6" spans="1:5" x14ac:dyDescent="0.3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4.5" x14ac:dyDescent="0.35"/>
  <cols>
    <col min="1" max="1" width="19.7265625" customWidth="1"/>
    <col min="2" max="4" width="15.453125" customWidth="1"/>
  </cols>
  <sheetData>
    <row r="1" spans="1:6" x14ac:dyDescent="0.35">
      <c r="A1" s="466"/>
      <c r="F1" s="60" t="s">
        <v>29</v>
      </c>
    </row>
    <row r="2" spans="1:6" x14ac:dyDescent="0.35">
      <c r="A2" s="467" t="s">
        <v>324</v>
      </c>
    </row>
    <row r="3" spans="1:6" ht="72.5" x14ac:dyDescent="0.35">
      <c r="A3" s="468" t="s">
        <v>0</v>
      </c>
      <c r="B3" s="469" t="s">
        <v>317</v>
      </c>
      <c r="C3" s="468" t="s">
        <v>318</v>
      </c>
      <c r="D3" s="468" t="s">
        <v>319</v>
      </c>
    </row>
    <row r="4" spans="1:6" x14ac:dyDescent="0.35">
      <c r="A4" s="470">
        <v>44120</v>
      </c>
      <c r="B4" s="471">
        <v>2300</v>
      </c>
      <c r="C4" s="471">
        <v>480</v>
      </c>
      <c r="D4" s="472">
        <v>70</v>
      </c>
    </row>
    <row r="5" spans="1:6" x14ac:dyDescent="0.35">
      <c r="A5" s="473">
        <v>44127</v>
      </c>
      <c r="B5" s="471">
        <v>2600</v>
      </c>
      <c r="C5" s="471">
        <v>250</v>
      </c>
      <c r="D5" s="472">
        <v>35</v>
      </c>
    </row>
    <row r="6" spans="1:6" x14ac:dyDescent="0.35">
      <c r="A6" s="473">
        <v>44134</v>
      </c>
      <c r="B6" s="474">
        <v>2900</v>
      </c>
      <c r="C6" s="474">
        <v>180</v>
      </c>
      <c r="D6" s="472">
        <v>25</v>
      </c>
    </row>
    <row r="7" spans="1:6" x14ac:dyDescent="0.35">
      <c r="A7" s="475">
        <v>44141</v>
      </c>
      <c r="B7" s="474">
        <v>3100</v>
      </c>
      <c r="C7" s="474">
        <v>190</v>
      </c>
      <c r="D7" s="472">
        <v>25</v>
      </c>
    </row>
    <row r="8" spans="1:6" x14ac:dyDescent="0.35">
      <c r="A8" s="475">
        <v>44145</v>
      </c>
      <c r="B8" s="474">
        <v>3200</v>
      </c>
      <c r="C8" s="474">
        <v>160</v>
      </c>
      <c r="D8" s="472">
        <v>20</v>
      </c>
    </row>
    <row r="9" spans="1:6" x14ac:dyDescent="0.35">
      <c r="A9" s="475">
        <v>44148</v>
      </c>
      <c r="B9" s="476">
        <v>3300</v>
      </c>
      <c r="C9" s="474">
        <v>170</v>
      </c>
      <c r="D9" s="472">
        <v>25</v>
      </c>
    </row>
    <row r="10" spans="1:6" x14ac:dyDescent="0.35">
      <c r="A10" s="475">
        <v>44152</v>
      </c>
      <c r="B10" s="474">
        <v>3400</v>
      </c>
      <c r="C10" s="474">
        <v>190</v>
      </c>
      <c r="D10" s="472">
        <v>30</v>
      </c>
    </row>
    <row r="11" spans="1:6" x14ac:dyDescent="0.35">
      <c r="A11" s="475">
        <v>44155</v>
      </c>
      <c r="B11" s="474">
        <v>3400</v>
      </c>
      <c r="C11" s="474">
        <v>200</v>
      </c>
      <c r="D11" s="472">
        <v>30</v>
      </c>
    </row>
    <row r="12" spans="1:6" x14ac:dyDescent="0.35">
      <c r="A12" s="475">
        <v>44162</v>
      </c>
      <c r="B12" s="474">
        <v>3700</v>
      </c>
      <c r="C12" s="474">
        <v>210</v>
      </c>
      <c r="D12" s="472">
        <v>30</v>
      </c>
    </row>
    <row r="13" spans="1:6" x14ac:dyDescent="0.35">
      <c r="A13" s="475">
        <v>44169</v>
      </c>
      <c r="B13" s="474">
        <v>3800</v>
      </c>
      <c r="C13" s="474">
        <v>120</v>
      </c>
      <c r="D13" s="472">
        <v>15</v>
      </c>
    </row>
    <row r="14" spans="1:6" x14ac:dyDescent="0.35">
      <c r="A14" s="475">
        <v>44176</v>
      </c>
      <c r="B14" s="477">
        <v>3900</v>
      </c>
      <c r="C14" s="477">
        <v>90</v>
      </c>
      <c r="D14" s="478">
        <v>15</v>
      </c>
    </row>
    <row r="15" spans="1:6" ht="75" customHeight="1" x14ac:dyDescent="0.35">
      <c r="A15" s="509" t="s">
        <v>320</v>
      </c>
      <c r="B15" s="509"/>
      <c r="C15" s="509"/>
      <c r="D15" s="510"/>
    </row>
    <row r="16" spans="1:6" x14ac:dyDescent="0.35">
      <c r="A16" s="475">
        <v>44211</v>
      </c>
      <c r="B16" s="474">
        <v>4200</v>
      </c>
      <c r="C16" s="479" t="s">
        <v>48</v>
      </c>
      <c r="D16" s="480" t="s">
        <v>48</v>
      </c>
    </row>
    <row r="17" spans="1:4" x14ac:dyDescent="0.35">
      <c r="A17" s="475">
        <v>44218</v>
      </c>
      <c r="B17" s="474">
        <v>4300</v>
      </c>
      <c r="C17" s="474">
        <v>90</v>
      </c>
      <c r="D17" s="472">
        <v>15</v>
      </c>
    </row>
    <row r="18" spans="1:4" x14ac:dyDescent="0.35">
      <c r="A18" s="473">
        <v>44225</v>
      </c>
      <c r="B18" s="474">
        <v>4400</v>
      </c>
      <c r="C18" s="474">
        <v>80</v>
      </c>
      <c r="D18" s="472">
        <v>10</v>
      </c>
    </row>
    <row r="19" spans="1:4" x14ac:dyDescent="0.35">
      <c r="A19" s="475">
        <v>44232</v>
      </c>
      <c r="B19" s="474">
        <v>4400</v>
      </c>
      <c r="C19" s="474">
        <v>70</v>
      </c>
      <c r="D19" s="472">
        <v>10</v>
      </c>
    </row>
    <row r="20" spans="1:4" x14ac:dyDescent="0.35">
      <c r="A20" s="475">
        <v>44239</v>
      </c>
      <c r="B20" s="474">
        <v>4500</v>
      </c>
      <c r="C20" s="474">
        <v>70</v>
      </c>
      <c r="D20" s="472">
        <v>10</v>
      </c>
    </row>
    <row r="21" spans="1:4" x14ac:dyDescent="0.35">
      <c r="A21" s="481">
        <v>44246</v>
      </c>
      <c r="B21" s="482">
        <v>4600</v>
      </c>
      <c r="C21" s="482">
        <v>40</v>
      </c>
      <c r="D21" s="483">
        <v>5</v>
      </c>
    </row>
    <row r="23" spans="1:4" x14ac:dyDescent="0.35">
      <c r="A23" s="484" t="s">
        <v>325</v>
      </c>
      <c r="B23" s="31"/>
      <c r="C23" s="31"/>
      <c r="D23" s="485"/>
    </row>
    <row r="24" spans="1:4" ht="58" x14ac:dyDescent="0.35">
      <c r="A24" s="468" t="s">
        <v>0</v>
      </c>
      <c r="B24" s="486" t="s">
        <v>321</v>
      </c>
      <c r="C24" s="468" t="s">
        <v>322</v>
      </c>
      <c r="D24" s="486" t="s">
        <v>319</v>
      </c>
    </row>
    <row r="25" spans="1:4" x14ac:dyDescent="0.35">
      <c r="A25" s="473">
        <v>44134</v>
      </c>
      <c r="B25" s="487">
        <v>230</v>
      </c>
      <c r="C25" s="488">
        <v>70</v>
      </c>
      <c r="D25" s="472">
        <v>10</v>
      </c>
    </row>
    <row r="26" spans="1:4" x14ac:dyDescent="0.35">
      <c r="A26" s="473">
        <v>44141</v>
      </c>
      <c r="B26" s="488">
        <v>310</v>
      </c>
      <c r="C26" s="488">
        <v>80</v>
      </c>
      <c r="D26" s="472">
        <v>10</v>
      </c>
    </row>
    <row r="27" spans="1:4" x14ac:dyDescent="0.35">
      <c r="A27" s="473">
        <v>44148</v>
      </c>
      <c r="B27" s="488">
        <v>370</v>
      </c>
      <c r="C27" s="488">
        <v>60</v>
      </c>
      <c r="D27" s="472">
        <v>10</v>
      </c>
    </row>
    <row r="28" spans="1:4" x14ac:dyDescent="0.35">
      <c r="A28" s="473">
        <v>44155</v>
      </c>
      <c r="B28" s="488">
        <v>440</v>
      </c>
      <c r="C28" s="488">
        <v>60</v>
      </c>
      <c r="D28" s="472">
        <v>10</v>
      </c>
    </row>
    <row r="29" spans="1:4" x14ac:dyDescent="0.35">
      <c r="A29" s="473">
        <v>44162</v>
      </c>
      <c r="B29" s="488">
        <v>470</v>
      </c>
      <c r="C29" s="488">
        <v>40</v>
      </c>
      <c r="D29" s="472">
        <v>5</v>
      </c>
    </row>
    <row r="30" spans="1:4" x14ac:dyDescent="0.35">
      <c r="A30" s="473">
        <v>44169</v>
      </c>
      <c r="B30" s="488">
        <v>530</v>
      </c>
      <c r="C30" s="488">
        <v>50</v>
      </c>
      <c r="D30" s="472">
        <v>5</v>
      </c>
    </row>
    <row r="31" spans="1:4" x14ac:dyDescent="0.35">
      <c r="A31" s="473">
        <v>44176</v>
      </c>
      <c r="B31" s="489">
        <v>560</v>
      </c>
      <c r="C31" s="489">
        <v>30</v>
      </c>
      <c r="D31" s="478">
        <v>5</v>
      </c>
    </row>
    <row r="32" spans="1:4" ht="75" customHeight="1" x14ac:dyDescent="0.35">
      <c r="A32" s="511" t="s">
        <v>323</v>
      </c>
      <c r="B32" s="509"/>
      <c r="C32" s="509"/>
      <c r="D32" s="510"/>
    </row>
    <row r="33" spans="1:5" x14ac:dyDescent="0.35">
      <c r="A33" s="473">
        <v>44211</v>
      </c>
      <c r="B33" s="488">
        <v>650</v>
      </c>
      <c r="C33" s="490" t="s">
        <v>48</v>
      </c>
      <c r="D33" s="480" t="s">
        <v>48</v>
      </c>
    </row>
    <row r="34" spans="1:5" x14ac:dyDescent="0.35">
      <c r="A34" s="473">
        <v>44218</v>
      </c>
      <c r="B34" s="488">
        <v>670</v>
      </c>
      <c r="C34" s="488">
        <v>50</v>
      </c>
      <c r="D34" s="488">
        <v>5</v>
      </c>
    </row>
    <row r="35" spans="1:5" x14ac:dyDescent="0.35">
      <c r="A35" s="473">
        <v>44225</v>
      </c>
      <c r="B35" s="488">
        <v>700</v>
      </c>
      <c r="C35" s="488">
        <v>30</v>
      </c>
      <c r="D35" s="488">
        <v>5</v>
      </c>
    </row>
    <row r="36" spans="1:5" x14ac:dyDescent="0.35">
      <c r="A36" s="473">
        <v>44232</v>
      </c>
      <c r="B36" s="488">
        <v>740</v>
      </c>
      <c r="C36" s="488">
        <v>20</v>
      </c>
      <c r="D36" s="488">
        <v>5</v>
      </c>
    </row>
    <row r="37" spans="1:5" x14ac:dyDescent="0.35">
      <c r="A37" s="475">
        <v>44239</v>
      </c>
      <c r="B37" s="474">
        <v>750</v>
      </c>
      <c r="C37" s="488">
        <v>10</v>
      </c>
      <c r="D37" s="488">
        <v>0</v>
      </c>
      <c r="E37" s="79"/>
    </row>
    <row r="38" spans="1:5" x14ac:dyDescent="0.35">
      <c r="A38" s="481">
        <v>44246</v>
      </c>
      <c r="B38" s="491">
        <v>760</v>
      </c>
      <c r="C38" s="491">
        <v>20</v>
      </c>
      <c r="D38" s="491">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04" activePane="bottomRight" state="frozen"/>
      <selection pane="topRight" activeCell="B1" sqref="B1"/>
      <selection pane="bottomLeft" activeCell="A4" sqref="A4"/>
      <selection pane="bottomRight" activeCell="E122" sqref="E122"/>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49" t="s">
        <v>296</v>
      </c>
      <c r="C3" s="449" t="s">
        <v>297</v>
      </c>
      <c r="D3" s="456"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4">
        <v>89</v>
      </c>
      <c r="D18" s="454"/>
      <c r="E18" s="362"/>
      <c r="F18" s="362"/>
      <c r="G18" s="362"/>
      <c r="H18" s="362"/>
      <c r="I18" s="362"/>
      <c r="J18" s="362"/>
      <c r="K18" s="363"/>
      <c r="L18" s="363"/>
      <c r="M18" s="363"/>
      <c r="N18" s="363"/>
      <c r="O18" s="363"/>
      <c r="P18" s="363"/>
    </row>
    <row r="19" spans="1:16" x14ac:dyDescent="0.35">
      <c r="A19" s="360">
        <v>44100</v>
      </c>
      <c r="B19" s="361">
        <v>11</v>
      </c>
      <c r="C19" s="454">
        <v>99</v>
      </c>
      <c r="D19" s="454"/>
      <c r="E19" s="362"/>
      <c r="F19" s="362"/>
      <c r="G19" s="362"/>
      <c r="H19" s="362"/>
      <c r="I19" s="362"/>
      <c r="J19" s="362"/>
      <c r="K19" s="363"/>
      <c r="L19" s="363"/>
      <c r="M19" s="363"/>
      <c r="N19" s="363"/>
      <c r="O19" s="363"/>
      <c r="P19" s="363"/>
    </row>
    <row r="20" spans="1:16" x14ac:dyDescent="0.35">
      <c r="A20" s="360">
        <v>44101</v>
      </c>
      <c r="B20" s="361">
        <v>12</v>
      </c>
      <c r="C20" s="454">
        <v>105</v>
      </c>
      <c r="D20" s="454"/>
      <c r="E20" s="362"/>
      <c r="F20" s="362"/>
      <c r="G20" s="362"/>
      <c r="H20" s="362"/>
      <c r="I20" s="362"/>
      <c r="J20" s="362"/>
      <c r="K20" s="363"/>
      <c r="L20" s="363"/>
      <c r="M20" s="363"/>
      <c r="N20" s="363"/>
      <c r="O20" s="363"/>
      <c r="P20" s="363"/>
    </row>
    <row r="21" spans="1:16" x14ac:dyDescent="0.35">
      <c r="A21" s="360">
        <v>44102</v>
      </c>
      <c r="B21" s="361">
        <v>16</v>
      </c>
      <c r="C21" s="454">
        <v>122</v>
      </c>
      <c r="D21" s="454"/>
      <c r="E21" s="362"/>
      <c r="F21" s="362"/>
      <c r="G21" s="362"/>
      <c r="H21" s="362"/>
      <c r="I21" s="362"/>
      <c r="J21" s="362"/>
      <c r="K21" s="363"/>
      <c r="L21" s="363"/>
      <c r="M21" s="363"/>
      <c r="N21" s="363"/>
      <c r="O21" s="363"/>
      <c r="P21" s="363"/>
    </row>
    <row r="22" spans="1:16" x14ac:dyDescent="0.35">
      <c r="A22" s="360">
        <v>44103</v>
      </c>
      <c r="B22" s="361">
        <v>16</v>
      </c>
      <c r="C22" s="454">
        <v>123</v>
      </c>
      <c r="D22" s="454"/>
      <c r="E22" s="362"/>
      <c r="F22" s="362"/>
      <c r="G22" s="362"/>
      <c r="H22" s="362"/>
      <c r="I22" s="362"/>
      <c r="J22" s="362"/>
      <c r="K22" s="363"/>
      <c r="L22" s="363"/>
      <c r="M22" s="363"/>
      <c r="N22" s="363"/>
      <c r="O22" s="363"/>
      <c r="P22" s="363"/>
    </row>
    <row r="23" spans="1:16" x14ac:dyDescent="0.35">
      <c r="A23" s="360">
        <v>44104</v>
      </c>
      <c r="B23" s="361">
        <v>15</v>
      </c>
      <c r="C23" s="454">
        <v>137</v>
      </c>
      <c r="D23" s="454"/>
      <c r="E23" s="362"/>
      <c r="F23" s="362"/>
      <c r="G23" s="362"/>
      <c r="H23" s="362"/>
      <c r="I23" s="362"/>
      <c r="J23" s="362"/>
      <c r="K23" s="363"/>
      <c r="L23" s="363"/>
      <c r="M23" s="363"/>
      <c r="N23" s="363"/>
      <c r="O23" s="363"/>
      <c r="P23" s="363"/>
    </row>
    <row r="24" spans="1:16" x14ac:dyDescent="0.35">
      <c r="A24" s="360">
        <v>44105</v>
      </c>
      <c r="B24" s="361">
        <v>17</v>
      </c>
      <c r="C24" s="454">
        <v>154</v>
      </c>
      <c r="D24" s="454"/>
      <c r="E24" s="362"/>
      <c r="F24" s="362"/>
      <c r="G24" s="362"/>
      <c r="H24" s="362"/>
      <c r="I24" s="362"/>
      <c r="J24" s="362"/>
      <c r="K24" s="363"/>
      <c r="L24" s="363"/>
      <c r="M24" s="363"/>
      <c r="N24" s="363"/>
      <c r="O24" s="363"/>
      <c r="P24" s="363"/>
    </row>
    <row r="25" spans="1:16" x14ac:dyDescent="0.35">
      <c r="A25" s="360">
        <v>44106</v>
      </c>
      <c r="B25" s="361">
        <v>19</v>
      </c>
      <c r="C25" s="454">
        <v>175</v>
      </c>
      <c r="D25" s="454"/>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5">
        <v>449</v>
      </c>
      <c r="D34" s="455"/>
    </row>
    <row r="35" spans="1:5" x14ac:dyDescent="0.35">
      <c r="A35" s="360">
        <v>44116</v>
      </c>
      <c r="B35" s="361">
        <v>36</v>
      </c>
      <c r="C35" s="455">
        <v>487</v>
      </c>
      <c r="D35" s="455"/>
    </row>
    <row r="36" spans="1:5" x14ac:dyDescent="0.35">
      <c r="A36" s="360">
        <v>44117</v>
      </c>
      <c r="B36" s="361">
        <v>35</v>
      </c>
      <c r="C36" s="455">
        <v>527</v>
      </c>
      <c r="D36" s="455"/>
    </row>
    <row r="37" spans="1:5" x14ac:dyDescent="0.35">
      <c r="A37" s="360">
        <v>44118</v>
      </c>
      <c r="B37" s="361">
        <v>49</v>
      </c>
      <c r="C37" s="455">
        <v>570</v>
      </c>
      <c r="D37" s="455"/>
    </row>
    <row r="38" spans="1:5" x14ac:dyDescent="0.35">
      <c r="A38" s="360">
        <v>44119</v>
      </c>
      <c r="B38" s="361">
        <v>52</v>
      </c>
      <c r="C38" s="455">
        <v>601</v>
      </c>
      <c r="D38" s="455"/>
    </row>
    <row r="39" spans="1:5" x14ac:dyDescent="0.35">
      <c r="A39" s="360">
        <v>44120</v>
      </c>
      <c r="B39" s="361">
        <v>58</v>
      </c>
      <c r="C39" s="455">
        <v>627</v>
      </c>
      <c r="D39" s="455"/>
    </row>
    <row r="40" spans="1:5" x14ac:dyDescent="0.35">
      <c r="A40" s="360">
        <v>44121</v>
      </c>
      <c r="B40" s="361">
        <v>62</v>
      </c>
      <c r="C40" s="455">
        <v>672</v>
      </c>
      <c r="D40" s="455"/>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1">
        <v>1171</v>
      </c>
      <c r="D53" s="451"/>
    </row>
    <row r="54" spans="1:4" x14ac:dyDescent="0.35">
      <c r="A54" s="360">
        <v>44135</v>
      </c>
      <c r="B54" s="361">
        <v>80</v>
      </c>
      <c r="C54" s="451">
        <v>1154</v>
      </c>
      <c r="D54" s="451"/>
    </row>
    <row r="55" spans="1:4" x14ac:dyDescent="0.35">
      <c r="A55" s="360">
        <v>44136</v>
      </c>
      <c r="B55" s="361">
        <v>81</v>
      </c>
      <c r="C55" s="451">
        <v>1203</v>
      </c>
      <c r="D55" s="451"/>
    </row>
    <row r="56" spans="1:4" x14ac:dyDescent="0.35">
      <c r="A56" s="360">
        <v>44137</v>
      </c>
      <c r="B56" s="361">
        <v>93</v>
      </c>
      <c r="C56" s="451">
        <v>1235</v>
      </c>
      <c r="D56" s="451"/>
    </row>
    <row r="57" spans="1:4" x14ac:dyDescent="0.35">
      <c r="A57" s="360">
        <v>44138</v>
      </c>
      <c r="B57" s="361">
        <v>92</v>
      </c>
      <c r="C57" s="451">
        <v>1264</v>
      </c>
      <c r="D57" s="451"/>
    </row>
    <row r="58" spans="1:4" x14ac:dyDescent="0.35">
      <c r="A58" s="360">
        <v>44139</v>
      </c>
      <c r="B58" s="361">
        <v>94</v>
      </c>
      <c r="C58" s="451">
        <v>1257</v>
      </c>
      <c r="D58" s="451"/>
    </row>
    <row r="59" spans="1:4" x14ac:dyDescent="0.35">
      <c r="A59" s="360">
        <v>44140</v>
      </c>
      <c r="B59" s="361">
        <v>95</v>
      </c>
      <c r="C59" s="451">
        <v>1252</v>
      </c>
      <c r="D59" s="451"/>
    </row>
    <row r="60" spans="1:4" x14ac:dyDescent="0.35">
      <c r="A60" s="360">
        <v>44141</v>
      </c>
      <c r="B60" s="361">
        <v>98</v>
      </c>
      <c r="C60" s="451">
        <v>1237</v>
      </c>
      <c r="D60" s="451"/>
    </row>
    <row r="61" spans="1:4" x14ac:dyDescent="0.35">
      <c r="A61" s="360">
        <v>44142</v>
      </c>
      <c r="B61" s="361">
        <v>105</v>
      </c>
      <c r="C61" s="451">
        <v>1245</v>
      </c>
      <c r="D61" s="451"/>
    </row>
    <row r="62" spans="1:4" x14ac:dyDescent="0.35">
      <c r="A62" s="360">
        <v>44143</v>
      </c>
      <c r="B62" s="361">
        <v>111</v>
      </c>
      <c r="C62" s="451">
        <v>1245</v>
      </c>
      <c r="D62" s="451"/>
    </row>
    <row r="63" spans="1:4" x14ac:dyDescent="0.35">
      <c r="A63" s="360">
        <v>44144</v>
      </c>
      <c r="B63" s="450">
        <v>105</v>
      </c>
      <c r="C63" s="451">
        <v>1227</v>
      </c>
      <c r="D63" s="451"/>
    </row>
    <row r="64" spans="1:4" x14ac:dyDescent="0.35">
      <c r="A64" s="360">
        <v>44145</v>
      </c>
      <c r="B64" s="451">
        <v>102</v>
      </c>
      <c r="C64" s="451">
        <v>1239</v>
      </c>
      <c r="D64" s="451"/>
    </row>
    <row r="65" spans="1:5" x14ac:dyDescent="0.35">
      <c r="A65" s="360">
        <v>44146</v>
      </c>
      <c r="B65" s="451">
        <v>93</v>
      </c>
      <c r="C65" s="451">
        <v>1235</v>
      </c>
      <c r="D65" s="451"/>
    </row>
    <row r="66" spans="1:5" x14ac:dyDescent="0.35">
      <c r="A66" s="360">
        <v>44147</v>
      </c>
      <c r="B66" s="451">
        <v>98</v>
      </c>
      <c r="C66" s="451">
        <v>1207</v>
      </c>
      <c r="D66" s="451"/>
    </row>
    <row r="67" spans="1:5" x14ac:dyDescent="0.35">
      <c r="A67" s="360">
        <v>44148</v>
      </c>
      <c r="B67" s="451">
        <v>96</v>
      </c>
      <c r="C67" s="451">
        <v>1228</v>
      </c>
      <c r="D67" s="451"/>
    </row>
    <row r="68" spans="1:5" x14ac:dyDescent="0.35">
      <c r="A68" s="360">
        <v>44149</v>
      </c>
      <c r="B68" s="451">
        <v>92</v>
      </c>
      <c r="C68" s="451">
        <v>1198</v>
      </c>
      <c r="D68" s="451"/>
      <c r="E68" s="366"/>
    </row>
    <row r="69" spans="1:5" x14ac:dyDescent="0.35">
      <c r="A69" s="360">
        <v>44150</v>
      </c>
      <c r="B69" s="451">
        <v>100</v>
      </c>
      <c r="C69" s="451">
        <v>1241</v>
      </c>
      <c r="D69" s="451"/>
    </row>
    <row r="70" spans="1:5" x14ac:dyDescent="0.35">
      <c r="A70" s="360">
        <v>44151</v>
      </c>
      <c r="B70" s="451">
        <v>98</v>
      </c>
      <c r="C70" s="451">
        <v>1227</v>
      </c>
      <c r="D70" s="451"/>
    </row>
    <row r="71" spans="1:5" x14ac:dyDescent="0.35">
      <c r="A71" s="360">
        <v>44152</v>
      </c>
      <c r="B71" s="451">
        <v>95</v>
      </c>
      <c r="C71" s="451">
        <v>1250</v>
      </c>
      <c r="D71" s="451"/>
    </row>
    <row r="72" spans="1:5" x14ac:dyDescent="0.35">
      <c r="A72" s="302">
        <v>44153</v>
      </c>
      <c r="B72" s="451">
        <v>88</v>
      </c>
      <c r="C72" s="451">
        <v>1241</v>
      </c>
      <c r="D72" s="451"/>
    </row>
    <row r="73" spans="1:5" x14ac:dyDescent="0.35">
      <c r="A73" s="302">
        <v>44154</v>
      </c>
      <c r="B73" s="451">
        <v>85</v>
      </c>
      <c r="C73" s="451">
        <v>1212</v>
      </c>
      <c r="D73" s="451"/>
      <c r="E73" s="365"/>
    </row>
    <row r="74" spans="1:5" x14ac:dyDescent="0.35">
      <c r="A74" s="302">
        <v>44155</v>
      </c>
      <c r="B74" s="451">
        <v>89</v>
      </c>
      <c r="C74" s="451">
        <v>1234</v>
      </c>
      <c r="D74" s="451"/>
      <c r="E74" s="365"/>
    </row>
    <row r="75" spans="1:5" x14ac:dyDescent="0.35">
      <c r="A75" s="302">
        <v>44156</v>
      </c>
      <c r="B75" s="451">
        <v>100</v>
      </c>
      <c r="C75" s="451">
        <v>1194</v>
      </c>
      <c r="D75" s="451"/>
      <c r="E75" s="365"/>
    </row>
    <row r="76" spans="1:5" x14ac:dyDescent="0.35">
      <c r="A76" s="302">
        <v>44157</v>
      </c>
      <c r="B76" s="452">
        <v>95</v>
      </c>
      <c r="C76" s="451">
        <v>1170</v>
      </c>
      <c r="D76" s="451"/>
      <c r="E76" s="365"/>
    </row>
    <row r="77" spans="1:5" x14ac:dyDescent="0.35">
      <c r="A77" s="302">
        <v>44158</v>
      </c>
      <c r="B77" s="452">
        <v>84</v>
      </c>
      <c r="C77" s="451">
        <v>1208</v>
      </c>
      <c r="D77" s="451"/>
      <c r="E77" s="365"/>
    </row>
    <row r="78" spans="1:5" x14ac:dyDescent="0.35">
      <c r="A78" s="302">
        <v>44159</v>
      </c>
      <c r="B78" s="452">
        <v>84</v>
      </c>
      <c r="C78" s="451">
        <v>1197</v>
      </c>
      <c r="D78" s="451"/>
      <c r="E78" s="365"/>
    </row>
    <row r="79" spans="1:5" x14ac:dyDescent="0.35">
      <c r="A79" s="302">
        <v>44160</v>
      </c>
      <c r="B79" s="452">
        <v>84</v>
      </c>
      <c r="C79" s="451">
        <v>1156</v>
      </c>
      <c r="D79" s="451"/>
      <c r="E79" s="365"/>
    </row>
    <row r="80" spans="1:5" x14ac:dyDescent="0.35">
      <c r="A80" s="302">
        <v>44161</v>
      </c>
      <c r="B80" s="452">
        <v>90</v>
      </c>
      <c r="C80" s="451">
        <v>1125</v>
      </c>
      <c r="D80" s="451"/>
      <c r="E80" s="365"/>
    </row>
    <row r="81" spans="1:5" x14ac:dyDescent="0.35">
      <c r="A81" s="302">
        <v>44162</v>
      </c>
      <c r="B81" s="452">
        <v>80</v>
      </c>
      <c r="C81" s="451">
        <v>1099</v>
      </c>
      <c r="D81" s="451"/>
      <c r="E81" s="365"/>
    </row>
    <row r="82" spans="1:5" x14ac:dyDescent="0.35">
      <c r="A82" s="302">
        <v>44163</v>
      </c>
      <c r="B82" s="452">
        <v>77</v>
      </c>
      <c r="C82" s="451">
        <v>1074</v>
      </c>
      <c r="D82" s="451"/>
      <c r="E82" s="365"/>
    </row>
    <row r="83" spans="1:5" x14ac:dyDescent="0.35">
      <c r="A83" s="302">
        <v>44164</v>
      </c>
      <c r="B83" s="450">
        <v>76</v>
      </c>
      <c r="C83" s="451">
        <v>1049</v>
      </c>
      <c r="D83" s="451"/>
      <c r="E83" s="365"/>
    </row>
    <row r="84" spans="1:5" x14ac:dyDescent="0.35">
      <c r="A84" s="302">
        <v>44165</v>
      </c>
      <c r="B84" s="450">
        <v>75</v>
      </c>
      <c r="C84" s="451">
        <v>1041</v>
      </c>
      <c r="D84" s="451"/>
      <c r="E84" s="365"/>
    </row>
    <row r="85" spans="1:5" x14ac:dyDescent="0.35">
      <c r="A85" s="302">
        <v>44166</v>
      </c>
      <c r="B85" s="450">
        <v>70</v>
      </c>
      <c r="C85" s="451">
        <v>1021</v>
      </c>
      <c r="D85" s="451"/>
    </row>
    <row r="86" spans="1:5" x14ac:dyDescent="0.35">
      <c r="A86" s="302">
        <v>44167</v>
      </c>
      <c r="B86" s="450">
        <v>68</v>
      </c>
      <c r="C86" s="451">
        <v>991</v>
      </c>
      <c r="D86" s="451"/>
    </row>
    <row r="87" spans="1:5" x14ac:dyDescent="0.35">
      <c r="A87" s="302">
        <v>44168</v>
      </c>
      <c r="B87" s="450">
        <v>69</v>
      </c>
      <c r="C87" s="451">
        <v>982</v>
      </c>
      <c r="D87" s="451"/>
    </row>
    <row r="88" spans="1:5" x14ac:dyDescent="0.35">
      <c r="A88" s="302">
        <v>44169</v>
      </c>
      <c r="B88" s="452">
        <v>65</v>
      </c>
      <c r="C88" s="451">
        <v>965</v>
      </c>
      <c r="D88" s="451"/>
    </row>
    <row r="89" spans="1:5" x14ac:dyDescent="0.35">
      <c r="A89" s="302">
        <v>44170</v>
      </c>
      <c r="B89" s="452">
        <v>64</v>
      </c>
      <c r="C89" s="451">
        <v>945</v>
      </c>
      <c r="D89" s="451"/>
    </row>
    <row r="90" spans="1:5" x14ac:dyDescent="0.35">
      <c r="A90" s="302">
        <v>44171</v>
      </c>
      <c r="B90" s="452">
        <v>62</v>
      </c>
      <c r="C90" s="451">
        <v>951</v>
      </c>
      <c r="D90" s="451"/>
    </row>
    <row r="91" spans="1:5" x14ac:dyDescent="0.35">
      <c r="A91" s="302">
        <v>44172</v>
      </c>
      <c r="B91" s="452">
        <v>59</v>
      </c>
      <c r="C91" s="451">
        <v>974</v>
      </c>
      <c r="D91" s="451"/>
    </row>
    <row r="92" spans="1:5" x14ac:dyDescent="0.35">
      <c r="A92" s="302">
        <v>44173</v>
      </c>
      <c r="B92" s="452">
        <v>57</v>
      </c>
      <c r="C92" s="451">
        <v>983</v>
      </c>
      <c r="D92" s="451"/>
      <c r="E92" s="403"/>
    </row>
    <row r="93" spans="1:5" x14ac:dyDescent="0.35">
      <c r="A93" s="302">
        <v>44174</v>
      </c>
      <c r="B93" s="452">
        <v>50</v>
      </c>
      <c r="C93" s="451">
        <v>972</v>
      </c>
      <c r="D93" s="451"/>
    </row>
    <row r="94" spans="1:5" x14ac:dyDescent="0.35">
      <c r="A94" s="302">
        <v>44175</v>
      </c>
      <c r="B94" s="452">
        <v>52</v>
      </c>
      <c r="C94" s="451">
        <v>984</v>
      </c>
      <c r="D94" s="451"/>
    </row>
    <row r="95" spans="1:5" x14ac:dyDescent="0.35">
      <c r="A95" s="302">
        <v>44176</v>
      </c>
      <c r="B95" s="452">
        <v>53</v>
      </c>
      <c r="C95" s="451">
        <v>999</v>
      </c>
      <c r="D95" s="451"/>
    </row>
    <row r="96" spans="1:5" x14ac:dyDescent="0.35">
      <c r="A96" s="302">
        <v>44177</v>
      </c>
      <c r="B96" s="452">
        <v>52</v>
      </c>
      <c r="C96" s="451">
        <v>994</v>
      </c>
      <c r="D96" s="451"/>
    </row>
    <row r="97" spans="1:4" x14ac:dyDescent="0.35">
      <c r="A97" s="302">
        <v>44178</v>
      </c>
      <c r="B97" s="452">
        <v>47</v>
      </c>
      <c r="C97" s="451">
        <v>1015</v>
      </c>
      <c r="D97" s="451"/>
    </row>
    <row r="98" spans="1:4" x14ac:dyDescent="0.35">
      <c r="A98" s="302">
        <v>44179</v>
      </c>
      <c r="B98" s="452">
        <v>46</v>
      </c>
      <c r="C98" s="451">
        <v>1012</v>
      </c>
      <c r="D98" s="451"/>
    </row>
    <row r="99" spans="1:4" x14ac:dyDescent="0.35">
      <c r="A99" s="302">
        <v>44180</v>
      </c>
      <c r="B99" s="452">
        <v>45</v>
      </c>
      <c r="C99" s="451">
        <v>996</v>
      </c>
      <c r="D99" s="451"/>
    </row>
    <row r="100" spans="1:4" x14ac:dyDescent="0.35">
      <c r="A100" s="302">
        <v>44181</v>
      </c>
      <c r="B100" s="452">
        <v>49</v>
      </c>
      <c r="C100" s="451">
        <v>1031</v>
      </c>
      <c r="D100" s="451"/>
    </row>
    <row r="101" spans="1:4" x14ac:dyDescent="0.35">
      <c r="A101" s="302">
        <v>44182</v>
      </c>
      <c r="B101" s="452">
        <v>50</v>
      </c>
      <c r="C101" s="451">
        <v>1012</v>
      </c>
      <c r="D101" s="451"/>
    </row>
    <row r="102" spans="1:4" x14ac:dyDescent="0.35">
      <c r="A102" s="302">
        <v>44183</v>
      </c>
      <c r="B102" s="452">
        <v>50</v>
      </c>
      <c r="C102" s="451">
        <v>1032</v>
      </c>
      <c r="D102" s="451"/>
    </row>
    <row r="103" spans="1:4" x14ac:dyDescent="0.35">
      <c r="A103" s="302">
        <v>44184</v>
      </c>
      <c r="B103" s="453">
        <v>53</v>
      </c>
      <c r="C103" s="451">
        <v>1033</v>
      </c>
      <c r="D103" s="451"/>
    </row>
    <row r="104" spans="1:4" x14ac:dyDescent="0.35">
      <c r="A104" s="302">
        <v>44185</v>
      </c>
      <c r="B104" s="453">
        <v>58</v>
      </c>
      <c r="C104" s="451">
        <v>1061</v>
      </c>
      <c r="D104" s="451"/>
    </row>
    <row r="105" spans="1:4" x14ac:dyDescent="0.35">
      <c r="A105" s="302">
        <v>44186</v>
      </c>
      <c r="B105" s="453">
        <v>59</v>
      </c>
      <c r="C105" s="451">
        <v>1078</v>
      </c>
      <c r="D105" s="451"/>
    </row>
    <row r="106" spans="1:4" x14ac:dyDescent="0.35">
      <c r="A106" s="302">
        <v>44187</v>
      </c>
      <c r="B106" s="453">
        <v>60</v>
      </c>
      <c r="C106" s="451">
        <v>1045</v>
      </c>
      <c r="D106" s="451"/>
    </row>
    <row r="107" spans="1:4" x14ac:dyDescent="0.35">
      <c r="A107" s="302">
        <v>44188</v>
      </c>
      <c r="B107" s="452">
        <v>56</v>
      </c>
      <c r="C107" s="451">
        <v>1025</v>
      </c>
      <c r="D107" s="451"/>
    </row>
    <row r="108" spans="1:4" x14ac:dyDescent="0.35">
      <c r="A108" s="302">
        <v>44189</v>
      </c>
      <c r="B108" s="452">
        <v>56</v>
      </c>
      <c r="C108" s="451">
        <v>1008</v>
      </c>
      <c r="D108" s="451"/>
    </row>
    <row r="109" spans="1:4" x14ac:dyDescent="0.35">
      <c r="A109" s="302">
        <v>44190</v>
      </c>
      <c r="B109" s="452">
        <v>47</v>
      </c>
      <c r="C109" s="451">
        <v>973</v>
      </c>
      <c r="D109" s="451"/>
    </row>
    <row r="110" spans="1:4" x14ac:dyDescent="0.35">
      <c r="A110" s="302">
        <v>44191</v>
      </c>
      <c r="B110" s="452">
        <v>52</v>
      </c>
      <c r="C110" s="451">
        <v>985</v>
      </c>
      <c r="D110" s="451"/>
    </row>
    <row r="111" spans="1:4" x14ac:dyDescent="0.35">
      <c r="A111" s="302">
        <v>44192</v>
      </c>
      <c r="B111" s="452">
        <v>54</v>
      </c>
      <c r="C111" s="451">
        <v>993</v>
      </c>
      <c r="D111" s="451"/>
    </row>
    <row r="112" spans="1:4" x14ac:dyDescent="0.35">
      <c r="A112" s="302">
        <v>44193</v>
      </c>
      <c r="B112" s="452">
        <v>56</v>
      </c>
      <c r="C112" s="451">
        <v>1040</v>
      </c>
      <c r="D112" s="451"/>
    </row>
    <row r="113" spans="1:5" x14ac:dyDescent="0.35">
      <c r="A113" s="302">
        <v>44194</v>
      </c>
      <c r="B113" s="453">
        <v>65</v>
      </c>
      <c r="C113" s="451">
        <v>1092</v>
      </c>
      <c r="D113" s="451"/>
    </row>
    <row r="114" spans="1:5" x14ac:dyDescent="0.35">
      <c r="A114" s="302">
        <v>44195</v>
      </c>
      <c r="B114" s="453">
        <v>69</v>
      </c>
      <c r="C114" s="451">
        <v>1133</v>
      </c>
      <c r="D114" s="451"/>
    </row>
    <row r="115" spans="1:5" x14ac:dyDescent="0.35">
      <c r="A115" s="302">
        <v>44196</v>
      </c>
      <c r="B115" s="453">
        <v>70</v>
      </c>
      <c r="C115" s="451">
        <v>1174</v>
      </c>
      <c r="D115" s="451"/>
    </row>
    <row r="116" spans="1:5" x14ac:dyDescent="0.35">
      <c r="A116" s="302">
        <v>44197</v>
      </c>
      <c r="B116" s="453">
        <v>73</v>
      </c>
      <c r="C116" s="451">
        <v>1189</v>
      </c>
      <c r="D116" s="451"/>
    </row>
    <row r="117" spans="1:5" x14ac:dyDescent="0.35">
      <c r="A117" s="302">
        <v>44198</v>
      </c>
      <c r="B117" s="453">
        <v>78</v>
      </c>
      <c r="C117" s="451">
        <v>1212</v>
      </c>
      <c r="D117" s="451"/>
    </row>
    <row r="118" spans="1:5" x14ac:dyDescent="0.35">
      <c r="A118" s="302">
        <v>44199</v>
      </c>
      <c r="B118" s="453">
        <v>81</v>
      </c>
      <c r="C118" s="451">
        <v>1246</v>
      </c>
      <c r="D118" s="451"/>
    </row>
    <row r="119" spans="1:5" x14ac:dyDescent="0.35">
      <c r="A119" s="302">
        <v>44200</v>
      </c>
      <c r="B119" s="453">
        <v>83</v>
      </c>
      <c r="C119" s="451">
        <v>1282</v>
      </c>
      <c r="D119" s="451"/>
    </row>
    <row r="120" spans="1:5" x14ac:dyDescent="0.35">
      <c r="A120" s="302">
        <v>44201</v>
      </c>
      <c r="B120" s="453">
        <v>93</v>
      </c>
      <c r="C120" s="451">
        <v>1347</v>
      </c>
      <c r="D120" s="451"/>
    </row>
    <row r="121" spans="1:5" x14ac:dyDescent="0.35">
      <c r="A121" s="302">
        <v>44202</v>
      </c>
      <c r="B121" s="453">
        <v>95</v>
      </c>
      <c r="C121" s="451">
        <v>1384</v>
      </c>
      <c r="D121" s="451"/>
    </row>
    <row r="122" spans="1:5" x14ac:dyDescent="0.35">
      <c r="A122" s="302">
        <v>44203</v>
      </c>
      <c r="B122" s="453">
        <v>100</v>
      </c>
      <c r="C122" s="451">
        <v>1467</v>
      </c>
      <c r="D122" s="451"/>
    </row>
    <row r="123" spans="1:5" x14ac:dyDescent="0.35">
      <c r="A123" s="302">
        <v>44204</v>
      </c>
      <c r="B123" s="453">
        <v>102</v>
      </c>
      <c r="C123" s="451">
        <v>1530</v>
      </c>
      <c r="D123" s="451"/>
    </row>
    <row r="124" spans="1:5" x14ac:dyDescent="0.35">
      <c r="A124" s="302">
        <v>44205</v>
      </c>
      <c r="B124" s="453">
        <v>109</v>
      </c>
      <c r="C124" s="451">
        <v>1596</v>
      </c>
      <c r="D124" s="451"/>
    </row>
    <row r="125" spans="1:5" x14ac:dyDescent="0.35">
      <c r="A125" s="302">
        <v>44206</v>
      </c>
      <c r="B125" s="453">
        <v>123</v>
      </c>
      <c r="C125" s="451">
        <v>1598</v>
      </c>
      <c r="D125" s="451"/>
    </row>
    <row r="126" spans="1:5" x14ac:dyDescent="0.35">
      <c r="A126" s="302">
        <v>44207</v>
      </c>
      <c r="B126" s="453">
        <v>126</v>
      </c>
      <c r="C126" s="451">
        <v>1664</v>
      </c>
      <c r="D126" s="451"/>
    </row>
    <row r="127" spans="1:5" x14ac:dyDescent="0.35">
      <c r="A127" s="127">
        <v>44208</v>
      </c>
      <c r="B127" s="453">
        <v>133</v>
      </c>
      <c r="C127" s="451">
        <v>1717</v>
      </c>
      <c r="D127" s="451"/>
    </row>
    <row r="128" spans="1:5" x14ac:dyDescent="0.35">
      <c r="A128" s="302">
        <v>44209</v>
      </c>
      <c r="B128" s="453">
        <v>134</v>
      </c>
      <c r="C128" s="451">
        <v>1794</v>
      </c>
      <c r="D128" s="451"/>
      <c r="E128" s="368"/>
    </row>
    <row r="129" spans="1:5" x14ac:dyDescent="0.35">
      <c r="A129" s="302">
        <v>44210</v>
      </c>
      <c r="B129" s="453">
        <v>142</v>
      </c>
      <c r="C129" s="451">
        <v>1840</v>
      </c>
      <c r="D129" s="451"/>
      <c r="E129" s="368"/>
    </row>
    <row r="130" spans="1:5" x14ac:dyDescent="0.35">
      <c r="A130" s="302">
        <v>44211</v>
      </c>
      <c r="B130" s="453">
        <v>141</v>
      </c>
      <c r="C130" s="451">
        <v>1881</v>
      </c>
      <c r="D130" s="451"/>
    </row>
    <row r="131" spans="1:5" x14ac:dyDescent="0.35">
      <c r="A131" s="302">
        <v>44212</v>
      </c>
      <c r="B131" s="452">
        <v>145</v>
      </c>
      <c r="C131" s="451">
        <v>1893</v>
      </c>
      <c r="D131" s="451"/>
    </row>
    <row r="132" spans="1:5" x14ac:dyDescent="0.35">
      <c r="A132" s="302">
        <v>44213</v>
      </c>
      <c r="B132" s="452">
        <v>147</v>
      </c>
      <c r="C132" s="451">
        <v>1918</v>
      </c>
      <c r="D132" s="451"/>
    </row>
    <row r="133" spans="1:5" x14ac:dyDescent="0.35">
      <c r="A133" s="302">
        <v>44214</v>
      </c>
      <c r="B133" s="452">
        <v>146</v>
      </c>
      <c r="C133" s="451">
        <v>1959</v>
      </c>
      <c r="D133" s="451"/>
    </row>
    <row r="134" spans="1:5" x14ac:dyDescent="0.35">
      <c r="A134" s="302">
        <v>44215</v>
      </c>
      <c r="B134" s="452">
        <v>150</v>
      </c>
      <c r="C134" s="451">
        <v>1989</v>
      </c>
      <c r="D134" s="451"/>
    </row>
    <row r="135" spans="1:5" x14ac:dyDescent="0.35">
      <c r="A135" s="302">
        <v>44216</v>
      </c>
      <c r="B135" s="452">
        <v>156</v>
      </c>
      <c r="C135" s="451">
        <v>2003</v>
      </c>
      <c r="D135" s="451">
        <v>12</v>
      </c>
      <c r="E135" s="403"/>
    </row>
    <row r="136" spans="1:5" x14ac:dyDescent="0.35">
      <c r="A136" s="127">
        <v>44217</v>
      </c>
      <c r="B136" s="452">
        <v>161</v>
      </c>
      <c r="C136" s="451">
        <v>2004</v>
      </c>
      <c r="D136" s="451">
        <v>11</v>
      </c>
      <c r="E136" s="403"/>
    </row>
    <row r="137" spans="1:5" x14ac:dyDescent="0.35">
      <c r="A137" s="127">
        <v>44218</v>
      </c>
      <c r="B137" s="452">
        <v>161</v>
      </c>
      <c r="C137" s="451">
        <v>2053</v>
      </c>
      <c r="D137" s="451">
        <v>11</v>
      </c>
      <c r="E137" s="403"/>
    </row>
    <row r="138" spans="1:5" x14ac:dyDescent="0.35">
      <c r="A138" s="127">
        <v>44219</v>
      </c>
      <c r="B138" s="452">
        <v>159</v>
      </c>
      <c r="C138" s="451">
        <v>2026</v>
      </c>
      <c r="D138" s="451">
        <v>8</v>
      </c>
      <c r="E138" s="403"/>
    </row>
    <row r="139" spans="1:5" x14ac:dyDescent="0.35">
      <c r="A139" s="127">
        <v>44220</v>
      </c>
      <c r="B139" s="452">
        <v>157</v>
      </c>
      <c r="C139" s="451">
        <v>2010</v>
      </c>
      <c r="D139" s="451">
        <v>9</v>
      </c>
      <c r="E139" s="403"/>
    </row>
    <row r="140" spans="1:5" x14ac:dyDescent="0.35">
      <c r="A140" s="127">
        <v>44221</v>
      </c>
      <c r="B140" s="452">
        <v>151</v>
      </c>
      <c r="C140" s="451">
        <v>2016</v>
      </c>
      <c r="D140" s="451">
        <v>9</v>
      </c>
      <c r="E140" s="403"/>
    </row>
    <row r="141" spans="1:5" x14ac:dyDescent="0.35">
      <c r="A141" s="302">
        <v>44222</v>
      </c>
      <c r="B141" s="452">
        <v>149</v>
      </c>
      <c r="C141" s="451">
        <v>2010</v>
      </c>
      <c r="D141" s="451">
        <v>14</v>
      </c>
      <c r="E141" s="403"/>
    </row>
    <row r="142" spans="1:5" x14ac:dyDescent="0.35">
      <c r="A142" s="127">
        <v>44223</v>
      </c>
      <c r="B142" s="452">
        <v>145</v>
      </c>
      <c r="C142" s="451">
        <v>2016</v>
      </c>
      <c r="D142" s="451">
        <v>15</v>
      </c>
      <c r="E142" s="403"/>
    </row>
    <row r="143" spans="1:5" x14ac:dyDescent="0.35">
      <c r="A143" s="127">
        <v>44224</v>
      </c>
      <c r="B143" s="452">
        <v>142</v>
      </c>
      <c r="C143" s="451">
        <v>1983</v>
      </c>
      <c r="D143" s="451">
        <v>14</v>
      </c>
      <c r="E143" s="403"/>
    </row>
    <row r="144" spans="1:5" x14ac:dyDescent="0.35">
      <c r="A144" s="127">
        <v>44225</v>
      </c>
      <c r="B144" s="452">
        <v>144</v>
      </c>
      <c r="C144" s="451">
        <v>1958</v>
      </c>
      <c r="D144" s="451">
        <v>11</v>
      </c>
      <c r="E144" s="403"/>
    </row>
    <row r="145" spans="1:5" x14ac:dyDescent="0.35">
      <c r="A145" s="127">
        <v>44226</v>
      </c>
      <c r="B145" s="452">
        <v>142</v>
      </c>
      <c r="C145" s="451">
        <v>1952</v>
      </c>
      <c r="D145" s="451">
        <v>10</v>
      </c>
      <c r="E145" s="403"/>
    </row>
    <row r="146" spans="1:5" x14ac:dyDescent="0.35">
      <c r="A146" s="127">
        <v>44227</v>
      </c>
      <c r="B146" s="452">
        <v>143</v>
      </c>
      <c r="C146" s="451">
        <v>1941</v>
      </c>
      <c r="D146" s="451">
        <v>12</v>
      </c>
      <c r="E146" s="403"/>
    </row>
    <row r="147" spans="1:5" x14ac:dyDescent="0.35">
      <c r="A147" s="127">
        <v>44228</v>
      </c>
      <c r="B147" s="452">
        <v>143</v>
      </c>
      <c r="C147" s="451">
        <v>1958</v>
      </c>
      <c r="D147" s="451">
        <v>14</v>
      </c>
      <c r="E147" s="403"/>
    </row>
    <row r="148" spans="1:5" x14ac:dyDescent="0.35">
      <c r="A148" s="127">
        <v>44229</v>
      </c>
      <c r="B148" s="452">
        <v>140</v>
      </c>
      <c r="C148" s="451">
        <v>1934</v>
      </c>
      <c r="D148" s="451">
        <v>15</v>
      </c>
      <c r="E148" s="403"/>
    </row>
    <row r="149" spans="1:5" x14ac:dyDescent="0.35">
      <c r="A149" s="127">
        <v>44230</v>
      </c>
      <c r="B149" s="452">
        <v>131</v>
      </c>
      <c r="C149" s="451">
        <v>1865</v>
      </c>
      <c r="D149" s="451">
        <v>17</v>
      </c>
      <c r="E149" s="403"/>
    </row>
    <row r="150" spans="1:5" x14ac:dyDescent="0.35">
      <c r="A150" s="127">
        <v>44231</v>
      </c>
      <c r="B150" s="452">
        <v>127</v>
      </c>
      <c r="C150" s="451">
        <v>1812</v>
      </c>
      <c r="D150" s="451">
        <v>20</v>
      </c>
      <c r="E150" s="403"/>
    </row>
    <row r="151" spans="1:5" x14ac:dyDescent="0.35">
      <c r="A151" s="127">
        <v>44232</v>
      </c>
      <c r="B151" s="452">
        <v>123</v>
      </c>
      <c r="C151" s="451">
        <v>1794</v>
      </c>
      <c r="D151" s="451">
        <v>20</v>
      </c>
      <c r="E151" s="403"/>
    </row>
    <row r="152" spans="1:5" x14ac:dyDescent="0.35">
      <c r="A152" s="127">
        <v>44233</v>
      </c>
      <c r="B152" s="452">
        <v>117</v>
      </c>
      <c r="C152" s="451">
        <v>1729</v>
      </c>
      <c r="D152" s="451">
        <v>23</v>
      </c>
      <c r="E152" s="403"/>
    </row>
    <row r="153" spans="1:5" x14ac:dyDescent="0.35">
      <c r="A153" s="127">
        <v>44234</v>
      </c>
      <c r="B153" s="452">
        <v>108</v>
      </c>
      <c r="C153" s="451">
        <v>1710</v>
      </c>
      <c r="D153" s="451">
        <v>29</v>
      </c>
      <c r="E153" s="403"/>
    </row>
    <row r="154" spans="1:5" x14ac:dyDescent="0.35">
      <c r="A154" s="127">
        <v>44235</v>
      </c>
      <c r="B154" s="452">
        <v>108</v>
      </c>
      <c r="C154" s="451">
        <v>1672</v>
      </c>
      <c r="D154" s="451">
        <v>31</v>
      </c>
      <c r="E154" s="403"/>
    </row>
    <row r="155" spans="1:5" x14ac:dyDescent="0.35">
      <c r="A155" s="127">
        <v>44236</v>
      </c>
      <c r="B155" s="452">
        <v>112</v>
      </c>
      <c r="C155" s="451">
        <v>1618</v>
      </c>
      <c r="D155" s="451">
        <v>31</v>
      </c>
      <c r="E155" s="403"/>
    </row>
    <row r="156" spans="1:5" x14ac:dyDescent="0.35">
      <c r="A156" s="127">
        <v>44237</v>
      </c>
      <c r="B156" s="452">
        <v>113</v>
      </c>
      <c r="C156" s="451">
        <v>1542</v>
      </c>
      <c r="D156" s="451">
        <v>30</v>
      </c>
      <c r="E156" s="403"/>
    </row>
    <row r="157" spans="1:5" x14ac:dyDescent="0.35">
      <c r="A157" s="127">
        <v>44238</v>
      </c>
      <c r="B157" s="452">
        <v>109</v>
      </c>
      <c r="C157" s="364">
        <v>1499</v>
      </c>
      <c r="D157" s="457">
        <v>28</v>
      </c>
    </row>
    <row r="158" spans="1:5" x14ac:dyDescent="0.35">
      <c r="A158" s="127">
        <v>44239</v>
      </c>
      <c r="B158" s="452">
        <v>115</v>
      </c>
      <c r="C158" s="364">
        <v>1472</v>
      </c>
      <c r="D158" s="457">
        <v>30</v>
      </c>
    </row>
    <row r="159" spans="1:5" x14ac:dyDescent="0.35">
      <c r="A159" s="127">
        <v>44240</v>
      </c>
      <c r="B159" s="458">
        <v>110</v>
      </c>
      <c r="C159" s="457">
        <v>1449</v>
      </c>
      <c r="D159" s="457">
        <v>33</v>
      </c>
    </row>
    <row r="160" spans="1:5" x14ac:dyDescent="0.35">
      <c r="A160" s="127">
        <v>44241</v>
      </c>
      <c r="B160" s="458">
        <v>104</v>
      </c>
      <c r="C160" s="457">
        <v>1443</v>
      </c>
      <c r="D160" s="457">
        <v>31</v>
      </c>
    </row>
    <row r="161" spans="1:5" x14ac:dyDescent="0.35">
      <c r="A161" s="127">
        <v>44242</v>
      </c>
      <c r="B161" s="458">
        <v>102</v>
      </c>
      <c r="C161" s="457">
        <v>1428</v>
      </c>
      <c r="D161" s="457">
        <v>35</v>
      </c>
    </row>
    <row r="162" spans="1:5" x14ac:dyDescent="0.35">
      <c r="A162" s="127">
        <v>44243</v>
      </c>
      <c r="B162" s="458">
        <v>100</v>
      </c>
      <c r="C162" s="457">
        <v>1383</v>
      </c>
      <c r="D162" s="457">
        <v>36</v>
      </c>
    </row>
    <row r="163" spans="1:5" x14ac:dyDescent="0.35">
      <c r="A163" s="127">
        <v>44244</v>
      </c>
      <c r="B163" s="458">
        <v>99</v>
      </c>
      <c r="C163" s="457">
        <v>1317</v>
      </c>
      <c r="D163" s="457">
        <v>33</v>
      </c>
    </row>
    <row r="164" spans="1:5" x14ac:dyDescent="0.35">
      <c r="A164" s="127">
        <v>44245</v>
      </c>
      <c r="B164" s="458">
        <v>95</v>
      </c>
      <c r="C164" s="457">
        <v>1261</v>
      </c>
      <c r="D164" s="457">
        <v>30</v>
      </c>
    </row>
    <row r="165" spans="1:5" x14ac:dyDescent="0.35">
      <c r="A165" s="127">
        <v>44246</v>
      </c>
      <c r="B165" s="458">
        <v>98</v>
      </c>
      <c r="C165" s="457">
        <v>1222</v>
      </c>
      <c r="D165" s="457">
        <v>32</v>
      </c>
    </row>
    <row r="166" spans="1:5" x14ac:dyDescent="0.35">
      <c r="A166" s="127">
        <v>44247</v>
      </c>
      <c r="B166" s="458">
        <v>98</v>
      </c>
      <c r="C166" s="457">
        <v>1154</v>
      </c>
      <c r="D166" s="457">
        <v>32</v>
      </c>
    </row>
    <row r="167" spans="1:5" x14ac:dyDescent="0.35">
      <c r="A167" s="127">
        <v>44248</v>
      </c>
      <c r="B167" s="458">
        <v>99</v>
      </c>
      <c r="C167" s="457">
        <v>1132</v>
      </c>
      <c r="D167" s="457">
        <v>32</v>
      </c>
    </row>
    <row r="168" spans="1:5" x14ac:dyDescent="0.35">
      <c r="A168" s="127">
        <v>44249</v>
      </c>
      <c r="B168" s="458">
        <v>99</v>
      </c>
      <c r="C168" s="457">
        <v>1141</v>
      </c>
      <c r="D168" s="457">
        <v>32</v>
      </c>
    </row>
    <row r="169" spans="1:5" x14ac:dyDescent="0.35">
      <c r="A169" s="127">
        <v>44250</v>
      </c>
      <c r="B169" s="458">
        <v>93</v>
      </c>
      <c r="C169" s="457">
        <v>1076</v>
      </c>
      <c r="D169" s="457">
        <v>32</v>
      </c>
    </row>
    <row r="170" spans="1:5" x14ac:dyDescent="0.35">
      <c r="A170" s="127">
        <v>44251</v>
      </c>
      <c r="B170" s="458">
        <v>93</v>
      </c>
      <c r="C170" s="457">
        <v>1018</v>
      </c>
      <c r="D170" s="457">
        <v>31</v>
      </c>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27" t="s">
        <v>0</v>
      </c>
      <c r="B3" s="523" t="s">
        <v>4</v>
      </c>
      <c r="C3" s="524"/>
      <c r="D3" s="525"/>
      <c r="E3" s="526" t="s">
        <v>7</v>
      </c>
      <c r="F3" s="526"/>
      <c r="G3" s="526"/>
    </row>
    <row r="4" spans="1:19" x14ac:dyDescent="0.35">
      <c r="A4" s="52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529" t="s">
        <v>186</v>
      </c>
      <c r="F33" s="529"/>
      <c r="G33" s="529"/>
      <c r="H33" s="529"/>
      <c r="I33" s="529"/>
      <c r="J33" s="529"/>
      <c r="K33" s="529"/>
      <c r="L33" s="529"/>
      <c r="M33" s="529"/>
      <c r="N33" s="529"/>
      <c r="O33" s="529"/>
      <c r="P33" s="529"/>
      <c r="Q33" s="529"/>
      <c r="R33" s="529"/>
      <c r="S33" s="529"/>
      <c r="T33" s="529"/>
      <c r="U33" s="529"/>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530" t="s">
        <v>5</v>
      </c>
      <c r="E31" s="530"/>
      <c r="F31" s="530"/>
      <c r="G31" s="530"/>
      <c r="H31" s="530"/>
      <c r="I31" s="530"/>
      <c r="J31" s="530"/>
      <c r="K31" s="530"/>
      <c r="L31" s="530"/>
      <c r="M31" s="530"/>
      <c r="N31" s="530"/>
    </row>
    <row r="32" spans="1:14" x14ac:dyDescent="0.35">
      <c r="A32" s="376">
        <v>43938</v>
      </c>
      <c r="B32" s="311">
        <v>184</v>
      </c>
      <c r="D32" s="530"/>
      <c r="E32" s="530"/>
      <c r="F32" s="530"/>
      <c r="G32" s="530"/>
      <c r="H32" s="530"/>
      <c r="I32" s="530"/>
      <c r="J32" s="530"/>
      <c r="K32" s="530"/>
      <c r="L32" s="530"/>
      <c r="M32" s="530"/>
      <c r="N32" s="530"/>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530" t="s">
        <v>83</v>
      </c>
      <c r="E34" s="530"/>
      <c r="F34" s="530"/>
      <c r="G34" s="530"/>
      <c r="H34" s="530"/>
      <c r="I34" s="530"/>
      <c r="J34" s="530"/>
      <c r="K34" s="530"/>
      <c r="L34" s="530"/>
      <c r="M34" s="530"/>
      <c r="N34" s="530"/>
    </row>
    <row r="35" spans="1:14" x14ac:dyDescent="0.35">
      <c r="A35" s="376">
        <v>43941</v>
      </c>
      <c r="B35" s="311">
        <v>167</v>
      </c>
      <c r="D35" s="530"/>
      <c r="E35" s="530"/>
      <c r="F35" s="530"/>
      <c r="G35" s="530"/>
      <c r="H35" s="530"/>
      <c r="I35" s="530"/>
      <c r="J35" s="530"/>
      <c r="K35" s="530"/>
      <c r="L35" s="530"/>
      <c r="M35" s="530"/>
      <c r="N35" s="530"/>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531" t="s">
        <v>121</v>
      </c>
      <c r="E37" s="531"/>
      <c r="F37" s="531"/>
      <c r="G37" s="531"/>
      <c r="H37" s="531"/>
      <c r="I37" s="531"/>
      <c r="J37" s="531"/>
      <c r="K37" s="531"/>
      <c r="L37" s="531"/>
      <c r="M37" s="531"/>
      <c r="N37" s="531"/>
    </row>
    <row r="38" spans="1:14" x14ac:dyDescent="0.35">
      <c r="A38" s="376">
        <v>43944</v>
      </c>
      <c r="B38" s="311">
        <v>136</v>
      </c>
      <c r="D38" s="531"/>
      <c r="E38" s="531"/>
      <c r="F38" s="531"/>
      <c r="G38" s="531"/>
      <c r="H38" s="531"/>
      <c r="I38" s="531"/>
      <c r="J38" s="531"/>
      <c r="K38" s="531"/>
      <c r="L38" s="531"/>
      <c r="M38" s="531"/>
      <c r="N38" s="531"/>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32" t="s">
        <v>122</v>
      </c>
      <c r="C2" s="533"/>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36" t="s">
        <v>130</v>
      </c>
      <c r="F33" s="537">
        <v>2</v>
      </c>
      <c r="G33" s="231"/>
    </row>
    <row r="34" spans="1:7" x14ac:dyDescent="0.35">
      <c r="A34" s="248">
        <v>44040</v>
      </c>
      <c r="B34" s="250" t="s">
        <v>48</v>
      </c>
      <c r="C34" s="251" t="s">
        <v>48</v>
      </c>
      <c r="D34" s="234"/>
      <c r="E34" s="534"/>
      <c r="F34" s="538"/>
      <c r="G34" s="231"/>
    </row>
    <row r="35" spans="1:7" x14ac:dyDescent="0.35">
      <c r="A35" s="248">
        <v>44041</v>
      </c>
      <c r="B35" s="235">
        <v>66</v>
      </c>
      <c r="C35" s="254">
        <v>0.06</v>
      </c>
      <c r="D35" s="255"/>
      <c r="E35" s="534"/>
      <c r="F35" s="538"/>
      <c r="G35" s="231"/>
    </row>
    <row r="36" spans="1:7" x14ac:dyDescent="0.35">
      <c r="A36" s="248">
        <v>44042</v>
      </c>
      <c r="B36" s="250" t="s">
        <v>48</v>
      </c>
      <c r="C36" s="251" t="s">
        <v>48</v>
      </c>
      <c r="D36" s="255"/>
      <c r="E36" s="534"/>
      <c r="F36" s="538"/>
      <c r="G36" s="231"/>
    </row>
    <row r="37" spans="1:7" x14ac:dyDescent="0.35">
      <c r="A37" s="248">
        <v>44043</v>
      </c>
      <c r="B37" s="250" t="s">
        <v>48</v>
      </c>
      <c r="C37" s="251" t="s">
        <v>48</v>
      </c>
      <c r="D37" s="255"/>
      <c r="E37" s="534"/>
      <c r="F37" s="538"/>
      <c r="G37" s="231"/>
    </row>
    <row r="38" spans="1:7" x14ac:dyDescent="0.35">
      <c r="A38" s="248">
        <v>44044</v>
      </c>
      <c r="B38" s="250" t="s">
        <v>48</v>
      </c>
      <c r="C38" s="251" t="s">
        <v>48</v>
      </c>
      <c r="D38" s="255"/>
      <c r="E38" s="534"/>
      <c r="F38" s="538"/>
      <c r="G38" s="231"/>
    </row>
    <row r="39" spans="1:7" x14ac:dyDescent="0.35">
      <c r="A39" s="248">
        <v>44045</v>
      </c>
      <c r="B39" s="250" t="s">
        <v>48</v>
      </c>
      <c r="C39" s="251" t="s">
        <v>48</v>
      </c>
      <c r="D39" s="255"/>
      <c r="E39" s="535"/>
      <c r="F39" s="539"/>
      <c r="G39" s="231"/>
    </row>
    <row r="40" spans="1:7" x14ac:dyDescent="0.35">
      <c r="A40" s="248">
        <v>44046</v>
      </c>
      <c r="B40" s="250" t="s">
        <v>48</v>
      </c>
      <c r="C40" s="251" t="s">
        <v>48</v>
      </c>
      <c r="D40" s="255"/>
      <c r="E40" s="534" t="s">
        <v>129</v>
      </c>
      <c r="F40" s="540">
        <v>0</v>
      </c>
      <c r="G40" s="231"/>
    </row>
    <row r="41" spans="1:7" x14ac:dyDescent="0.35">
      <c r="A41" s="248">
        <v>44047</v>
      </c>
      <c r="B41" s="250" t="s">
        <v>48</v>
      </c>
      <c r="C41" s="251" t="s">
        <v>48</v>
      </c>
      <c r="D41" s="255"/>
      <c r="E41" s="534"/>
      <c r="F41" s="541"/>
      <c r="G41" s="231"/>
    </row>
    <row r="42" spans="1:7" x14ac:dyDescent="0.35">
      <c r="A42" s="248">
        <v>44048</v>
      </c>
      <c r="B42" s="235">
        <v>60</v>
      </c>
      <c r="C42" s="254">
        <v>0.06</v>
      </c>
      <c r="D42" s="255"/>
      <c r="E42" s="534"/>
      <c r="F42" s="541"/>
      <c r="G42" s="231"/>
    </row>
    <row r="43" spans="1:7" x14ac:dyDescent="0.35">
      <c r="A43" s="248">
        <v>44049</v>
      </c>
      <c r="B43" s="250" t="s">
        <v>48</v>
      </c>
      <c r="C43" s="251" t="s">
        <v>48</v>
      </c>
      <c r="E43" s="534"/>
      <c r="F43" s="541"/>
    </row>
    <row r="44" spans="1:7" x14ac:dyDescent="0.35">
      <c r="A44" s="248">
        <v>44050</v>
      </c>
      <c r="B44" s="250" t="s">
        <v>48</v>
      </c>
      <c r="C44" s="251" t="s">
        <v>48</v>
      </c>
      <c r="E44" s="534"/>
      <c r="F44" s="541"/>
    </row>
    <row r="45" spans="1:7" x14ac:dyDescent="0.35">
      <c r="A45" s="248">
        <v>44051</v>
      </c>
      <c r="B45" s="250" t="s">
        <v>48</v>
      </c>
      <c r="C45" s="251" t="s">
        <v>48</v>
      </c>
      <c r="E45" s="534"/>
      <c r="F45" s="541"/>
    </row>
    <row r="46" spans="1:7" x14ac:dyDescent="0.35">
      <c r="A46" s="248">
        <v>44052</v>
      </c>
      <c r="B46" s="250" t="s">
        <v>48</v>
      </c>
      <c r="C46" s="251" t="s">
        <v>48</v>
      </c>
      <c r="E46" s="535"/>
      <c r="F46" s="54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43" t="s">
        <v>82</v>
      </c>
      <c r="G4" s="544"/>
      <c r="H4" s="544"/>
      <c r="I4" s="54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46" t="s">
        <v>123</v>
      </c>
      <c r="G84" s="54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48" t="s">
        <v>123</v>
      </c>
      <c r="C109" s="549"/>
      <c r="D109" s="55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E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D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44244</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5"/>
  <sheetViews>
    <sheetView showGridLines="0" zoomScale="85" zoomScaleNormal="85" workbookViewId="0">
      <pane xSplit="1" ySplit="4" topLeftCell="B342" activePane="bottomRight" state="frozen"/>
      <selection pane="topRight" activeCell="B1" sqref="B1"/>
      <selection pane="bottomLeft" activeCell="A5" sqref="A5"/>
      <selection pane="bottomRight" activeCell="H343" sqref="H343"/>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94" t="s">
        <v>120</v>
      </c>
      <c r="L1" s="495"/>
      <c r="M1" s="495"/>
      <c r="N1" s="495"/>
      <c r="O1" s="495"/>
      <c r="P1" s="495"/>
      <c r="W1" s="22" t="s">
        <v>29</v>
      </c>
    </row>
    <row r="2" spans="1:27" x14ac:dyDescent="0.35">
      <c r="A2" s="2"/>
      <c r="I2" s="502" t="s">
        <v>204</v>
      </c>
      <c r="J2" s="503"/>
      <c r="Q2" s="401"/>
      <c r="R2" s="401"/>
    </row>
    <row r="3" spans="1:27" ht="48.75" customHeight="1" x14ac:dyDescent="0.35">
      <c r="A3" s="504" t="s">
        <v>30</v>
      </c>
      <c r="B3" s="506" t="s">
        <v>202</v>
      </c>
      <c r="C3" s="507"/>
      <c r="D3" s="507"/>
      <c r="E3" s="105" t="s">
        <v>201</v>
      </c>
      <c r="F3" s="498" t="s">
        <v>216</v>
      </c>
      <c r="G3" s="508" t="s">
        <v>203</v>
      </c>
      <c r="H3" s="508"/>
      <c r="I3" s="502"/>
      <c r="J3" s="503"/>
      <c r="K3" s="496" t="s">
        <v>205</v>
      </c>
      <c r="L3" s="499" t="s">
        <v>217</v>
      </c>
      <c r="M3" s="500" t="s">
        <v>218</v>
      </c>
      <c r="N3" s="501" t="s">
        <v>206</v>
      </c>
      <c r="O3" s="496" t="s">
        <v>200</v>
      </c>
      <c r="P3" s="497" t="s">
        <v>208</v>
      </c>
      <c r="Q3" s="500" t="s">
        <v>219</v>
      </c>
      <c r="R3" s="500" t="s">
        <v>220</v>
      </c>
      <c r="S3" s="501" t="s">
        <v>199</v>
      </c>
    </row>
    <row r="4" spans="1:27" ht="30.65" customHeight="1" x14ac:dyDescent="0.35">
      <c r="A4" s="505"/>
      <c r="B4" s="23" t="s">
        <v>18</v>
      </c>
      <c r="C4" s="24" t="s">
        <v>17</v>
      </c>
      <c r="D4" s="28" t="s">
        <v>3</v>
      </c>
      <c r="E4" s="100" t="s">
        <v>64</v>
      </c>
      <c r="F4" s="498"/>
      <c r="G4" s="99" t="s">
        <v>64</v>
      </c>
      <c r="H4" s="80" t="s">
        <v>65</v>
      </c>
      <c r="I4" s="81" t="s">
        <v>64</v>
      </c>
      <c r="J4" s="148" t="s">
        <v>65</v>
      </c>
      <c r="K4" s="496"/>
      <c r="L4" s="499"/>
      <c r="M4" s="500"/>
      <c r="N4" s="501"/>
      <c r="O4" s="496"/>
      <c r="P4" s="497"/>
      <c r="Q4" s="500"/>
      <c r="R4" s="500"/>
      <c r="S4" s="501"/>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3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35">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3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35">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row r="360" spans="1:19" x14ac:dyDescent="0.35">
      <c r="A360" s="63">
        <v>44247</v>
      </c>
      <c r="B360" s="444">
        <v>1454574</v>
      </c>
      <c r="C360" s="444">
        <v>196642</v>
      </c>
      <c r="D360" s="444">
        <v>1651216</v>
      </c>
      <c r="E360" s="104">
        <v>803</v>
      </c>
      <c r="F360" s="394">
        <f t="shared" ref="F360" si="863">E360/(D360-D359)</f>
        <v>0.16767592399248277</v>
      </c>
      <c r="G360" s="444">
        <v>9265</v>
      </c>
      <c r="H360" s="444">
        <v>1791141</v>
      </c>
      <c r="I360" s="49">
        <v>10617</v>
      </c>
      <c r="J360" s="50">
        <v>2618955</v>
      </c>
      <c r="K360" s="408">
        <f t="shared" ref="K360:K361" si="864">G360+I360</f>
        <v>19882</v>
      </c>
      <c r="L360" s="408">
        <v>915</v>
      </c>
      <c r="M360" s="400">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2">
        <f t="shared" ref="R360" si="870">Q360/P360</f>
        <v>5.185156034788084E-2</v>
      </c>
      <c r="S360" s="92">
        <f t="shared" ref="S360" si="871">P360/5463.3</f>
        <v>23.256090641187559</v>
      </c>
    </row>
    <row r="361" spans="1:19" x14ac:dyDescent="0.35">
      <c r="A361" s="63">
        <v>44248</v>
      </c>
      <c r="B361" s="444">
        <v>1458640</v>
      </c>
      <c r="C361" s="444">
        <v>197469</v>
      </c>
      <c r="D361" s="444">
        <v>1656109</v>
      </c>
      <c r="E361" s="104">
        <v>827</v>
      </c>
      <c r="F361" s="394">
        <f t="shared" ref="F361" si="872">E361/(D361-D360)</f>
        <v>0.16901696300837932</v>
      </c>
      <c r="G361" s="444">
        <v>8752</v>
      </c>
      <c r="H361" s="444">
        <v>1799893</v>
      </c>
      <c r="I361" s="49">
        <v>9203</v>
      </c>
      <c r="J361" s="50">
        <v>2628158</v>
      </c>
      <c r="K361" s="408">
        <f t="shared" si="864"/>
        <v>17955</v>
      </c>
      <c r="L361" s="411">
        <v>992</v>
      </c>
      <c r="M361" s="400">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2">
        <f t="shared" ref="R361" si="878">Q361/P361</f>
        <v>5.0067834331793723E-2</v>
      </c>
      <c r="S361" s="92">
        <f t="shared" ref="S361" si="879">P361/5463.3</f>
        <v>24.015155675141397</v>
      </c>
    </row>
    <row r="362" spans="1:19" x14ac:dyDescent="0.35">
      <c r="A362" s="63">
        <v>44249</v>
      </c>
      <c r="B362" s="444">
        <v>1462048</v>
      </c>
      <c r="C362" s="444">
        <v>198184</v>
      </c>
      <c r="D362" s="444">
        <v>1660232</v>
      </c>
      <c r="E362" s="104">
        <v>715</v>
      </c>
      <c r="F362" s="394">
        <f t="shared" ref="F362:F363" si="880">E362/(D362-D361)</f>
        <v>0.17341741450400194</v>
      </c>
      <c r="G362" s="444">
        <v>4725</v>
      </c>
      <c r="H362" s="444">
        <v>1804618</v>
      </c>
      <c r="I362" s="49">
        <v>7634</v>
      </c>
      <c r="J362" s="50">
        <v>2635792</v>
      </c>
      <c r="K362" s="408">
        <f t="shared" ref="K362:K363" si="881">G362+I362</f>
        <v>12359</v>
      </c>
      <c r="L362" s="411">
        <v>818</v>
      </c>
      <c r="M362" s="400">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2">
        <f t="shared" ref="R362" si="887">Q362/P362</f>
        <v>5.0083072639913781E-2</v>
      </c>
      <c r="S362" s="92">
        <f t="shared" ref="S362" si="888">P362/5463.3</f>
        <v>24.457379239653687</v>
      </c>
    </row>
    <row r="363" spans="1:19" x14ac:dyDescent="0.35">
      <c r="A363" s="63">
        <v>44250</v>
      </c>
      <c r="B363" s="444">
        <v>1465046</v>
      </c>
      <c r="C363" s="444">
        <v>198839</v>
      </c>
      <c r="D363" s="444">
        <v>1663885</v>
      </c>
      <c r="E363" s="104">
        <v>655</v>
      </c>
      <c r="F363" s="394">
        <f t="shared" si="880"/>
        <v>0.17930468108404052</v>
      </c>
      <c r="G363" s="444">
        <v>11153</v>
      </c>
      <c r="H363" s="444">
        <v>1815771</v>
      </c>
      <c r="I363" s="49">
        <v>4878</v>
      </c>
      <c r="J363" s="50">
        <v>2640670</v>
      </c>
      <c r="K363" s="408">
        <f t="shared" si="881"/>
        <v>16031</v>
      </c>
      <c r="L363" s="411">
        <v>777</v>
      </c>
      <c r="M363" s="400">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2">
        <f t="shared" ref="R363" si="894">Q363/P363</f>
        <v>4.8778140523093552E-2</v>
      </c>
      <c r="S363" s="92">
        <f t="shared" ref="S363" si="895">P363/5463.3</f>
        <v>24.725166108396024</v>
      </c>
    </row>
    <row r="364" spans="1:19" x14ac:dyDescent="0.35">
      <c r="A364" s="63">
        <v>44251</v>
      </c>
      <c r="B364" s="444">
        <v>1469618</v>
      </c>
      <c r="C364" s="444">
        <v>199637</v>
      </c>
      <c r="D364" s="444">
        <v>1669255</v>
      </c>
      <c r="E364" s="104">
        <v>798</v>
      </c>
      <c r="F364" s="394">
        <f t="shared" ref="F364" si="896">E364/(D364-D363)</f>
        <v>0.14860335195530727</v>
      </c>
      <c r="G364" s="444">
        <v>14854</v>
      </c>
      <c r="H364" s="444">
        <v>1830625</v>
      </c>
      <c r="I364" s="49">
        <v>8665</v>
      </c>
      <c r="J364" s="50">
        <v>2649335</v>
      </c>
      <c r="K364" s="408">
        <f t="shared" ref="K364" si="897">G364+I364</f>
        <v>23519</v>
      </c>
      <c r="L364" s="411">
        <v>929</v>
      </c>
      <c r="M364" s="400">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2">
        <f t="shared" ref="R364" si="903">Q364/P364</f>
        <v>4.6656785121073761E-2</v>
      </c>
      <c r="S364" s="92">
        <f t="shared" ref="S364" si="904">P364/5463.3</f>
        <v>24.574341515201436</v>
      </c>
    </row>
    <row r="365" spans="1:19" x14ac:dyDescent="0.35">
      <c r="D365"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2021-02-24T12:47:52Z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vA46948847</value>
    </field>
    <field name="Objective-Version">
      <value order="0">131.13</value>
    </field>
    <field name="Objective-VersionNumber">
      <value order="0">1011</value>
    </field>
    <field name="Objective-VersionComment">
      <value order="0">reorder tables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2021-02-24T12:47:16Z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2021-02-24T12:47:52Z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vA46948847</vt:lpwstr>
  </property>
  <property fmtid="{D5CDD505-2E9C-101B-9397-08002B2CF9AE}" pid="16" name="Objective-Version">
    <vt:lpwstr>131.13</vt:lpwstr>
  </property>
  <property fmtid="{D5CDD505-2E9C-101B-9397-08002B2CF9AE}" pid="17" name="Objective-VersionNumber">
    <vt:r8>1011</vt:r8>
  </property>
  <property fmtid="{D5CDD505-2E9C-101B-9397-08002B2CF9AE}" pid="18" name="Objective-VersionComment">
    <vt:lpwstr>reorder tables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