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8.xml" ContentType="application/vnd.openxmlformats-officedocument.spreadsheetml.worksheet+xml"/>
  <Override PartName="/xl/chartsheets/sheet6.xml" ContentType="application/vnd.openxmlformats-officedocument.spreadsheetml.chartsheet+xml"/>
  <Override PartName="/xl/worksheets/sheet9.xml" ContentType="application/vnd.openxmlformats-officedocument.spreadsheetml.worksheet+xml"/>
  <Override PartName="/xl/chartsheets/sheet7.xml" ContentType="application/vnd.openxmlformats-officedocument.spreadsheetml.chartsheet+xml"/>
  <Override PartName="/xl/worksheets/sheet10.xml" ContentType="application/vnd.openxmlformats-officedocument.spreadsheetml.worksheet+xml"/>
  <Override PartName="/xl/chartsheets/sheet8.xml" ContentType="application/vnd.openxmlformats-officedocument.spreadsheetml.chart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Current work\Publications\1. To process\COVID deaths publication\"/>
    </mc:Choice>
  </mc:AlternateContent>
  <bookViews>
    <workbookView xWindow="0" yWindow="0" windowWidth="15345" windowHeight="4245"/>
  </bookViews>
  <sheets>
    <sheet name="Contents" sheetId="17" r:id="rId1"/>
    <sheet name="Table S1" sheetId="2" r:id="rId2"/>
    <sheet name="Table S2" sheetId="1" r:id="rId3"/>
    <sheet name="Table S3" sheetId="4" r:id="rId4"/>
    <sheet name="Table S4" sheetId="6" r:id="rId5"/>
    <sheet name="Figure S1a" sheetId="3" r:id="rId6"/>
    <sheet name="Figure S1b" sheetId="19" r:id="rId7"/>
    <sheet name="Figure S1 data" sheetId="14" r:id="rId8"/>
    <sheet name="Figure S2" sheetId="9" r:id="rId9"/>
    <sheet name="Figure S2 data" sheetId="8" r:id="rId10"/>
    <sheet name="Figure S3a" sheetId="11" r:id="rId11"/>
    <sheet name="Figure S3b" sheetId="12" r:id="rId12"/>
    <sheet name="Figure S3 data" sheetId="10" r:id="rId13"/>
    <sheet name="Figure S4" sheetId="13" r:id="rId14"/>
    <sheet name="Figure S4 data" sheetId="15" r:id="rId15"/>
    <sheet name="Figure S5" sheetId="7" r:id="rId16"/>
    <sheet name="Figure S5 data" sheetId="16" r:id="rId17"/>
    <sheet name="Figure S6" sheetId="21" r:id="rId18"/>
    <sheet name="Figure S6 data" sheetId="20" r:id="rId19"/>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6" l="1"/>
  <c r="D5" i="16"/>
  <c r="E5" i="16"/>
  <c r="C6" i="16"/>
  <c r="D6" i="16"/>
  <c r="E6" i="16"/>
  <c r="C7" i="16"/>
  <c r="D7" i="16"/>
  <c r="E7" i="16"/>
  <c r="C8" i="16"/>
  <c r="D8" i="16"/>
  <c r="E8" i="16"/>
  <c r="C9" i="16"/>
  <c r="D9" i="16"/>
  <c r="E9" i="16"/>
  <c r="C10" i="16"/>
  <c r="D10" i="16"/>
  <c r="E10" i="16"/>
  <c r="C11" i="16"/>
  <c r="D11" i="16"/>
  <c r="E11" i="16"/>
  <c r="C12" i="16"/>
  <c r="D12" i="16"/>
  <c r="E12" i="16"/>
  <c r="C13" i="16"/>
  <c r="D13" i="16"/>
  <c r="E13" i="16"/>
  <c r="C14" i="16"/>
  <c r="D14" i="16"/>
  <c r="E14" i="16"/>
  <c r="C15" i="16"/>
  <c r="D15" i="16"/>
  <c r="E15" i="16"/>
  <c r="D4" i="16"/>
  <c r="E4" i="16"/>
  <c r="C4" i="16"/>
  <c r="C10" i="15"/>
  <c r="D10" i="15"/>
  <c r="E10" i="15"/>
  <c r="C11" i="15"/>
  <c r="D11" i="15"/>
  <c r="E11" i="15"/>
  <c r="C12" i="15"/>
  <c r="D12" i="15"/>
  <c r="E12" i="15"/>
  <c r="C13" i="15"/>
  <c r="D13" i="15"/>
  <c r="E13" i="15"/>
  <c r="D9" i="15"/>
  <c r="E9" i="15"/>
  <c r="C9" i="15"/>
  <c r="C6" i="15"/>
  <c r="D6" i="15"/>
  <c r="E6" i="15"/>
  <c r="C7" i="15"/>
  <c r="D7" i="15"/>
  <c r="E7" i="15"/>
  <c r="C8" i="15"/>
  <c r="D8" i="15"/>
  <c r="E8" i="15"/>
  <c r="D5" i="15"/>
  <c r="E5" i="15"/>
  <c r="C5" i="15"/>
  <c r="D4" i="15"/>
  <c r="E4" i="15"/>
  <c r="C4" i="15"/>
  <c r="F5" i="15"/>
  <c r="F6" i="15"/>
  <c r="F7" i="15"/>
  <c r="F8" i="15"/>
  <c r="F9" i="15"/>
  <c r="F10" i="15"/>
  <c r="F11" i="15"/>
  <c r="F12" i="15"/>
  <c r="F13" i="15"/>
  <c r="F4" i="15"/>
  <c r="E11" i="14"/>
  <c r="E20" i="14"/>
  <c r="F20" i="14"/>
  <c r="I20" i="14"/>
  <c r="B20" i="14"/>
  <c r="C20" i="14"/>
  <c r="H20" i="14"/>
  <c r="E19" i="14"/>
  <c r="F19" i="14"/>
  <c r="I19" i="14"/>
  <c r="B19" i="14"/>
  <c r="C19" i="14"/>
  <c r="H19" i="14"/>
  <c r="E18" i="14"/>
  <c r="F18" i="14"/>
  <c r="I18" i="14"/>
  <c r="B18" i="14"/>
  <c r="C18" i="14"/>
  <c r="H18" i="14"/>
  <c r="G19" i="14"/>
  <c r="G20" i="14"/>
  <c r="G18" i="14"/>
  <c r="D18" i="14"/>
  <c r="D19" i="14"/>
  <c r="D20" i="14"/>
  <c r="F5" i="16"/>
  <c r="F6" i="16"/>
  <c r="F7" i="16"/>
  <c r="F8" i="16"/>
  <c r="F9" i="16"/>
  <c r="F10" i="16"/>
  <c r="F11" i="16"/>
  <c r="F12" i="16"/>
  <c r="F13" i="16"/>
  <c r="F14" i="16"/>
  <c r="F15" i="16"/>
  <c r="F4" i="16"/>
  <c r="E12" i="14"/>
  <c r="F12" i="14"/>
  <c r="G12" i="14"/>
  <c r="E13" i="14"/>
  <c r="F13" i="14"/>
  <c r="G13" i="14"/>
  <c r="F11" i="14"/>
  <c r="G11" i="14"/>
  <c r="C11" i="14"/>
  <c r="D11" i="14"/>
  <c r="C12" i="14"/>
  <c r="D12" i="14"/>
  <c r="C13" i="14"/>
  <c r="D13" i="14"/>
  <c r="B12" i="14"/>
  <c r="H12" i="14"/>
  <c r="B13" i="14"/>
  <c r="B11" i="14"/>
  <c r="H11" i="14"/>
  <c r="I11" i="14"/>
  <c r="I12" i="14"/>
  <c r="H13" i="14"/>
  <c r="I13" i="14"/>
  <c r="D13" i="10"/>
  <c r="D14" i="10"/>
  <c r="D15" i="10"/>
  <c r="D16" i="10"/>
  <c r="D17" i="10"/>
  <c r="D12" i="10"/>
  <c r="D6" i="10"/>
  <c r="D7" i="10"/>
  <c r="D8" i="10"/>
  <c r="D9" i="10"/>
  <c r="D10" i="10"/>
  <c r="D5" i="10"/>
  <c r="B30" i="8"/>
  <c r="C30" i="8"/>
  <c r="B31" i="8"/>
  <c r="C31" i="8"/>
  <c r="B32" i="8"/>
  <c r="C32" i="8"/>
  <c r="B33" i="8"/>
  <c r="C33" i="8"/>
  <c r="C29" i="8"/>
  <c r="B29" i="8"/>
  <c r="B24" i="8"/>
  <c r="C24" i="8"/>
  <c r="B25" i="8"/>
  <c r="C25" i="8"/>
  <c r="B26" i="8"/>
  <c r="C26" i="8"/>
  <c r="B27" i="8"/>
  <c r="C27" i="8"/>
  <c r="C23" i="8"/>
  <c r="B23" i="8"/>
</calcChain>
</file>

<file path=xl/sharedStrings.xml><?xml version="1.0" encoding="utf-8"?>
<sst xmlns="http://schemas.openxmlformats.org/spreadsheetml/2006/main" count="480" uniqueCount="148">
  <si>
    <t xml:space="preserve">Persons </t>
  </si>
  <si>
    <t>Under 1 year</t>
  </si>
  <si>
    <t>Females</t>
  </si>
  <si>
    <t>Males</t>
  </si>
  <si>
    <t>5-9</t>
  </si>
  <si>
    <t>1-4</t>
  </si>
  <si>
    <t>10-14</t>
  </si>
  <si>
    <t>15-19</t>
  </si>
  <si>
    <t>20-24</t>
  </si>
  <si>
    <t>25-29</t>
  </si>
  <si>
    <t>30-34</t>
  </si>
  <si>
    <t>35-39</t>
  </si>
  <si>
    <t>40-44</t>
  </si>
  <si>
    <t>45-49</t>
  </si>
  <si>
    <t>50-54</t>
  </si>
  <si>
    <t>55-59</t>
  </si>
  <si>
    <t>60-64</t>
  </si>
  <si>
    <t>65-69</t>
  </si>
  <si>
    <t>70-74</t>
  </si>
  <si>
    <t>75-79</t>
  </si>
  <si>
    <t>80-84</t>
  </si>
  <si>
    <t>85-89</t>
  </si>
  <si>
    <t>90+</t>
  </si>
  <si>
    <t>rate</t>
  </si>
  <si>
    <t>number</t>
  </si>
  <si>
    <t>Age</t>
  </si>
  <si>
    <t>March 2020</t>
  </si>
  <si>
    <t>April 2020</t>
  </si>
  <si>
    <t>Footnotes:</t>
  </si>
  <si>
    <t>Persons</t>
  </si>
  <si>
    <t>lower confidence interval</t>
  </si>
  <si>
    <t>age standardised rate</t>
  </si>
  <si>
    <t>upper confidence interval</t>
  </si>
  <si>
    <t>Number of deaths</t>
  </si>
  <si>
    <t>Quintile</t>
  </si>
  <si>
    <t>Cause of death</t>
  </si>
  <si>
    <t>Deaths</t>
  </si>
  <si>
    <t>Rate</t>
  </si>
  <si>
    <t>Lower CI</t>
  </si>
  <si>
    <t>Upper CI</t>
  </si>
  <si>
    <t>All causes</t>
  </si>
  <si>
    <t>1 (most deprived)</t>
  </si>
  <si>
    <t>5 (least deprived)</t>
  </si>
  <si>
    <t>COVID-19</t>
  </si>
  <si>
    <t>Footnotes</t>
  </si>
  <si>
    <t>Large Urban Areas</t>
  </si>
  <si>
    <t>Other Urban Areas</t>
  </si>
  <si>
    <t>Accessible Small Towns</t>
  </si>
  <si>
    <t>Remote Small Towns</t>
  </si>
  <si>
    <t>Accessible Rural Areas</t>
  </si>
  <si>
    <t>Remote Rural Areas</t>
  </si>
  <si>
    <t>Month</t>
  </si>
  <si>
    <t>ICD codes</t>
  </si>
  <si>
    <t xml:space="preserve">F01, F03, G30                                                                        </t>
  </si>
  <si>
    <t xml:space="preserve">I20-I25                                                                              </t>
  </si>
  <si>
    <t xml:space="preserve">I60-I69                                                                              </t>
  </si>
  <si>
    <t xml:space="preserve">C33-C34                                                                              </t>
  </si>
  <si>
    <t xml:space="preserve">J40-J47                                                                              </t>
  </si>
  <si>
    <t xml:space="preserve">U07                                                                                  </t>
  </si>
  <si>
    <t>March</t>
  </si>
  <si>
    <t>April</t>
  </si>
  <si>
    <t>Cause</t>
  </si>
  <si>
    <t>Percentage of all deaths</t>
  </si>
  <si>
    <t>Footnote:</t>
  </si>
  <si>
    <t>© Crown copyright 2020</t>
  </si>
  <si>
    <t>urban rural classification</t>
  </si>
  <si>
    <t>Dementia and Alzheimer's Disease</t>
  </si>
  <si>
    <t>Ischaemic heart diseases</t>
  </si>
  <si>
    <t>Malignant neoplasm of trachea, bronchus and lung</t>
  </si>
  <si>
    <t>Chronic lower respiratory diseases</t>
  </si>
  <si>
    <t>Cerebrovascular disease</t>
  </si>
  <si>
    <t>Pre-existing condition</t>
  </si>
  <si>
    <t>none</t>
  </si>
  <si>
    <t>Total Deaths</t>
  </si>
  <si>
    <t>Diabetes</t>
  </si>
  <si>
    <t>Influenza and pneumonia</t>
  </si>
  <si>
    <t>Diseases of the urinary system</t>
  </si>
  <si>
    <t>Deaths where COVID-19 was the underlying cause</t>
  </si>
  <si>
    <t>All deaths</t>
  </si>
  <si>
    <t xml:space="preserve">3) Monthly populations have been calculated by interpolating between annual population estimates and  projections. </t>
  </si>
  <si>
    <t>Figure S2: Leading causes of death in March and April 2020</t>
  </si>
  <si>
    <t>Figure S3: Pre-existing medical conditions in deaths involving COVID-19</t>
  </si>
  <si>
    <r>
      <t>Figure S4: COVID-19 death rate by SIMD quintile, March and April 2020</t>
    </r>
    <r>
      <rPr>
        <b/>
        <vertAlign val="superscript"/>
        <sz val="12"/>
        <color rgb="FF000000"/>
        <rFont val="Arial"/>
        <family val="2"/>
      </rPr>
      <t>1,2,3,4,5,6,7</t>
    </r>
  </si>
  <si>
    <t>Figure S5: Age standardised death rates by urban rural classification</t>
  </si>
  <si>
    <r>
      <t>Table S3: Number of deaths and age-standardised rates, by sex, deprivation quintiles, deaths occurring between 1st March 2020 and 30th April 2020</t>
    </r>
    <r>
      <rPr>
        <b/>
        <vertAlign val="superscript"/>
        <sz val="12"/>
        <rFont val="Arial"/>
        <family val="2"/>
      </rPr>
      <t>1,2,3,4,5,6,7</t>
    </r>
  </si>
  <si>
    <r>
      <t>All deaths involving COVID-19</t>
    </r>
    <r>
      <rPr>
        <b/>
        <vertAlign val="superscript"/>
        <sz val="10"/>
        <rFont val="Arial"/>
        <family val="2"/>
      </rPr>
      <t>5</t>
    </r>
  </si>
  <si>
    <t>Contents</t>
  </si>
  <si>
    <r>
      <t>Table S1: Age standardised rates of deaths involving COVID-19</t>
    </r>
    <r>
      <rPr>
        <b/>
        <vertAlign val="superscript"/>
        <sz val="12"/>
        <rFont val="Arial"/>
        <family val="2"/>
      </rPr>
      <t>1,2,3,4</t>
    </r>
  </si>
  <si>
    <r>
      <t>Table S2: Deaths rates</t>
    </r>
    <r>
      <rPr>
        <b/>
        <vertAlign val="superscript"/>
        <sz val="12"/>
        <rFont val="Arial"/>
        <family val="2"/>
      </rPr>
      <t>1,2</t>
    </r>
    <r>
      <rPr>
        <b/>
        <sz val="12"/>
        <rFont val="Arial"/>
        <family val="2"/>
      </rPr>
      <t xml:space="preserve"> in March and April 2020 per 100,000 population and numbers</t>
    </r>
    <r>
      <rPr>
        <b/>
        <vertAlign val="superscript"/>
        <sz val="12"/>
        <rFont val="Arial"/>
        <family val="2"/>
      </rPr>
      <t>3,4</t>
    </r>
  </si>
  <si>
    <t>back to contents</t>
  </si>
  <si>
    <r>
      <t>All deaths involving COVID-19</t>
    </r>
    <r>
      <rPr>
        <b/>
        <vertAlign val="superscript"/>
        <sz val="10"/>
        <color theme="1"/>
        <rFont val="Arial"/>
        <family val="2"/>
      </rPr>
      <t>5</t>
    </r>
  </si>
  <si>
    <t>Hospital</t>
  </si>
  <si>
    <t>Care Home</t>
  </si>
  <si>
    <t>Other institution</t>
  </si>
  <si>
    <t>Home / Non-institution</t>
  </si>
  <si>
    <t>COVID-19 related deaths</t>
  </si>
  <si>
    <t>Figure S6: Daily deaths by location</t>
  </si>
  <si>
    <r>
      <t>Figure S1: Age standardised rates</t>
    </r>
    <r>
      <rPr>
        <b/>
        <vertAlign val="superscript"/>
        <sz val="12"/>
        <color theme="1"/>
        <rFont val="Arial"/>
        <family val="2"/>
      </rPr>
      <t>1,2,3,4</t>
    </r>
    <r>
      <rPr>
        <b/>
        <sz val="12"/>
        <color theme="1"/>
        <rFont val="Arial"/>
        <family val="2"/>
      </rPr>
      <t xml:space="preserve"> for deaths involving COVID-19</t>
    </r>
    <r>
      <rPr>
        <b/>
        <vertAlign val="superscript"/>
        <sz val="12"/>
        <color theme="1"/>
        <rFont val="Arial"/>
        <family val="2"/>
      </rPr>
      <t>5</t>
    </r>
    <r>
      <rPr>
        <b/>
        <sz val="12"/>
        <color theme="1"/>
        <rFont val="Arial"/>
        <family val="2"/>
      </rPr>
      <t xml:space="preserve"> by sex, March and April 2020</t>
    </r>
  </si>
  <si>
    <t>Deaths involving coronavirus (COVID-19) in Scotland, Week 19: Extra figures and tables</t>
  </si>
  <si>
    <t>Age standardised rates of deaths involving COVID-19</t>
  </si>
  <si>
    <t>Deaths rates in March and April 2020 per 100,000 population and numbers</t>
  </si>
  <si>
    <t>Number of deaths and age-standardised rates, by sex, deprivation quintiles, deaths occurring between 1st March 2020 and 30th April 2020</t>
  </si>
  <si>
    <t>Table S3</t>
  </si>
  <si>
    <t>Age standardised death rates by urban rural classification</t>
  </si>
  <si>
    <t>Table S4</t>
  </si>
  <si>
    <t>Age standardised rates for deaths involving COVID-195 by sex, March and April 2020</t>
  </si>
  <si>
    <t>Leading causes of death in March and April 2020</t>
  </si>
  <si>
    <t>Pre-existing medical conditions in deaths involving COVID-19, March and April 2020</t>
  </si>
  <si>
    <t>COVID-19 death rate by SIMD quintile, March and April 2020</t>
  </si>
  <si>
    <t>Figure S4</t>
  </si>
  <si>
    <t>Figure S5</t>
  </si>
  <si>
    <t>Daily deaths by location, COVID-19 deaths</t>
  </si>
  <si>
    <t>Figure S6</t>
  </si>
  <si>
    <t>Figure S1a, 1b</t>
  </si>
  <si>
    <t>Figure S3a, 3b</t>
  </si>
  <si>
    <t>Table S1</t>
  </si>
  <si>
    <t>Table S2</t>
  </si>
  <si>
    <t>Figure S2:</t>
  </si>
  <si>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</si>
  <si>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t>
  </si>
  <si>
    <t>5) All deaths where COVID-19 is mentioned on the death cate, whether as the underlying cause or a contributory cause.</t>
  </si>
  <si>
    <t>4) Numbers are provisional and subject to future revision.</t>
  </si>
  <si>
    <r>
      <t>All deaths involving COVID-19</t>
    </r>
    <r>
      <rPr>
        <b/>
        <u/>
        <vertAlign val="superscript"/>
        <sz val="10"/>
        <rFont val="Algerian"/>
        <family val="5"/>
      </rPr>
      <t>5</t>
    </r>
  </si>
  <si>
    <t>3) Rates have been calculated using 2018 mid-year population estimates, the most up-to-date estimates for quintiles that were available when this table was published.</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</si>
  <si>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</si>
  <si>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 xml:space="preserve">5) Deprivation quintiles are based on the Scottish Index of Multiple Deprivation, version 2020 (SIMD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</si>
  <si>
    <t>6) More information about SIMD can be found at:</t>
  </si>
  <si>
    <t>Rank</t>
  </si>
  <si>
    <r>
      <t>Deaths</t>
    </r>
    <r>
      <rPr>
        <b/>
        <vertAlign val="superscript"/>
        <sz val="10"/>
        <color theme="1"/>
        <rFont val="Arial"/>
        <family val="2"/>
      </rPr>
      <t>1</t>
    </r>
  </si>
  <si>
    <t>1) Numbers are provisional and subject to future revisions</t>
  </si>
  <si>
    <t>Number of COVID-19 deaths</t>
  </si>
  <si>
    <t>Proportion of all COVID-19 deaths</t>
  </si>
  <si>
    <r>
      <t>5) Deprivation quintiles are based on the Scottish Index of Multiple Deprivation, version 2020</t>
    </r>
    <r>
      <rPr>
        <sz val="8"/>
        <color rgb="FFFF0000"/>
        <rFont val="Arial"/>
        <family val="2"/>
      </rPr>
      <t xml:space="preserve"> </t>
    </r>
    <r>
      <rPr>
        <sz val="8"/>
        <color theme="1"/>
        <rFont val="Arial"/>
        <family val="2"/>
      </rPr>
      <t xml:space="preserve">(SIMD 2020) which is the official measure of relative deprivation for small areas in Scotland. It is designed to identify those small areas where there are the highest concentrations of several different types of deprivation. SIMD quintiles range from 1 to 5, with 1 being the most deprived and 5 being the least deprived. </t>
    </r>
  </si>
  <si>
    <r>
      <t>Table S4: Age standardised death rates</t>
    </r>
    <r>
      <rPr>
        <b/>
        <vertAlign val="superscript"/>
        <sz val="12"/>
        <color theme="1"/>
        <rFont val="Arial"/>
        <family val="2"/>
      </rPr>
      <t>1,2,3,4,5</t>
    </r>
    <r>
      <rPr>
        <b/>
        <sz val="12"/>
        <color theme="1"/>
        <rFont val="Arial"/>
        <family val="2"/>
      </rPr>
      <t xml:space="preserve"> by urban rural classification</t>
    </r>
    <r>
      <rPr>
        <b/>
        <vertAlign val="superscript"/>
        <sz val="12"/>
        <color theme="1"/>
        <rFont val="Arial"/>
        <family val="2"/>
      </rPr>
      <t>6</t>
    </r>
  </si>
  <si>
    <t xml:space="preserve">1) Age-standardised mortality rates are presented per 100,000 people and standardised to the 2013 European Standard Population. Age-standardised mortality rates allow for differences in the age structure of populations and therefore allow valid comparisons to be made between geographical areas, the sexes and over time.         </t>
  </si>
  <si>
    <t xml:space="preserve">2) The lower and upper 95% confidence limits have been provided. These form a confidence interval, which is a measure of the statistical precision of an estimate and shows the range of uncertainty around the estimated figure. Calculations based on small numbers of events are often subject to random fluctuations. As a general rule, if the confidence interval around one figure overlaps with the interval around another, we cannot say with certainty that there is more than a chance difference between the two figures.   </t>
  </si>
  <si>
    <t xml:space="preserve">3) Rates have been calculated using 2018 mid-year population estimates, the most up-to-date estimates for quintiles that were available when this table was published.                                           </t>
  </si>
  <si>
    <t xml:space="preserve">4) Causes of death was defined using the International Classification of Diseases, Tenth Revision (ICD-10) codes U07.1 and U07.2. Figures include deaths where coronavirus (COVID-19) was the underlying cause or was mentioned on the death certificate as a contributory factor.       </t>
  </si>
  <si>
    <t>Note:</t>
  </si>
  <si>
    <t>Further information on pre-existing conditions can be found on page 17 of the publication</t>
  </si>
  <si>
    <t>Urban rural classification</t>
  </si>
  <si>
    <t>6) Urban Rural classification 2018.</t>
  </si>
  <si>
    <t>Scottish Government Website</t>
  </si>
  <si>
    <t>Scottish Index of Multiple Deprivation</t>
  </si>
  <si>
    <r>
      <rPr>
        <sz val="8"/>
        <rFont val="Arial"/>
        <family val="2"/>
      </rPr>
      <t xml:space="preserve">7) Figures are for deaths occurring between 1 March 2020 and 30 April 2020. Figures only include deaths that were registered by 3 May 2020. More information on registration delays can be found on the </t>
    </r>
    <r>
      <rPr>
        <u/>
        <sz val="8"/>
        <color rgb="FF0000FF"/>
        <rFont val="Arial"/>
        <family val="2"/>
      </rPr>
      <t>NRS website:</t>
    </r>
  </si>
  <si>
    <r>
      <t>5) Figures are for deaths occurring between 1 March 2020 and 30 April 2020. Figures only include deaths that were registered by 3 May 2020. More information on registration delays can be found on the</t>
    </r>
    <r>
      <rPr>
        <u/>
        <sz val="8"/>
        <color rgb="FF0000FF"/>
        <rFont val="Arial"/>
        <family val="2"/>
      </rPr>
      <t xml:space="preserve"> NRS website.</t>
    </r>
  </si>
  <si>
    <t>Scottish Government website</t>
  </si>
  <si>
    <r>
      <rPr>
        <sz val="8"/>
        <rFont val="Arial"/>
        <family val="2"/>
      </rPr>
      <t>7) Figures are for deaths occurring between 1 March 2020 and 30 April 2020. Figures only include deaths that were registered by 3 May 2020. More information on registration delays can be found on the</t>
    </r>
    <r>
      <rPr>
        <u/>
        <sz val="8"/>
        <color rgb="FF0000FF"/>
        <rFont val="Arial"/>
        <family val="2"/>
      </rPr>
      <t xml:space="preserve"> NRS website: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</si>
</sst>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 #,##0.00_-;_-* &quot;-&quot;??_-;_-@_-"/>
    <numFmt numFmtId="164" formatCode="#####0.0"/>
    <numFmt numFmtId="165" formatCode="#####0"/>
    <numFmt numFmtId="166" formatCode="0.0"/>
    <numFmt numFmtId="167" formatCode="0.0%"/>
    <numFmt numFmtId="168" formatCode="#,##0.0"/>
    <numFmt numFmtId="169" formatCode="[$-F800]dddd\,\ mmmm\ dd\,\ yyyy"/>
    <numFmt numFmtId="170" formatCode="_-* #,##0_-;\-* #,##0_-;_-* &quot;-&quot;??_-;_-@_-"/>
  </numFmts>
  <fonts count="52" x14ac:knownFonts="1">
    <font>
      <sz val="11"/>
      <color theme="1"/>
      <name val="Calibri"/>
      <family val="2"/>
      <scheme val="minor"/>
    </font>
    <font>
      <sz val="11"/>
      <color theme="1"/>
      <name val="Calibri"/>
      <family val="2"/>
      <scheme val="minor"/>
    </font>
    <font>
      <sz val="11"/>
      <color theme="0"/>
      <name val="Calibri"/>
      <family val="2"/>
      <scheme val="minor"/>
    </font>
    <font>
      <sz val="10"/>
      <name val="Arial"/>
      <family val="2"/>
    </font>
    <font>
      <b/>
      <sz val="10"/>
      <name val="Arial"/>
      <family val="2"/>
    </font>
    <font>
      <sz val="10"/>
      <color theme="1"/>
      <name val="Arial"/>
      <family val="2"/>
    </font>
    <font>
      <sz val="11"/>
      <color theme="1"/>
      <name val="Arial"/>
      <family val="2"/>
    </font>
    <font>
      <sz val="12"/>
      <color theme="1"/>
      <name val="Arial"/>
      <family val="2"/>
    </font>
    <font>
      <b/>
      <sz val="12"/>
      <color theme="1"/>
      <name val="Arial"/>
      <family val="2"/>
    </font>
    <font>
      <b/>
      <vertAlign val="superscript"/>
      <sz val="12"/>
      <color theme="1"/>
      <name val="Arial"/>
      <family val="2"/>
    </font>
    <font>
      <b/>
      <sz val="8"/>
      <name val="Arial"/>
      <family val="2"/>
    </font>
    <font>
      <b/>
      <sz val="10"/>
      <color theme="1"/>
      <name val="Arial"/>
      <family val="2"/>
    </font>
    <font>
      <sz val="8"/>
      <color theme="1"/>
      <name val="Arial"/>
      <family val="2"/>
    </font>
    <font>
      <b/>
      <sz val="8"/>
      <color theme="1"/>
      <name val="Arial"/>
      <family val="2"/>
    </font>
    <font>
      <sz val="10"/>
      <color theme="0"/>
      <name val="Arial"/>
      <family val="2"/>
    </font>
    <font>
      <u/>
      <sz val="11"/>
      <color theme="10"/>
      <name val="Calibri"/>
      <family val="2"/>
      <scheme val="minor"/>
    </font>
    <font>
      <u/>
      <sz val="10"/>
      <color rgb="FF0000FF"/>
      <name val="Arial"/>
      <family val="2"/>
    </font>
    <font>
      <b/>
      <vertAlign val="superscrip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Arial"/>
      <family val="2"/>
    </font>
    <font>
      <sz val="8"/>
      <color theme="1"/>
      <name val="Calibri"/>
      <family val="2"/>
      <scheme val="minor"/>
    </font>
    <font>
      <sz val="8"/>
      <color rgb="FFFF0000"/>
      <name val="Arial"/>
      <family val="2"/>
    </font>
    <font>
      <u/>
      <sz val="8"/>
      <color rgb="FF0000FF"/>
      <name val="Arial"/>
      <family val="2"/>
    </font>
    <font>
      <sz val="11"/>
      <name val="Arial"/>
      <family val="2"/>
    </font>
    <font>
      <b/>
      <vertAlign val="superscript"/>
      <sz val="12"/>
      <name val="Arial"/>
      <family val="2"/>
    </font>
    <font>
      <sz val="12"/>
      <color rgb="FF000000"/>
      <name val="Arial"/>
      <family val="2"/>
    </font>
    <font>
      <b/>
      <sz val="12"/>
      <color rgb="FF000000"/>
      <name val="Arial"/>
      <family val="2"/>
    </font>
    <font>
      <b/>
      <vertAlign val="superscript"/>
      <sz val="12"/>
      <color rgb="FF000000"/>
      <name val="Arial"/>
      <family val="2"/>
    </font>
    <font>
      <u/>
      <sz val="10"/>
      <name val="Arial"/>
      <family val="2"/>
    </font>
    <font>
      <sz val="11"/>
      <name val="Calibri"/>
      <family val="2"/>
      <scheme val="minor"/>
    </font>
    <font>
      <b/>
      <sz val="12"/>
      <name val="Arial"/>
      <family val="2"/>
    </font>
    <font>
      <sz val="8"/>
      <name val="Arial"/>
      <family val="2"/>
    </font>
    <font>
      <sz val="12"/>
      <name val="Arial"/>
      <family val="2"/>
    </font>
    <font>
      <b/>
      <vertAlign val="superscript"/>
      <sz val="10"/>
      <color theme="1"/>
      <name val="Arial"/>
      <family val="2"/>
    </font>
    <font>
      <u/>
      <sz val="10"/>
      <color indexed="12"/>
      <name val="Arial"/>
      <family val="2"/>
    </font>
    <font>
      <b/>
      <u/>
      <sz val="10"/>
      <name val="Arial"/>
      <family val="2"/>
    </font>
    <font>
      <b/>
      <u/>
      <vertAlign val="superscript"/>
      <sz val="10"/>
      <name val="Algerian"/>
      <family val="5"/>
    </font>
    <font>
      <sz val="8"/>
      <color rgb="FF000000"/>
      <name val="Arial"/>
      <family val="2"/>
    </font>
  </fonts>
  <fills count="34">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0">
    <border>
      <left/>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hair">
        <color indexed="64"/>
      </right>
      <top/>
      <bottom/>
      <diagonal/>
    </border>
    <border>
      <left/>
      <right style="hair">
        <color indexed="64"/>
      </right>
      <top style="thin">
        <color indexed="64"/>
      </top>
      <bottom/>
      <diagonal/>
    </border>
    <border>
      <left/>
      <right/>
      <top style="medium">
        <color auto="1"/>
      </top>
      <bottom/>
      <diagonal/>
    </border>
    <border>
      <left/>
      <right/>
      <top style="medium">
        <color auto="1"/>
      </top>
      <bottom style="thin">
        <color auto="1"/>
      </bottom>
      <diagonal/>
    </border>
    <border>
      <left/>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right style="thin">
        <color theme="1" tint="0.499984740745262"/>
      </right>
      <top/>
      <bottom/>
      <diagonal/>
    </border>
    <border>
      <left style="thin">
        <color theme="1" tint="0.499984740745262"/>
      </left>
      <right style="thin">
        <color theme="1" tint="0.499984740745262"/>
      </right>
      <top/>
      <bottom style="medium">
        <color indexed="64"/>
      </bottom>
      <diagonal/>
    </border>
    <border>
      <left/>
      <right style="thin">
        <color theme="1" tint="0.499984740745262"/>
      </right>
      <top style="thin">
        <color indexed="64"/>
      </top>
      <bottom/>
      <diagonal/>
    </border>
    <border>
      <left/>
      <right style="thin">
        <color theme="1" tint="0.499984740745262"/>
      </right>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theme="1" tint="0.499984740745262"/>
      </top>
      <bottom/>
      <diagonal/>
    </border>
    <border>
      <left/>
      <right style="thin">
        <color indexed="64"/>
      </right>
      <top/>
      <bottom style="thin">
        <color indexed="64"/>
      </bottom>
      <diagonal/>
    </border>
    <border>
      <left style="thin">
        <color indexed="64"/>
      </left>
      <right/>
      <top/>
      <bottom style="thin">
        <color indexed="64"/>
      </bottom>
      <diagonal/>
    </border>
  </borders>
  <cellStyleXfs count="47">
    <xf numFmtId="0" fontId="0" fillId="0" borderId="0"/>
    <xf numFmtId="43" fontId="1" fillId="0" borderId="0" applyFont="0" applyFill="0" applyBorder="0" applyAlignment="0" applyProtection="0"/>
    <xf numFmtId="0" fontId="15" fillId="0" borderId="0" applyNumberFormat="0" applyFill="0" applyBorder="0" applyAlignment="0" applyProtection="0"/>
    <xf numFmtId="0" fontId="18" fillId="0" borderId="0" applyNumberFormat="0" applyFill="0" applyBorder="0" applyAlignment="0" applyProtection="0"/>
    <xf numFmtId="0" fontId="19" fillId="0" borderId="10" applyNumberFormat="0" applyFill="0" applyAlignment="0" applyProtection="0"/>
    <xf numFmtId="0" fontId="20" fillId="0" borderId="11" applyNumberFormat="0" applyFill="0" applyAlignment="0" applyProtection="0"/>
    <xf numFmtId="0" fontId="21" fillId="0" borderId="12" applyNumberFormat="0" applyFill="0" applyAlignment="0" applyProtection="0"/>
    <xf numFmtId="0" fontId="21" fillId="0" borderId="0" applyNumberFormat="0" applyFill="0" applyBorder="0" applyAlignment="0" applyProtection="0"/>
    <xf numFmtId="0" fontId="22" fillId="3" borderId="0" applyNumberFormat="0" applyBorder="0" applyAlignment="0" applyProtection="0"/>
    <xf numFmtId="0" fontId="23" fillId="4" borderId="0" applyNumberFormat="0" applyBorder="0" applyAlignment="0" applyProtection="0"/>
    <xf numFmtId="0" fontId="24" fillId="5" borderId="0" applyNumberFormat="0" applyBorder="0" applyAlignment="0" applyProtection="0"/>
    <xf numFmtId="0" fontId="25" fillId="6" borderId="13" applyNumberFormat="0" applyAlignment="0" applyProtection="0"/>
    <xf numFmtId="0" fontId="26" fillId="7" borderId="14" applyNumberFormat="0" applyAlignment="0" applyProtection="0"/>
    <xf numFmtId="0" fontId="27" fillId="7" borderId="13" applyNumberFormat="0" applyAlignment="0" applyProtection="0"/>
    <xf numFmtId="0" fontId="28" fillId="0" borderId="15" applyNumberFormat="0" applyFill="0" applyAlignment="0" applyProtection="0"/>
    <xf numFmtId="0" fontId="29" fillId="8" borderId="16" applyNumberFormat="0" applyAlignment="0" applyProtection="0"/>
    <xf numFmtId="0" fontId="30" fillId="0" borderId="0" applyNumberFormat="0" applyFill="0" applyBorder="0" applyAlignment="0" applyProtection="0"/>
    <xf numFmtId="0" fontId="1" fillId="9" borderId="17" applyNumberFormat="0" applyFont="0" applyAlignment="0" applyProtection="0"/>
    <xf numFmtId="0" fontId="31" fillId="0" borderId="0" applyNumberFormat="0" applyFill="0" applyBorder="0" applyAlignment="0" applyProtection="0"/>
    <xf numFmtId="0" fontId="32" fillId="0" borderId="18" applyNumberFormat="0" applyFill="0" applyAlignment="0" applyProtection="0"/>
    <xf numFmtId="0" fontId="2"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43" fontId="1" fillId="0" borderId="0" applyFont="0" applyFill="0" applyBorder="0" applyAlignment="0" applyProtection="0"/>
    <xf numFmtId="0" fontId="3" fillId="0" borderId="0"/>
    <xf numFmtId="9" fontId="1" fillId="0" borderId="0" applyFont="0" applyFill="0" applyBorder="0" applyAlignment="0" applyProtection="0"/>
  </cellStyleXfs>
  <cellXfs count="256">
    <xf numFmtId="0" fontId="0" fillId="0" borderId="0" xfId="0"/>
    <xf numFmtId="0" fontId="0" fillId="2" borderId="0" xfId="0" applyFill="1"/>
    <xf numFmtId="3" fontId="3" fillId="2" borderId="2" xfId="1" applyNumberFormat="1" applyFont="1" applyFill="1" applyBorder="1" applyAlignment="1">
      <alignment wrapText="1"/>
    </xf>
    <xf numFmtId="49" fontId="3" fillId="2" borderId="0" xfId="1" quotePrefix="1" applyNumberFormat="1" applyFont="1" applyFill="1" applyBorder="1" applyAlignment="1">
      <alignment wrapText="1"/>
    </xf>
    <xf numFmtId="49" fontId="3" fillId="2" borderId="0" xfId="1" quotePrefix="1" applyNumberFormat="1" applyFont="1" applyFill="1" applyAlignment="1">
      <alignment wrapText="1"/>
    </xf>
    <xf numFmtId="49" fontId="3" fillId="2" borderId="0" xfId="1" applyNumberFormat="1" applyFont="1" applyFill="1" applyAlignment="1">
      <alignment wrapText="1"/>
    </xf>
    <xf numFmtId="49" fontId="4" fillId="2" borderId="0" xfId="1" applyNumberFormat="1" applyFont="1" applyFill="1" applyAlignment="1">
      <alignment wrapText="1"/>
    </xf>
    <xf numFmtId="3" fontId="3" fillId="2" borderId="0" xfId="1" applyNumberFormat="1" applyFont="1" applyFill="1" applyAlignment="1">
      <alignment wrapText="1"/>
    </xf>
    <xf numFmtId="0" fontId="7" fillId="2" borderId="0" xfId="0" applyFont="1" applyFill="1"/>
    <xf numFmtId="49" fontId="10" fillId="2" borderId="0" xfId="1" applyNumberFormat="1" applyFont="1" applyFill="1" applyAlignment="1">
      <alignment wrapText="1"/>
    </xf>
    <xf numFmtId="17" fontId="11" fillId="2" borderId="0" xfId="0" quotePrefix="1" applyNumberFormat="1" applyFont="1" applyFill="1"/>
    <xf numFmtId="164" fontId="5" fillId="2" borderId="1" xfId="0" applyNumberFormat="1" applyFont="1" applyFill="1" applyBorder="1" applyAlignment="1">
      <alignment horizontal="right"/>
    </xf>
    <xf numFmtId="164" fontId="5" fillId="2" borderId="0" xfId="0" applyNumberFormat="1" applyFont="1" applyFill="1" applyBorder="1" applyAlignment="1">
      <alignment horizontal="right"/>
    </xf>
    <xf numFmtId="0" fontId="13" fillId="2" borderId="0" xfId="0" applyFont="1" applyFill="1"/>
    <xf numFmtId="166" fontId="14" fillId="2" borderId="0" xfId="0" applyNumberFormat="1" applyFont="1" applyFill="1"/>
    <xf numFmtId="0" fontId="5" fillId="2" borderId="6" xfId="0" applyNumberFormat="1" applyFont="1" applyFill="1" applyBorder="1" applyAlignment="1"/>
    <xf numFmtId="3" fontId="5" fillId="2" borderId="0" xfId="0" applyNumberFormat="1" applyFont="1" applyFill="1" applyAlignment="1"/>
    <xf numFmtId="166" fontId="5" fillId="2" borderId="0" xfId="0" applyNumberFormat="1" applyFont="1" applyFill="1" applyAlignment="1"/>
    <xf numFmtId="3" fontId="5" fillId="2" borderId="9" xfId="0" applyNumberFormat="1" applyFont="1" applyFill="1" applyBorder="1" applyAlignment="1"/>
    <xf numFmtId="166" fontId="5" fillId="2" borderId="9" xfId="0" applyNumberFormat="1" applyFont="1" applyFill="1" applyBorder="1" applyAlignment="1"/>
    <xf numFmtId="0" fontId="5" fillId="2" borderId="9" xfId="0" applyNumberFormat="1" applyFont="1" applyFill="1" applyBorder="1" applyAlignment="1"/>
    <xf numFmtId="0" fontId="11" fillId="2" borderId="0" xfId="0" applyFont="1" applyFill="1"/>
    <xf numFmtId="0" fontId="5" fillId="2" borderId="0" xfId="0" applyNumberFormat="1" applyFont="1" applyFill="1"/>
    <xf numFmtId="0" fontId="5" fillId="2" borderId="22" xfId="0" applyFont="1" applyFill="1" applyBorder="1"/>
    <xf numFmtId="0" fontId="6" fillId="2" borderId="0" xfId="0" applyFont="1" applyFill="1"/>
    <xf numFmtId="0" fontId="5" fillId="2" borderId="0" xfId="0" applyFont="1" applyFill="1"/>
    <xf numFmtId="0" fontId="5" fillId="2" borderId="19" xfId="0" applyFont="1" applyFill="1" applyBorder="1"/>
    <xf numFmtId="0" fontId="5" fillId="2" borderId="20" xfId="0" applyFont="1" applyFill="1" applyBorder="1"/>
    <xf numFmtId="0" fontId="5" fillId="2" borderId="0" xfId="0" applyFont="1" applyFill="1" applyBorder="1"/>
    <xf numFmtId="0" fontId="8" fillId="2" borderId="0" xfId="0" applyFont="1" applyFill="1"/>
    <xf numFmtId="0" fontId="12" fillId="2" borderId="0" xfId="0" applyFont="1" applyFill="1"/>
    <xf numFmtId="0" fontId="5" fillId="2" borderId="1" xfId="0" applyFont="1" applyFill="1" applyBorder="1"/>
    <xf numFmtId="0" fontId="5" fillId="2" borderId="0" xfId="0" applyFont="1" applyFill="1" applyBorder="1" applyAlignment="1">
      <alignment horizontal="left" wrapText="1"/>
    </xf>
    <xf numFmtId="0" fontId="5" fillId="2" borderId="3" xfId="0" applyFont="1" applyFill="1" applyBorder="1" applyAlignment="1">
      <alignment horizontal="center" vertical="center"/>
    </xf>
    <xf numFmtId="0" fontId="5" fillId="2" borderId="2" xfId="0" applyFont="1" applyFill="1" applyBorder="1" applyAlignment="1">
      <alignment vertical="center" wrapText="1"/>
    </xf>
    <xf numFmtId="0" fontId="5" fillId="2" borderId="2" xfId="0" applyFont="1" applyFill="1" applyBorder="1" applyAlignment="1">
      <alignment vertical="center"/>
    </xf>
    <xf numFmtId="167" fontId="5" fillId="2" borderId="2" xfId="0" applyNumberFormat="1" applyFont="1" applyFill="1" applyBorder="1" applyAlignment="1">
      <alignment vertical="center"/>
    </xf>
    <xf numFmtId="0" fontId="5" fillId="2" borderId="1" xfId="0" applyFont="1" applyFill="1" applyBorder="1" applyAlignment="1">
      <alignment horizontal="center" vertical="center"/>
    </xf>
    <xf numFmtId="0" fontId="5" fillId="2" borderId="0" xfId="0" applyFont="1" applyFill="1" applyBorder="1" applyAlignment="1">
      <alignment vertical="center" wrapText="1"/>
    </xf>
    <xf numFmtId="0" fontId="5" fillId="2" borderId="0" xfId="0" applyFont="1" applyFill="1" applyBorder="1" applyAlignment="1">
      <alignment vertical="center"/>
    </xf>
    <xf numFmtId="167" fontId="5" fillId="2" borderId="0" xfId="0" applyNumberFormat="1" applyFont="1" applyFill="1" applyBorder="1" applyAlignment="1">
      <alignment vertical="center"/>
    </xf>
    <xf numFmtId="166" fontId="33" fillId="2" borderId="0" xfId="0" applyNumberFormat="1" applyFont="1" applyFill="1"/>
    <xf numFmtId="166" fontId="14" fillId="2" borderId="9" xfId="0" applyNumberFormat="1" applyFont="1" applyFill="1" applyBorder="1"/>
    <xf numFmtId="0" fontId="5" fillId="2" borderId="8" xfId="0" applyNumberFormat="1" applyFont="1" applyFill="1" applyBorder="1" applyAlignment="1"/>
    <xf numFmtId="164" fontId="5" fillId="2" borderId="3" xfId="0" applyNumberFormat="1" applyFont="1" applyFill="1" applyBorder="1" applyAlignment="1">
      <alignment horizontal="right"/>
    </xf>
    <xf numFmtId="164" fontId="5" fillId="2" borderId="2" xfId="0" applyNumberFormat="1" applyFont="1" applyFill="1" applyBorder="1" applyAlignment="1">
      <alignment horizontal="right"/>
    </xf>
    <xf numFmtId="0" fontId="5" fillId="2" borderId="3" xfId="0" applyFont="1" applyFill="1" applyBorder="1" applyAlignment="1">
      <alignment horizontal="left"/>
    </xf>
    <xf numFmtId="0" fontId="5" fillId="2" borderId="1" xfId="0" applyFont="1" applyFill="1" applyBorder="1" applyAlignment="1">
      <alignment horizontal="left"/>
    </xf>
    <xf numFmtId="9" fontId="5" fillId="2" borderId="2" xfId="46" applyFont="1" applyFill="1" applyBorder="1" applyAlignment="1">
      <alignment vertical="center"/>
    </xf>
    <xf numFmtId="9" fontId="5" fillId="2" borderId="0" xfId="46" applyFont="1" applyFill="1" applyBorder="1" applyAlignment="1">
      <alignment vertical="center"/>
    </xf>
    <xf numFmtId="0" fontId="5" fillId="2" borderId="0" xfId="0" applyFont="1" applyFill="1" applyAlignment="1"/>
    <xf numFmtId="17" fontId="11" fillId="2" borderId="0" xfId="0" quotePrefix="1" applyNumberFormat="1" applyFont="1" applyFill="1" applyAlignment="1">
      <alignment vertical="center" wrapText="1"/>
    </xf>
    <xf numFmtId="166" fontId="5" fillId="2" borderId="3" xfId="0" applyNumberFormat="1" applyFont="1" applyFill="1" applyBorder="1" applyAlignment="1">
      <alignment horizontal="right" vertical="center" wrapText="1"/>
    </xf>
    <xf numFmtId="166" fontId="5" fillId="2" borderId="2" xfId="0" applyNumberFormat="1" applyFont="1" applyFill="1" applyBorder="1" applyAlignment="1">
      <alignment horizontal="right" vertical="center" wrapText="1"/>
    </xf>
    <xf numFmtId="0" fontId="5" fillId="2" borderId="1" xfId="0" applyFont="1" applyFill="1" applyBorder="1" applyAlignment="1">
      <alignment horizontal="right" vertical="center" wrapText="1"/>
    </xf>
    <xf numFmtId="0" fontId="5" fillId="2" borderId="0" xfId="0" applyFont="1" applyFill="1" applyBorder="1" applyAlignment="1">
      <alignment horizontal="right" vertical="center" wrapText="1"/>
    </xf>
    <xf numFmtId="166" fontId="5" fillId="2" borderId="1" xfId="0" applyNumberFormat="1" applyFont="1" applyFill="1" applyBorder="1" applyAlignment="1">
      <alignment horizontal="right" vertical="center" wrapText="1"/>
    </xf>
    <xf numFmtId="166" fontId="5" fillId="2" borderId="0" xfId="0" applyNumberFormat="1" applyFont="1" applyFill="1" applyBorder="1" applyAlignment="1">
      <alignment horizontal="right" vertical="center" wrapText="1"/>
    </xf>
    <xf numFmtId="0" fontId="11" fillId="2" borderId="8" xfId="0" applyNumberFormat="1" applyFont="1" applyFill="1" applyBorder="1" applyAlignment="1">
      <alignment horizontal="left" vertical="center"/>
    </xf>
    <xf numFmtId="0" fontId="12" fillId="2" borderId="0" xfId="0" applyNumberFormat="1" applyFont="1" applyFill="1"/>
    <xf numFmtId="0" fontId="12" fillId="2" borderId="0" xfId="0" applyFont="1" applyFill="1" applyAlignment="1">
      <alignment horizontal="left" wrapText="1"/>
    </xf>
    <xf numFmtId="0" fontId="34" fillId="2" borderId="0" xfId="0" applyFont="1" applyFill="1"/>
    <xf numFmtId="49" fontId="11" fillId="2" borderId="0" xfId="0" quotePrefix="1" applyNumberFormat="1" applyFont="1" applyFill="1" applyAlignment="1">
      <alignment vertical="center"/>
    </xf>
    <xf numFmtId="0" fontId="14" fillId="2" borderId="0" xfId="0" applyFont="1" applyFill="1"/>
    <xf numFmtId="168" fontId="5" fillId="2" borderId="2" xfId="0" applyNumberFormat="1" applyFont="1" applyFill="1" applyBorder="1"/>
    <xf numFmtId="168" fontId="5" fillId="2" borderId="0" xfId="0" applyNumberFormat="1" applyFont="1" applyFill="1" applyBorder="1"/>
    <xf numFmtId="0" fontId="39" fillId="0" borderId="0" xfId="0" applyFont="1" applyAlignment="1">
      <alignment horizontal="left" vertical="center" readingOrder="1"/>
    </xf>
    <xf numFmtId="0" fontId="11" fillId="2" borderId="1" xfId="0" applyFont="1" applyFill="1" applyBorder="1"/>
    <xf numFmtId="0" fontId="5" fillId="2" borderId="27" xfId="0" applyFont="1" applyFill="1" applyBorder="1"/>
    <xf numFmtId="0" fontId="11" fillId="2" borderId="1" xfId="0" applyNumberFormat="1" applyFont="1" applyFill="1" applyBorder="1" applyAlignment="1">
      <alignment horizontal="left" vertical="center" wrapText="1"/>
    </xf>
    <xf numFmtId="0" fontId="11" fillId="2" borderId="8" xfId="0" applyNumberFormat="1" applyFont="1" applyFill="1" applyBorder="1" applyAlignment="1">
      <alignment horizontal="right"/>
    </xf>
    <xf numFmtId="0" fontId="43" fillId="2" borderId="0" xfId="0" applyFont="1" applyFill="1"/>
    <xf numFmtId="0" fontId="43" fillId="2" borderId="0" xfId="0" applyFont="1" applyFill="1" applyAlignment="1">
      <alignment horizontal="left"/>
    </xf>
    <xf numFmtId="0" fontId="3" fillId="2" borderId="6" xfId="0" applyNumberFormat="1" applyFont="1" applyFill="1" applyBorder="1" applyAlignment="1"/>
    <xf numFmtId="0" fontId="4" fillId="2" borderId="8" xfId="0" applyNumberFormat="1" applyFont="1" applyFill="1" applyBorder="1" applyAlignment="1"/>
    <xf numFmtId="0" fontId="4" fillId="2" borderId="0" xfId="0" applyNumberFormat="1" applyFont="1" applyFill="1" applyAlignment="1"/>
    <xf numFmtId="0" fontId="3" fillId="2" borderId="0" xfId="0" applyNumberFormat="1" applyFont="1" applyFill="1" applyAlignment="1">
      <alignment horizontal="center"/>
    </xf>
    <xf numFmtId="3" fontId="3" fillId="2" borderId="0" xfId="0" applyNumberFormat="1" applyFont="1" applyFill="1" applyAlignment="1"/>
    <xf numFmtId="166" fontId="3" fillId="2" borderId="0" xfId="0" applyNumberFormat="1" applyFont="1" applyFill="1" applyAlignment="1"/>
    <xf numFmtId="166" fontId="43" fillId="2" borderId="0" xfId="0" applyNumberFormat="1" applyFont="1" applyFill="1"/>
    <xf numFmtId="0" fontId="4" fillId="2" borderId="9" xfId="0" applyNumberFormat="1" applyFont="1" applyFill="1" applyBorder="1" applyAlignment="1"/>
    <xf numFmtId="0" fontId="3" fillId="2" borderId="9" xfId="0" applyNumberFormat="1" applyFont="1" applyFill="1" applyBorder="1" applyAlignment="1">
      <alignment horizontal="center"/>
    </xf>
    <xf numFmtId="3" fontId="3" fillId="2" borderId="9" xfId="0" applyNumberFormat="1" applyFont="1" applyFill="1" applyBorder="1" applyAlignment="1"/>
    <xf numFmtId="166" fontId="3" fillId="2" borderId="9" xfId="0" applyNumberFormat="1" applyFont="1" applyFill="1" applyBorder="1" applyAlignment="1"/>
    <xf numFmtId="0" fontId="3" fillId="2" borderId="9" xfId="0" applyNumberFormat="1" applyFont="1" applyFill="1" applyBorder="1" applyAlignment="1"/>
    <xf numFmtId="0" fontId="3" fillId="2" borderId="0" xfId="0" applyFont="1" applyFill="1"/>
    <xf numFmtId="0" fontId="3" fillId="2" borderId="0" xfId="0" applyNumberFormat="1" applyFont="1" applyFill="1"/>
    <xf numFmtId="0" fontId="3" fillId="2" borderId="0" xfId="0" applyNumberFormat="1" applyFont="1" applyFill="1" applyAlignment="1"/>
    <xf numFmtId="0" fontId="42" fillId="2" borderId="0" xfId="2" applyFont="1" applyFill="1" applyAlignment="1"/>
    <xf numFmtId="0" fontId="45" fillId="2" borderId="0" xfId="0" applyFont="1" applyFill="1"/>
    <xf numFmtId="0" fontId="37" fillId="2" borderId="0" xfId="0" applyFont="1" applyFill="1"/>
    <xf numFmtId="165" fontId="37" fillId="2" borderId="0" xfId="0" applyNumberFormat="1" applyFont="1" applyFill="1"/>
    <xf numFmtId="17" fontId="44" fillId="2" borderId="0" xfId="0" quotePrefix="1" applyNumberFormat="1" applyFont="1" applyFill="1"/>
    <xf numFmtId="0" fontId="46" fillId="2" borderId="0" xfId="0" applyFont="1" applyFill="1"/>
    <xf numFmtId="165" fontId="46" fillId="2" borderId="0" xfId="0" applyNumberFormat="1" applyFont="1" applyFill="1"/>
    <xf numFmtId="165" fontId="3" fillId="2" borderId="0" xfId="0" applyNumberFormat="1" applyFont="1" applyFill="1"/>
    <xf numFmtId="0" fontId="3" fillId="2" borderId="1" xfId="0" applyFont="1" applyFill="1" applyBorder="1" applyAlignment="1">
      <alignment horizontal="right"/>
    </xf>
    <xf numFmtId="0" fontId="3" fillId="2" borderId="4" xfId="0" applyFont="1" applyFill="1" applyBorder="1" applyAlignment="1">
      <alignment horizontal="right"/>
    </xf>
    <xf numFmtId="165" fontId="3" fillId="2" borderId="0" xfId="0" applyNumberFormat="1" applyFont="1" applyFill="1" applyBorder="1" applyAlignment="1">
      <alignment horizontal="right"/>
    </xf>
    <xf numFmtId="165" fontId="3" fillId="2" borderId="4" xfId="0" applyNumberFormat="1" applyFont="1" applyFill="1" applyBorder="1" applyAlignment="1">
      <alignment horizontal="right"/>
    </xf>
    <xf numFmtId="0" fontId="3" fillId="2" borderId="0" xfId="0" applyFont="1" applyFill="1" applyBorder="1" applyAlignment="1">
      <alignment horizontal="right"/>
    </xf>
    <xf numFmtId="164" fontId="3" fillId="2" borderId="3" xfId="0" applyNumberFormat="1" applyFont="1" applyFill="1" applyBorder="1" applyAlignment="1">
      <alignment horizontal="right"/>
    </xf>
    <xf numFmtId="165" fontId="3" fillId="2" borderId="5" xfId="0" applyNumberFormat="1" applyFont="1" applyFill="1" applyBorder="1" applyAlignment="1">
      <alignment horizontal="right"/>
    </xf>
    <xf numFmtId="164" fontId="3" fillId="2" borderId="2" xfId="0" applyNumberFormat="1" applyFont="1" applyFill="1" applyBorder="1" applyAlignment="1"/>
    <xf numFmtId="165" fontId="3" fillId="2" borderId="5" xfId="0" applyNumberFormat="1" applyFont="1" applyFill="1" applyBorder="1" applyAlignment="1"/>
    <xf numFmtId="164" fontId="3" fillId="2" borderId="2" xfId="0" applyNumberFormat="1" applyFont="1" applyFill="1" applyBorder="1" applyAlignment="1">
      <alignment horizontal="right"/>
    </xf>
    <xf numFmtId="165" fontId="3" fillId="2" borderId="2" xfId="0" applyNumberFormat="1" applyFont="1" applyFill="1" applyBorder="1" applyAlignment="1">
      <alignment horizontal="right"/>
    </xf>
    <xf numFmtId="164" fontId="3" fillId="2" borderId="1" xfId="0" applyNumberFormat="1" applyFont="1" applyFill="1" applyBorder="1" applyAlignment="1">
      <alignment horizontal="right"/>
    </xf>
    <xf numFmtId="164" fontId="3" fillId="2" borderId="0" xfId="0" applyNumberFormat="1" applyFont="1" applyFill="1" applyBorder="1" applyAlignment="1"/>
    <xf numFmtId="165" fontId="3" fillId="2" borderId="4" xfId="0" applyNumberFormat="1" applyFont="1" applyFill="1" applyBorder="1" applyAlignment="1"/>
    <xf numFmtId="164" fontId="3" fillId="2" borderId="0" xfId="0" applyNumberFormat="1" applyFont="1" applyFill="1" applyBorder="1" applyAlignment="1">
      <alignment horizontal="right"/>
    </xf>
    <xf numFmtId="165" fontId="3" fillId="2" borderId="0" xfId="0" applyNumberFormat="1" applyFont="1" applyFill="1" applyBorder="1" applyAlignment="1"/>
    <xf numFmtId="0" fontId="3" fillId="2" borderId="0" xfId="0" applyFont="1" applyFill="1" applyAlignment="1">
      <alignment wrapText="1"/>
    </xf>
    <xf numFmtId="49" fontId="37" fillId="2" borderId="0" xfId="0" applyNumberFormat="1" applyFont="1" applyFill="1"/>
    <xf numFmtId="17" fontId="4" fillId="2" borderId="0" xfId="0" quotePrefix="1" applyNumberFormat="1" applyFont="1" applyFill="1"/>
    <xf numFmtId="17" fontId="4" fillId="2" borderId="0" xfId="0" quotePrefix="1" applyNumberFormat="1" applyFont="1" applyFill="1" applyAlignment="1">
      <alignment vertical="center" wrapText="1"/>
    </xf>
    <xf numFmtId="0" fontId="3" fillId="2" borderId="1" xfId="0" applyFont="1" applyFill="1" applyBorder="1" applyAlignment="1">
      <alignment horizontal="right" vertical="center" wrapText="1"/>
    </xf>
    <xf numFmtId="0" fontId="3" fillId="2" borderId="0" xfId="0" applyFont="1" applyFill="1" applyBorder="1" applyAlignment="1">
      <alignment horizontal="right" vertical="center" wrapText="1"/>
    </xf>
    <xf numFmtId="166" fontId="3" fillId="2" borderId="3" xfId="0" applyNumberFormat="1" applyFont="1" applyFill="1" applyBorder="1" applyAlignment="1">
      <alignment horizontal="right" vertical="center" wrapText="1"/>
    </xf>
    <xf numFmtId="166" fontId="3" fillId="2" borderId="2" xfId="0" applyNumberFormat="1" applyFont="1" applyFill="1" applyBorder="1" applyAlignment="1">
      <alignment horizontal="right" vertical="center" wrapText="1"/>
    </xf>
    <xf numFmtId="0" fontId="3" fillId="2" borderId="2" xfId="0" applyFont="1" applyFill="1" applyBorder="1" applyAlignment="1">
      <alignment horizontal="right" vertical="center" wrapText="1"/>
    </xf>
    <xf numFmtId="0" fontId="3" fillId="2" borderId="3" xfId="0" applyFont="1" applyFill="1" applyBorder="1" applyAlignment="1">
      <alignment horizontal="right" vertical="center" wrapText="1"/>
    </xf>
    <xf numFmtId="0" fontId="3" fillId="2" borderId="2" xfId="0" applyFont="1" applyFill="1" applyBorder="1"/>
    <xf numFmtId="0" fontId="3" fillId="2" borderId="0" xfId="0" applyFont="1" applyFill="1" applyBorder="1" applyAlignment="1"/>
    <xf numFmtId="166" fontId="3" fillId="2" borderId="0" xfId="0" applyNumberFormat="1" applyFont="1" applyFill="1"/>
    <xf numFmtId="0" fontId="10" fillId="2" borderId="0" xfId="0" applyFont="1" applyFill="1"/>
    <xf numFmtId="0" fontId="15" fillId="2" borderId="0" xfId="2" applyFill="1"/>
    <xf numFmtId="0" fontId="5" fillId="2" borderId="3" xfId="0" applyFont="1" applyFill="1" applyBorder="1" applyAlignment="1">
      <alignment horizontal="right" vertical="center" wrapText="1"/>
    </xf>
    <xf numFmtId="0" fontId="5" fillId="2" borderId="2" xfId="0" applyFont="1" applyFill="1" applyBorder="1" applyAlignment="1">
      <alignment horizontal="right" vertical="center" wrapText="1"/>
    </xf>
    <xf numFmtId="166" fontId="33" fillId="2" borderId="2" xfId="0" applyNumberFormat="1" applyFont="1" applyFill="1" applyBorder="1"/>
    <xf numFmtId="166" fontId="5" fillId="2" borderId="26" xfId="0" applyNumberFormat="1" applyFont="1" applyFill="1" applyBorder="1" applyAlignment="1">
      <alignment horizontal="right" vertical="center" wrapText="1"/>
    </xf>
    <xf numFmtId="0" fontId="33" fillId="2" borderId="0" xfId="0" applyFont="1" applyFill="1"/>
    <xf numFmtId="0" fontId="5" fillId="2" borderId="0" xfId="0" applyFont="1" applyFill="1" applyBorder="1" applyAlignment="1">
      <alignment horizontal="left" vertical="center"/>
    </xf>
    <xf numFmtId="168" fontId="14" fillId="2" borderId="0" xfId="0" applyNumberFormat="1" applyFont="1" applyFill="1"/>
    <xf numFmtId="169" fontId="5" fillId="2" borderId="2" xfId="0" applyNumberFormat="1" applyFont="1" applyFill="1" applyBorder="1"/>
    <xf numFmtId="0" fontId="5" fillId="2" borderId="3" xfId="0" applyFont="1" applyFill="1" applyBorder="1"/>
    <xf numFmtId="0" fontId="5" fillId="2" borderId="2" xfId="0" applyFont="1" applyFill="1" applyBorder="1"/>
    <xf numFmtId="0" fontId="5" fillId="2" borderId="25" xfId="0" applyFont="1" applyFill="1" applyBorder="1"/>
    <xf numFmtId="169" fontId="5" fillId="2" borderId="0" xfId="0" applyNumberFormat="1" applyFont="1" applyFill="1" applyBorder="1"/>
    <xf numFmtId="0" fontId="5" fillId="2" borderId="26" xfId="0" applyFont="1" applyFill="1" applyBorder="1"/>
    <xf numFmtId="3" fontId="3" fillId="2" borderId="1"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3" fontId="3" fillId="2" borderId="0" xfId="0" applyNumberFormat="1" applyFont="1" applyFill="1" applyBorder="1" applyAlignment="1">
      <alignment horizontal="right"/>
    </xf>
    <xf numFmtId="3" fontId="3" fillId="2" borderId="1" xfId="0" applyNumberFormat="1" applyFont="1" applyFill="1" applyBorder="1" applyAlignment="1">
      <alignment horizontal="right"/>
    </xf>
    <xf numFmtId="3" fontId="3" fillId="2" borderId="3" xfId="0" applyNumberFormat="1" applyFont="1" applyFill="1" applyBorder="1" applyAlignment="1">
      <alignment horizontal="center" vertical="center" wrapText="1"/>
    </xf>
    <xf numFmtId="3" fontId="3" fillId="2" borderId="2" xfId="0" applyNumberFormat="1" applyFont="1" applyFill="1" applyBorder="1" applyAlignment="1">
      <alignment horizontal="center" vertical="center" wrapText="1"/>
    </xf>
    <xf numFmtId="3" fontId="3" fillId="2" borderId="1" xfId="0" applyNumberFormat="1" applyFont="1" applyFill="1" applyBorder="1" applyAlignment="1"/>
    <xf numFmtId="3" fontId="3" fillId="2" borderId="0" xfId="0" applyNumberFormat="1" applyFont="1" applyFill="1" applyBorder="1" applyAlignment="1"/>
    <xf numFmtId="3" fontId="3" fillId="2" borderId="3" xfId="0" applyNumberFormat="1" applyFont="1" applyFill="1" applyBorder="1" applyAlignment="1">
      <alignment horizontal="right" vertical="center" wrapText="1"/>
    </xf>
    <xf numFmtId="3" fontId="3" fillId="2" borderId="2" xfId="0" applyNumberFormat="1" applyFont="1" applyFill="1" applyBorder="1" applyAlignment="1">
      <alignment horizontal="right" vertical="center" wrapText="1"/>
    </xf>
    <xf numFmtId="3" fontId="3" fillId="2" borderId="8" xfId="0" applyNumberFormat="1" applyFont="1" applyFill="1" applyBorder="1" applyAlignment="1">
      <alignment horizontal="right"/>
    </xf>
    <xf numFmtId="168" fontId="3" fillId="2" borderId="0" xfId="0" applyNumberFormat="1" applyFont="1" applyFill="1" applyBorder="1" applyAlignment="1">
      <alignment horizontal="right"/>
    </xf>
    <xf numFmtId="168" fontId="3" fillId="2" borderId="1" xfId="0" applyNumberFormat="1" applyFont="1" applyFill="1" applyBorder="1" applyAlignment="1">
      <alignment horizontal="right"/>
    </xf>
    <xf numFmtId="168" fontId="3" fillId="2" borderId="0" xfId="0" applyNumberFormat="1" applyFont="1" applyFill="1" applyBorder="1" applyAlignment="1"/>
    <xf numFmtId="168" fontId="3" fillId="2" borderId="0" xfId="0" applyNumberFormat="1" applyFont="1" applyFill="1"/>
    <xf numFmtId="168" fontId="3" fillId="2" borderId="0" xfId="1" quotePrefix="1" applyNumberFormat="1" applyFont="1" applyFill="1" applyAlignment="1">
      <alignment wrapText="1"/>
    </xf>
    <xf numFmtId="168" fontId="3" fillId="2" borderId="0" xfId="1" applyNumberFormat="1" applyFont="1" applyFill="1" applyAlignment="1">
      <alignment wrapText="1"/>
    </xf>
    <xf numFmtId="3" fontId="3" fillId="2" borderId="4" xfId="0" applyNumberFormat="1" applyFont="1" applyFill="1" applyBorder="1" applyAlignment="1">
      <alignment horizontal="right"/>
    </xf>
    <xf numFmtId="3" fontId="3" fillId="2" borderId="4" xfId="0" applyNumberFormat="1" applyFont="1" applyFill="1" applyBorder="1" applyAlignment="1"/>
    <xf numFmtId="3" fontId="37" fillId="2" borderId="0" xfId="0" applyNumberFormat="1" applyFont="1" applyFill="1"/>
    <xf numFmtId="170" fontId="5" fillId="2" borderId="0" xfId="1" applyNumberFormat="1" applyFont="1" applyFill="1"/>
    <xf numFmtId="0" fontId="11" fillId="2" borderId="0" xfId="0" applyFont="1" applyFill="1" applyBorder="1" applyAlignment="1">
      <alignment horizontal="center"/>
    </xf>
    <xf numFmtId="0" fontId="8" fillId="2" borderId="0" xfId="0" applyFont="1" applyFill="1"/>
    <xf numFmtId="0" fontId="48" fillId="2" borderId="0" xfId="2" applyFont="1" applyFill="1"/>
    <xf numFmtId="166" fontId="3" fillId="2" borderId="1" xfId="0" applyNumberFormat="1" applyFont="1" applyFill="1" applyBorder="1" applyAlignment="1">
      <alignment horizontal="right" vertical="center" wrapText="1"/>
    </xf>
    <xf numFmtId="166" fontId="3" fillId="2" borderId="0" xfId="0" applyNumberFormat="1" applyFont="1" applyFill="1" applyBorder="1" applyAlignment="1">
      <alignment horizontal="right" vertical="center" wrapText="1"/>
    </xf>
    <xf numFmtId="0" fontId="3" fillId="2" borderId="0" xfId="0" applyFont="1" applyFill="1" applyBorder="1"/>
    <xf numFmtId="3" fontId="3" fillId="2" borderId="1"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0" fontId="3" fillId="2" borderId="28" xfId="0" applyFont="1" applyFill="1" applyBorder="1" applyAlignment="1"/>
    <xf numFmtId="17" fontId="49" fillId="2" borderId="0" xfId="0" quotePrefix="1" applyNumberFormat="1" applyFont="1" applyFill="1"/>
    <xf numFmtId="166" fontId="33" fillId="2" borderId="0" xfId="0" applyNumberFormat="1" applyFont="1" applyFill="1" applyBorder="1"/>
    <xf numFmtId="0" fontId="16" fillId="2" borderId="0" xfId="2" applyFont="1" applyFill="1"/>
    <xf numFmtId="0" fontId="12" fillId="2" borderId="0" xfId="0" applyFont="1" applyFill="1"/>
    <xf numFmtId="0" fontId="8" fillId="2" borderId="0" xfId="0" applyFont="1" applyFill="1"/>
    <xf numFmtId="17" fontId="4" fillId="2" borderId="0" xfId="0" quotePrefix="1" applyNumberFormat="1" applyFont="1" applyFill="1" applyAlignment="1">
      <alignment horizontal="center" vertical="center"/>
    </xf>
    <xf numFmtId="0" fontId="44" fillId="2" borderId="0" xfId="0" applyFont="1" applyFill="1"/>
    <xf numFmtId="17" fontId="4" fillId="2" borderId="25" xfId="0" quotePrefix="1" applyNumberFormat="1" applyFont="1" applyFill="1" applyBorder="1" applyAlignment="1">
      <alignment vertical="center" wrapText="1"/>
    </xf>
    <xf numFmtId="17" fontId="4" fillId="2" borderId="26" xfId="0" quotePrefix="1" applyNumberFormat="1" applyFont="1" applyFill="1" applyBorder="1" applyAlignment="1">
      <alignment vertical="center" wrapText="1"/>
    </xf>
    <xf numFmtId="0" fontId="3" fillId="2" borderId="0" xfId="0" applyFont="1" applyFill="1" applyBorder="1" applyAlignment="1">
      <alignment horizontal="right" vertical="center" wrapText="1"/>
    </xf>
    <xf numFmtId="0" fontId="3" fillId="2" borderId="8" xfId="0" applyFont="1" applyFill="1" applyBorder="1" applyAlignment="1">
      <alignment horizontal="right" vertical="center" wrapText="1"/>
    </xf>
    <xf numFmtId="0" fontId="45" fillId="2" borderId="0" xfId="0" applyFont="1" applyFill="1" applyAlignment="1">
      <alignment vertical="center"/>
    </xf>
    <xf numFmtId="0" fontId="45" fillId="2" borderId="0" xfId="0" applyFont="1" applyFill="1" applyAlignment="1">
      <alignment horizontal="left" vertical="center" wrapText="1"/>
    </xf>
    <xf numFmtId="3" fontId="4" fillId="2" borderId="0" xfId="1" applyNumberFormat="1" applyFont="1" applyFill="1" applyAlignment="1" applyProtection="1">
      <alignment horizontal="center" wrapText="1"/>
    </xf>
    <xf numFmtId="3" fontId="4" fillId="2" borderId="1" xfId="1" applyNumberFormat="1" applyFont="1" applyFill="1" applyBorder="1" applyAlignment="1" applyProtection="1">
      <alignment horizontal="center" wrapText="1"/>
    </xf>
    <xf numFmtId="3" fontId="4" fillId="2" borderId="4" xfId="1" applyNumberFormat="1" applyFont="1" applyFill="1" applyBorder="1" applyAlignment="1" applyProtection="1">
      <alignment horizontal="center" wrapText="1"/>
    </xf>
    <xf numFmtId="165" fontId="4" fillId="2" borderId="0" xfId="0" applyNumberFormat="1" applyFont="1" applyFill="1" applyBorder="1" applyAlignment="1">
      <alignment horizontal="center"/>
    </xf>
    <xf numFmtId="165" fontId="4" fillId="2" borderId="4" xfId="0" applyNumberFormat="1" applyFont="1" applyFill="1" applyBorder="1" applyAlignment="1">
      <alignment horizontal="center"/>
    </xf>
    <xf numFmtId="0" fontId="4" fillId="2" borderId="0" xfId="0" applyFont="1" applyFill="1" applyBorder="1" applyAlignment="1">
      <alignment horizontal="center"/>
    </xf>
    <xf numFmtId="0" fontId="45" fillId="2" borderId="0" xfId="0" applyFont="1" applyFill="1"/>
    <xf numFmtId="0" fontId="48" fillId="2" borderId="0" xfId="2" applyFont="1" applyFill="1"/>
    <xf numFmtId="17" fontId="49" fillId="2" borderId="0" xfId="0" quotePrefix="1" applyNumberFormat="1" applyFont="1" applyFill="1" applyBorder="1" applyAlignment="1"/>
    <xf numFmtId="17" fontId="49" fillId="2" borderId="0" xfId="0" quotePrefix="1" applyNumberFormat="1" applyFont="1" applyFill="1"/>
    <xf numFmtId="0" fontId="4" fillId="2" borderId="7" xfId="0" applyNumberFormat="1" applyFont="1" applyFill="1" applyBorder="1" applyAlignment="1">
      <alignment horizontal="center"/>
    </xf>
    <xf numFmtId="0" fontId="45" fillId="2" borderId="0" xfId="0" applyNumberFormat="1" applyFont="1" applyFill="1" applyAlignment="1">
      <alignment horizontal="left"/>
    </xf>
    <xf numFmtId="0" fontId="44" fillId="2" borderId="0" xfId="0" applyNumberFormat="1" applyFont="1" applyFill="1" applyAlignment="1">
      <alignment horizontal="left"/>
    </xf>
    <xf numFmtId="0" fontId="45" fillId="2" borderId="0" xfId="0" applyNumberFormat="1" applyFont="1" applyFill="1"/>
    <xf numFmtId="0" fontId="36" fillId="2" borderId="0" xfId="2" applyFont="1" applyFill="1"/>
    <xf numFmtId="0" fontId="36" fillId="2" borderId="0" xfId="2" applyFont="1" applyFill="1" applyAlignment="1">
      <alignment horizontal="left"/>
    </xf>
    <xf numFmtId="0" fontId="36" fillId="0" borderId="0" xfId="2" applyFont="1"/>
    <xf numFmtId="0" fontId="36" fillId="2" borderId="0" xfId="2" applyNumberFormat="1" applyFont="1" applyFill="1" applyAlignment="1">
      <alignment horizontal="left" wrapText="1"/>
    </xf>
    <xf numFmtId="0" fontId="45" fillId="2" borderId="0" xfId="0" applyFont="1" applyFill="1" applyAlignment="1">
      <alignment horizontal="left" wrapText="1"/>
    </xf>
    <xf numFmtId="0" fontId="45" fillId="2" borderId="0" xfId="0" applyNumberFormat="1" applyFont="1" applyFill="1" applyAlignment="1">
      <alignment horizontal="left" wrapText="1"/>
    </xf>
    <xf numFmtId="0" fontId="4" fillId="2" borderId="6" xfId="0" applyNumberFormat="1" applyFont="1" applyFill="1" applyBorder="1" applyAlignment="1">
      <alignment horizontal="left" vertical="center"/>
    </xf>
    <xf numFmtId="0" fontId="4" fillId="2" borderId="8" xfId="0" applyNumberFormat="1" applyFont="1" applyFill="1" applyBorder="1" applyAlignment="1">
      <alignment horizontal="left" vertical="center"/>
    </xf>
    <xf numFmtId="0" fontId="4" fillId="2" borderId="6" xfId="0" applyNumberFormat="1" applyFont="1" applyFill="1" applyBorder="1" applyAlignment="1">
      <alignment vertical="center"/>
    </xf>
    <xf numFmtId="0" fontId="4" fillId="2" borderId="8" xfId="0" applyNumberFormat="1" applyFont="1" applyFill="1" applyBorder="1" applyAlignment="1">
      <alignment vertical="center"/>
    </xf>
    <xf numFmtId="0" fontId="11" fillId="2" borderId="7" xfId="0" applyNumberFormat="1" applyFont="1" applyFill="1" applyBorder="1" applyAlignment="1">
      <alignment horizontal="center"/>
    </xf>
    <xf numFmtId="0" fontId="5" fillId="2" borderId="23" xfId="0" applyNumberFormat="1" applyFont="1" applyFill="1" applyBorder="1" applyAlignment="1">
      <alignment horizontal="center" vertical="center"/>
    </xf>
    <xf numFmtId="0" fontId="5" fillId="2" borderId="21" xfId="0" applyNumberFormat="1" applyFont="1" applyFill="1" applyBorder="1" applyAlignment="1">
      <alignment horizontal="center" vertical="center"/>
    </xf>
    <xf numFmtId="0" fontId="5" fillId="2" borderId="24" xfId="0" applyNumberFormat="1" applyFont="1" applyFill="1" applyBorder="1" applyAlignment="1">
      <alignment horizontal="center" vertical="center"/>
    </xf>
    <xf numFmtId="0" fontId="11" fillId="2" borderId="6" xfId="0" applyNumberFormat="1" applyFont="1" applyFill="1" applyBorder="1" applyAlignment="1">
      <alignment horizontal="left" vertical="center"/>
    </xf>
    <xf numFmtId="0" fontId="11" fillId="2" borderId="8" xfId="0" applyNumberFormat="1" applyFont="1" applyFill="1" applyBorder="1" applyAlignment="1">
      <alignment horizontal="left" vertical="center"/>
    </xf>
    <xf numFmtId="0" fontId="11" fillId="2" borderId="6" xfId="0" applyNumberFormat="1" applyFont="1" applyFill="1" applyBorder="1" applyAlignment="1">
      <alignment vertical="center" wrapText="1"/>
    </xf>
    <xf numFmtId="0" fontId="11" fillId="2" borderId="8" xfId="0" applyNumberFormat="1" applyFont="1" applyFill="1" applyBorder="1" applyAlignment="1">
      <alignment vertical="center" wrapText="1"/>
    </xf>
    <xf numFmtId="0" fontId="45" fillId="0" borderId="0" xfId="2" applyFont="1"/>
    <xf numFmtId="0" fontId="12" fillId="0" borderId="0" xfId="0" applyFont="1"/>
    <xf numFmtId="0" fontId="12" fillId="0" borderId="0" xfId="0" applyFont="1" applyAlignment="1">
      <alignment wrapText="1"/>
    </xf>
    <xf numFmtId="17" fontId="11" fillId="2" borderId="25" xfId="0" quotePrefix="1" applyNumberFormat="1" applyFont="1" applyFill="1" applyBorder="1" applyAlignment="1">
      <alignment horizontal="left" vertical="center" wrapText="1"/>
    </xf>
    <xf numFmtId="17" fontId="11" fillId="2" borderId="26" xfId="0" quotePrefix="1" applyNumberFormat="1" applyFont="1" applyFill="1" applyBorder="1" applyAlignment="1">
      <alignment horizontal="left" vertical="center" wrapText="1"/>
    </xf>
    <xf numFmtId="17" fontId="4" fillId="2" borderId="25" xfId="0" quotePrefix="1" applyNumberFormat="1" applyFont="1" applyFill="1" applyBorder="1" applyAlignment="1">
      <alignment horizontal="left" vertical="center" wrapText="1"/>
    </xf>
    <xf numFmtId="17" fontId="4" fillId="2" borderId="26" xfId="0" quotePrefix="1" applyNumberFormat="1" applyFont="1" applyFill="1" applyBorder="1" applyAlignment="1">
      <alignment horizontal="left" vertical="center" wrapText="1"/>
    </xf>
    <xf numFmtId="0" fontId="5" fillId="2" borderId="0" xfId="0" applyFont="1" applyFill="1" applyBorder="1" applyAlignment="1">
      <alignment horizontal="right" vertical="center" wrapText="1"/>
    </xf>
    <xf numFmtId="0" fontId="5" fillId="2" borderId="8" xfId="0" applyFont="1" applyFill="1" applyBorder="1" applyAlignment="1">
      <alignment horizontal="right" vertical="center" wrapText="1"/>
    </xf>
    <xf numFmtId="0" fontId="12" fillId="2" borderId="0" xfId="0" applyFont="1" applyFill="1" applyAlignment="1">
      <alignment vertical="center"/>
    </xf>
    <xf numFmtId="0" fontId="12" fillId="2" borderId="0" xfId="0" applyFont="1" applyFill="1" applyAlignment="1">
      <alignment horizontal="left" vertical="center" wrapText="1"/>
    </xf>
    <xf numFmtId="0" fontId="11" fillId="2" borderId="0" xfId="0" applyFont="1" applyFill="1" applyBorder="1" applyAlignment="1">
      <alignment horizontal="left" vertical="center" wrapText="1"/>
    </xf>
    <xf numFmtId="0" fontId="11" fillId="2" borderId="8" xfId="0" applyFont="1" applyFill="1" applyBorder="1" applyAlignment="1">
      <alignment horizontal="left" vertical="center" wrapText="1"/>
    </xf>
    <xf numFmtId="0" fontId="11" fillId="2" borderId="26" xfId="0" applyFont="1" applyFill="1" applyBorder="1" applyAlignment="1">
      <alignment horizontal="center" vertical="center"/>
    </xf>
    <xf numFmtId="0" fontId="11" fillId="2" borderId="28" xfId="0" applyFont="1" applyFill="1" applyBorder="1" applyAlignment="1">
      <alignment horizontal="center" vertical="center"/>
    </xf>
    <xf numFmtId="0" fontId="11" fillId="2" borderId="0"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0" xfId="0" applyFont="1" applyFill="1" applyBorder="1" applyAlignment="1">
      <alignment vertical="center"/>
    </xf>
    <xf numFmtId="0" fontId="11" fillId="2" borderId="8" xfId="0" applyFont="1" applyFill="1" applyBorder="1" applyAlignment="1">
      <alignment vertical="center"/>
    </xf>
    <xf numFmtId="0" fontId="5" fillId="2" borderId="2" xfId="0" applyFont="1" applyFill="1" applyBorder="1" applyAlignment="1">
      <alignment horizontal="center" vertical="center"/>
    </xf>
    <xf numFmtId="0" fontId="5" fillId="2" borderId="0" xfId="0" applyFont="1" applyFill="1" applyBorder="1" applyAlignment="1">
      <alignment horizontal="center" vertical="center"/>
    </xf>
    <xf numFmtId="0" fontId="11" fillId="2" borderId="0"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51" fillId="0" borderId="0" xfId="0" applyFont="1"/>
    <xf numFmtId="0" fontId="5" fillId="2" borderId="25" xfId="0" applyFont="1" applyFill="1" applyBorder="1" applyAlignment="1">
      <alignment horizontal="center" vertical="center"/>
    </xf>
    <xf numFmtId="0" fontId="5" fillId="2" borderId="26" xfId="0" applyFont="1" applyFill="1" applyBorder="1" applyAlignment="1">
      <alignment horizontal="center" vertical="center"/>
    </xf>
    <xf numFmtId="0" fontId="40" fillId="2" borderId="0" xfId="0" applyFont="1" applyFill="1" applyAlignment="1">
      <alignment horizontal="left" readingOrder="1"/>
    </xf>
    <xf numFmtId="0" fontId="12" fillId="2" borderId="0" xfId="0" applyNumberFormat="1" applyFont="1" applyFill="1" applyAlignment="1">
      <alignment horizontal="left"/>
    </xf>
    <xf numFmtId="0" fontId="11" fillId="2" borderId="2" xfId="0" applyFont="1" applyFill="1" applyBorder="1" applyAlignment="1">
      <alignment horizontal="center" vertical="center"/>
    </xf>
    <xf numFmtId="0" fontId="12" fillId="2" borderId="0" xfId="0" applyFont="1" applyFill="1" applyAlignment="1">
      <alignment horizontal="left" wrapText="1"/>
    </xf>
    <xf numFmtId="0" fontId="12" fillId="2" borderId="0" xfId="0" applyNumberFormat="1" applyFont="1" applyFill="1" applyAlignment="1">
      <alignment horizontal="left" wrapText="1"/>
    </xf>
    <xf numFmtId="0" fontId="11" fillId="2" borderId="2" xfId="0" applyNumberFormat="1" applyFont="1" applyFill="1" applyBorder="1" applyAlignment="1">
      <alignment horizontal="center" vertical="center"/>
    </xf>
    <xf numFmtId="0" fontId="11" fillId="2" borderId="0" xfId="0" applyNumberFormat="1" applyFont="1" applyFill="1" applyBorder="1" applyAlignment="1">
      <alignment horizontal="center" vertical="center"/>
    </xf>
    <xf numFmtId="0" fontId="40" fillId="0" borderId="0" xfId="0" applyFont="1" applyAlignment="1">
      <alignment horizontal="left" readingOrder="1"/>
    </xf>
    <xf numFmtId="0" fontId="11" fillId="2" borderId="0" xfId="0" applyFont="1" applyFill="1" applyBorder="1" applyAlignment="1">
      <alignment horizontal="center"/>
    </xf>
    <xf numFmtId="0" fontId="5" fillId="2" borderId="1" xfId="0" applyFont="1" applyFill="1" applyBorder="1" applyAlignment="1">
      <alignment horizontal="left" wrapText="1"/>
    </xf>
    <xf numFmtId="0" fontId="5" fillId="2" borderId="29" xfId="0" applyFont="1" applyFill="1" applyBorder="1" applyAlignment="1">
      <alignment horizontal="left" wrapText="1"/>
    </xf>
    <xf numFmtId="0" fontId="5" fillId="2" borderId="26" xfId="0" applyFont="1" applyFill="1" applyBorder="1" applyAlignment="1">
      <alignment horizontal="left" wrapText="1"/>
    </xf>
    <xf numFmtId="0" fontId="5" fillId="2" borderId="28" xfId="0" applyFont="1" applyFill="1" applyBorder="1" applyAlignment="1">
      <alignment horizontal="left" wrapText="1"/>
    </xf>
    <xf numFmtId="0" fontId="5" fillId="2" borderId="0" xfId="0" applyFont="1" applyFill="1" applyBorder="1" applyAlignment="1">
      <alignment horizontal="left" wrapText="1"/>
    </xf>
    <xf numFmtId="0" fontId="5" fillId="2" borderId="8" xfId="0" applyFont="1" applyFill="1" applyBorder="1" applyAlignment="1">
      <alignment horizontal="left" wrapText="1"/>
    </xf>
  </cellXfs>
  <cellStyles count="47">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Comma 2" xfId="4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Hyperlink" xfId="2" builtinId="8"/>
    <cellStyle name="Input" xfId="11" builtinId="20" customBuiltin="1"/>
    <cellStyle name="Linked Cell" xfId="14" builtinId="24" customBuiltin="1"/>
    <cellStyle name="Neutral" xfId="10" builtinId="28" customBuiltin="1"/>
    <cellStyle name="Normal" xfId="0" builtinId="0"/>
    <cellStyle name="Normal 2 2 2 2" xfId="45"/>
    <cellStyle name="Note" xfId="17" builtinId="10" customBuiltin="1"/>
    <cellStyle name="Output" xfId="12" builtinId="21" customBuiltin="1"/>
    <cellStyle name="Percent" xfId="46" builtinId="5"/>
    <cellStyle name="Title" xfId="3" builtinId="15" customBuiltin="1"/>
    <cellStyle name="Total" xfId="19" builtinId="25" customBuiltin="1"/>
    <cellStyle name="Warning Text" xfId="16" builtinId="11" customBuiltin="1"/>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2" defaultPivotStyle="PivotStyleLight16">
    <tableStyle name="PivotTable Style 1" table="0" count="1">
      <tableStyleElement type="wholeTable" dxfId="7"/>
    </tableStyle>
    <tableStyle name="PivotTable Style 2" table="0" count="1">
      <tableStyleElement type="pageFieldLabels" dxfId="6"/>
    </tableStyle>
    <tableStyle name="PivotTable Style 3" table="0" count="0"/>
    <tableStyle name="PivotTable Style 4" table="0" count="1">
      <tableStyleElement type="wholeTable" dxfId="5"/>
    </tableStyle>
    <tableStyle name="PivotTable Style 5" table="0" count="1">
      <tableStyleElement type="pageFieldLabels" dxfId="4"/>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8.xml"/><Relationship Id="rId18" Type="http://schemas.openxmlformats.org/officeDocument/2006/relationships/chartsheet" Target="chartsheets/sheet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chartsheet" Target="chartsheets/sheet2.xml"/><Relationship Id="rId12" Type="http://schemas.openxmlformats.org/officeDocument/2006/relationships/chartsheet" Target="chartsheets/sheet5.xml"/><Relationship Id="rId17" Type="http://schemas.openxmlformats.org/officeDocument/2006/relationships/worksheet" Target="worksheets/sheet10.xml"/><Relationship Id="rId2" Type="http://schemas.openxmlformats.org/officeDocument/2006/relationships/worksheet" Target="worksheets/sheet2.xml"/><Relationship Id="rId16" Type="http://schemas.openxmlformats.org/officeDocument/2006/relationships/chartsheet" Target="chartsheets/sheet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chartsheet" Target="chartsheets/sheet4.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9.xml"/><Relationship Id="rId23" Type="http://schemas.openxmlformats.org/officeDocument/2006/relationships/calcChain" Target="calcChain.xml"/><Relationship Id="rId10" Type="http://schemas.openxmlformats.org/officeDocument/2006/relationships/worksheet" Target="worksheets/sheet7.xml"/><Relationship Id="rId19" Type="http://schemas.openxmlformats.org/officeDocument/2006/relationships/worksheet" Target="worksheets/sheet11.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chartsheet" Target="chartsheets/sheet6.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S1a: Age standardised rates for deaths involving COVID-19 by sex, </a:t>
            </a:r>
          </a:p>
          <a:p>
            <a:pPr>
              <a:defRPr/>
            </a:pPr>
            <a:r>
              <a:rPr lang="en-US"/>
              <a:t>March and April 2020</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288388805450199"/>
          <c:y val="8.8345764055026629E-2"/>
          <c:w val="0.87208372831026448"/>
          <c:h val="0.36855106816632766"/>
        </c:manualLayout>
      </c:layout>
      <c:barChart>
        <c:barDir val="col"/>
        <c:grouping val="clustered"/>
        <c:varyColors val="0"/>
        <c:ser>
          <c:idx val="0"/>
          <c:order val="0"/>
          <c:tx>
            <c:strRef>
              <c:f>'Figure S1 data'!$A$11</c:f>
              <c:strCache>
                <c:ptCount val="1"/>
                <c:pt idx="0">
                  <c:v>Persons</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S1 data'!$H$11:$I$11</c:f>
                <c:numCache>
                  <c:formatCode>General</c:formatCode>
                  <c:ptCount val="2"/>
                  <c:pt idx="0">
                    <c:v>7.3999999999999986</c:v>
                  </c:pt>
                  <c:pt idx="1">
                    <c:v>22.100000000000023</c:v>
                  </c:pt>
                </c:numCache>
              </c:numRef>
            </c:plus>
            <c:minus>
              <c:numRef>
                <c:f>'Figure S1 data'!$H$11:$I$11</c:f>
                <c:numCache>
                  <c:formatCode>General</c:formatCode>
                  <c:ptCount val="2"/>
                  <c:pt idx="0">
                    <c:v>7.3999999999999986</c:v>
                  </c:pt>
                  <c:pt idx="1">
                    <c:v>22.100000000000023</c:v>
                  </c:pt>
                </c:numCache>
              </c:numRef>
            </c:minus>
            <c:spPr>
              <a:noFill/>
              <a:ln w="19050" cap="flat" cmpd="sng" algn="ctr">
                <a:solidFill>
                  <a:schemeClr val="tx1">
                    <a:lumMod val="50000"/>
                    <a:lumOff val="50000"/>
                  </a:schemeClr>
                </a:solidFill>
                <a:round/>
              </a:ln>
              <a:effectLst/>
            </c:spPr>
          </c:errBars>
          <c:cat>
            <c:strRef>
              <c:f>('Figure S1 data'!$C$3,'Figure S1 data'!$F$3)</c:f>
              <c:strCache>
                <c:ptCount val="2"/>
                <c:pt idx="0">
                  <c:v>March 2020</c:v>
                </c:pt>
                <c:pt idx="1">
                  <c:v>April 2020</c:v>
                </c:pt>
              </c:strCache>
            </c:strRef>
          </c:cat>
          <c:val>
            <c:numRef>
              <c:f>('Figure S1 data'!$B$11,'Figure S1 data'!$E$11)</c:f>
              <c:numCache>
                <c:formatCode>#####0.0</c:formatCode>
                <c:ptCount val="2"/>
                <c:pt idx="0" formatCode="0.0">
                  <c:v>65</c:v>
                </c:pt>
                <c:pt idx="1">
                  <c:v>581.5</c:v>
                </c:pt>
              </c:numCache>
            </c:numRef>
          </c:val>
          <c:extLst>
            <c:ext xmlns:c16="http://schemas.microsoft.com/office/drawing/2014/chart" uri="{C3380CC4-5D6E-409C-BE32-E72D297353CC}">
              <c16:uniqueId val="{00000000-52ED-4311-B07D-CBB740931BCD}"/>
            </c:ext>
          </c:extLst>
        </c:ser>
        <c:ser>
          <c:idx val="1"/>
          <c:order val="1"/>
          <c:tx>
            <c:strRef>
              <c:f>'Figure S1 data'!$A$12</c:f>
              <c:strCache>
                <c:ptCount val="1"/>
                <c:pt idx="0">
                  <c:v>Females</c:v>
                </c:pt>
              </c:strCache>
            </c:strRef>
          </c:tx>
          <c:spPr>
            <a:solidFill>
              <a:schemeClr val="bg2">
                <a:lumMod val="75000"/>
              </a:schemeClr>
            </a:solidFill>
            <a:ln>
              <a:noFill/>
            </a:ln>
            <a:effectLst/>
          </c:spPr>
          <c:invertIfNegative val="0"/>
          <c:dLbls>
            <c:dLbl>
              <c:idx val="1"/>
              <c:layout>
                <c:manualLayout>
                  <c:x val="-9.9982133403129673E-17"/>
                  <c:y val="-8.3371641070642856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3989-48F3-8BB0-285CFAB77635}"/>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errBars>
            <c:errBarType val="both"/>
            <c:errValType val="cust"/>
            <c:noEndCap val="0"/>
            <c:plus>
              <c:numRef>
                <c:f>'Figure S1 data'!$H$12:$I$12</c:f>
                <c:numCache>
                  <c:formatCode>General</c:formatCode>
                  <c:ptCount val="2"/>
                  <c:pt idx="0">
                    <c:v>8.3000000000000043</c:v>
                  </c:pt>
                  <c:pt idx="1">
                    <c:v>26.099999999999966</c:v>
                  </c:pt>
                </c:numCache>
              </c:numRef>
            </c:plus>
            <c:minus>
              <c:numRef>
                <c:f>'Figure S1 data'!$H$12:$I$12</c:f>
                <c:numCache>
                  <c:formatCode>General</c:formatCode>
                  <c:ptCount val="2"/>
                  <c:pt idx="0">
                    <c:v>8.3000000000000043</c:v>
                  </c:pt>
                  <c:pt idx="1">
                    <c:v>26.099999999999966</c:v>
                  </c:pt>
                </c:numCache>
              </c:numRef>
            </c:minus>
            <c:spPr>
              <a:noFill/>
              <a:ln w="19050" cap="flat" cmpd="sng" algn="ctr">
                <a:solidFill>
                  <a:schemeClr val="tx1">
                    <a:lumMod val="65000"/>
                    <a:lumOff val="35000"/>
                  </a:schemeClr>
                </a:solidFill>
                <a:round/>
              </a:ln>
              <a:effectLst/>
            </c:spPr>
          </c:errBars>
          <c:cat>
            <c:strRef>
              <c:f>('Figure S1 data'!$C$3,'Figure S1 data'!$F$3)</c:f>
              <c:strCache>
                <c:ptCount val="2"/>
                <c:pt idx="0">
                  <c:v>March 2020</c:v>
                </c:pt>
                <c:pt idx="1">
                  <c:v>April 2020</c:v>
                </c:pt>
              </c:strCache>
            </c:strRef>
          </c:cat>
          <c:val>
            <c:numRef>
              <c:f>('Figure S1 data'!$B$12,'Figure S1 data'!$E$12)</c:f>
              <c:numCache>
                <c:formatCode>#####0.0</c:formatCode>
                <c:ptCount val="2"/>
                <c:pt idx="0" formatCode="0.0">
                  <c:v>47.2</c:v>
                </c:pt>
                <c:pt idx="1">
                  <c:v>479.2</c:v>
                </c:pt>
              </c:numCache>
            </c:numRef>
          </c:val>
          <c:extLst>
            <c:ext xmlns:c16="http://schemas.microsoft.com/office/drawing/2014/chart" uri="{C3380CC4-5D6E-409C-BE32-E72D297353CC}">
              <c16:uniqueId val="{00000001-52ED-4311-B07D-CBB740931BCD}"/>
            </c:ext>
          </c:extLst>
        </c:ser>
        <c:ser>
          <c:idx val="2"/>
          <c:order val="2"/>
          <c:tx>
            <c:strRef>
              <c:f>'Figure S1 data'!$A$13</c:f>
              <c:strCache>
                <c:ptCount val="1"/>
                <c:pt idx="0">
                  <c:v>Males</c:v>
                </c:pt>
              </c:strCache>
            </c:strRef>
          </c:tx>
          <c:spPr>
            <a:solidFill>
              <a:schemeClr val="accent5">
                <a:lumMod val="60000"/>
                <a:lumOff val="40000"/>
              </a:schemeClr>
            </a:solidFill>
            <a:ln>
              <a:noFill/>
            </a:ln>
            <a:effectLst/>
          </c:spPr>
          <c:invertIfNegative val="0"/>
          <c:dLbls>
            <c:dLbl>
              <c:idx val="1"/>
              <c:layout>
                <c:manualLayout>
                  <c:x val="9.9982133403129673E-17"/>
                  <c:y val="-1.459003718736250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3989-48F3-8BB0-285CFAB77635}"/>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errBars>
            <c:errBarType val="both"/>
            <c:errValType val="cust"/>
            <c:noEndCap val="0"/>
            <c:plus>
              <c:numRef>
                <c:f>'Figure S1 data'!$H$13:$I$13</c:f>
                <c:numCache>
                  <c:formatCode>General</c:formatCode>
                  <c:ptCount val="2"/>
                  <c:pt idx="0">
                    <c:v>13.299999999999997</c:v>
                  </c:pt>
                  <c:pt idx="1">
                    <c:v>38.799999999999955</c:v>
                  </c:pt>
                </c:numCache>
              </c:numRef>
            </c:plus>
            <c:minus>
              <c:numRef>
                <c:f>'Figure S1 data'!$H$13:$I$13</c:f>
                <c:numCache>
                  <c:formatCode>General</c:formatCode>
                  <c:ptCount val="2"/>
                  <c:pt idx="0">
                    <c:v>13.299999999999997</c:v>
                  </c:pt>
                  <c:pt idx="1">
                    <c:v>38.799999999999955</c:v>
                  </c:pt>
                </c:numCache>
              </c:numRef>
            </c:minus>
            <c:spPr>
              <a:noFill/>
              <a:ln w="19050" cap="flat" cmpd="sng" algn="ctr">
                <a:solidFill>
                  <a:schemeClr val="tx1">
                    <a:lumMod val="50000"/>
                    <a:lumOff val="50000"/>
                  </a:schemeClr>
                </a:solidFill>
                <a:round/>
              </a:ln>
              <a:effectLst/>
            </c:spPr>
          </c:errBars>
          <c:cat>
            <c:strRef>
              <c:f>('Figure S1 data'!$C$3,'Figure S1 data'!$F$3)</c:f>
              <c:strCache>
                <c:ptCount val="2"/>
                <c:pt idx="0">
                  <c:v>March 2020</c:v>
                </c:pt>
                <c:pt idx="1">
                  <c:v>April 2020</c:v>
                </c:pt>
              </c:strCache>
            </c:strRef>
          </c:cat>
          <c:val>
            <c:numRef>
              <c:f>('Figure S1 data'!$B$13,'Figure S1 data'!$E$13)</c:f>
              <c:numCache>
                <c:formatCode>#####0.0</c:formatCode>
                <c:ptCount val="2"/>
                <c:pt idx="0" formatCode="0.0">
                  <c:v>87.3</c:v>
                </c:pt>
                <c:pt idx="1">
                  <c:v>715.9</c:v>
                </c:pt>
              </c:numCache>
            </c:numRef>
          </c:val>
          <c:extLst>
            <c:ext xmlns:c16="http://schemas.microsoft.com/office/drawing/2014/chart" uri="{C3380CC4-5D6E-409C-BE32-E72D297353CC}">
              <c16:uniqueId val="{00000002-52ED-4311-B07D-CBB740931BCD}"/>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standardised death rate</a:t>
                </a:r>
              </a:p>
              <a:p>
                <a:pPr>
                  <a:defRPr/>
                </a:pPr>
                <a:r>
                  <a:rPr lang="en-US"/>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S1b: Age standardised rates for deaths where COVID-19 was the </a:t>
            </a:r>
          </a:p>
          <a:p>
            <a:pPr>
              <a:defRPr/>
            </a:pPr>
            <a:r>
              <a:rPr lang="en-US"/>
              <a:t>underlying cause, by sex, March and April 2020</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1288388805450199"/>
          <c:y val="8.8345764055026629E-2"/>
          <c:w val="0.87208372831026448"/>
          <c:h val="0.36855106816632766"/>
        </c:manualLayout>
      </c:layout>
      <c:barChart>
        <c:barDir val="col"/>
        <c:grouping val="clustered"/>
        <c:varyColors val="0"/>
        <c:ser>
          <c:idx val="0"/>
          <c:order val="0"/>
          <c:tx>
            <c:strRef>
              <c:f>'Figure S1 data'!$A$18</c:f>
              <c:strCache>
                <c:ptCount val="1"/>
                <c:pt idx="0">
                  <c:v>Persons</c:v>
                </c:pt>
              </c:strCache>
            </c:strRef>
          </c:tx>
          <c:spPr>
            <a:solidFill>
              <a:schemeClr val="accent5">
                <a:lumMod val="50000"/>
              </a:schemeClr>
            </a:solidFill>
            <a:ln>
              <a:noFill/>
            </a:ln>
            <a:effectLst/>
          </c:spPr>
          <c:invertIfNegative val="0"/>
          <c:dLbls>
            <c:dLbl>
              <c:idx val="1"/>
              <c:layout>
                <c:manualLayout>
                  <c:x val="-9.9982133403129673E-17"/>
                  <c:y val="-8.3371641070643047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8D6C-4FA3-A351-2D2B68A4A03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errBars>
            <c:errBarType val="both"/>
            <c:errValType val="cust"/>
            <c:noEndCap val="0"/>
            <c:plus>
              <c:numRef>
                <c:f>'Figure S1 data'!$H$18:$I$18</c:f>
                <c:numCache>
                  <c:formatCode>General</c:formatCode>
                  <c:ptCount val="2"/>
                  <c:pt idx="0">
                    <c:v>7</c:v>
                  </c:pt>
                  <c:pt idx="1">
                    <c:v>21.700000000000045</c:v>
                  </c:pt>
                </c:numCache>
              </c:numRef>
            </c:plus>
            <c:minus>
              <c:numRef>
                <c:f>'Figure S1 data'!$H$18:$I$18</c:f>
                <c:numCache>
                  <c:formatCode>General</c:formatCode>
                  <c:ptCount val="2"/>
                  <c:pt idx="0">
                    <c:v>7</c:v>
                  </c:pt>
                  <c:pt idx="1">
                    <c:v>21.700000000000045</c:v>
                  </c:pt>
                </c:numCache>
              </c:numRef>
            </c:minus>
            <c:spPr>
              <a:noFill/>
              <a:ln w="19050" cap="flat" cmpd="sng" algn="ctr">
                <a:solidFill>
                  <a:schemeClr val="tx1">
                    <a:lumMod val="50000"/>
                    <a:lumOff val="50000"/>
                  </a:schemeClr>
                </a:solidFill>
                <a:round/>
              </a:ln>
              <a:effectLst/>
            </c:spPr>
          </c:errBars>
          <c:cat>
            <c:strRef>
              <c:f>('Figure S1 data'!$C$3,'Figure S1 data'!$F$3)</c:f>
              <c:strCache>
                <c:ptCount val="2"/>
                <c:pt idx="0">
                  <c:v>March 2020</c:v>
                </c:pt>
                <c:pt idx="1">
                  <c:v>April 2020</c:v>
                </c:pt>
              </c:strCache>
            </c:strRef>
          </c:cat>
          <c:val>
            <c:numRef>
              <c:f>('Figure S1 data'!$B$18,'Figure S1 data'!$E$18)</c:f>
              <c:numCache>
                <c:formatCode>#####0.0</c:formatCode>
                <c:ptCount val="2"/>
                <c:pt idx="0" formatCode="0.0">
                  <c:v>58.4</c:v>
                </c:pt>
                <c:pt idx="1">
                  <c:v>560.1</c:v>
                </c:pt>
              </c:numCache>
            </c:numRef>
          </c:val>
          <c:extLst>
            <c:ext xmlns:c16="http://schemas.microsoft.com/office/drawing/2014/chart" uri="{C3380CC4-5D6E-409C-BE32-E72D297353CC}">
              <c16:uniqueId val="{00000000-8D6C-4FA3-A351-2D2B68A4A030}"/>
            </c:ext>
          </c:extLst>
        </c:ser>
        <c:ser>
          <c:idx val="1"/>
          <c:order val="1"/>
          <c:tx>
            <c:strRef>
              <c:f>'Figure S1 data'!$A$19</c:f>
              <c:strCache>
                <c:ptCount val="1"/>
                <c:pt idx="0">
                  <c:v>Females</c:v>
                </c:pt>
              </c:strCache>
            </c:strRef>
          </c:tx>
          <c:spPr>
            <a:solidFill>
              <a:schemeClr val="bg2">
                <a:lumMod val="75000"/>
              </a:schemeClr>
            </a:solidFill>
            <a:ln>
              <a:noFill/>
            </a:ln>
            <a:effectLst/>
          </c:spPr>
          <c:invertIfNegative val="0"/>
          <c:dLbls>
            <c:dLbl>
              <c:idx val="1"/>
              <c:layout>
                <c:manualLayout>
                  <c:x val="-9.9982133403129673E-17"/>
                  <c:y val="-1.250574616059646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8D6C-4FA3-A351-2D2B68A4A03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errBars>
            <c:errBarType val="both"/>
            <c:errValType val="cust"/>
            <c:noEndCap val="0"/>
            <c:plus>
              <c:numRef>
                <c:f>'Figure S1 data'!$H$19:$I$19</c:f>
                <c:numCache>
                  <c:formatCode>General</c:formatCode>
                  <c:ptCount val="2"/>
                  <c:pt idx="0">
                    <c:v>7.9000000000000057</c:v>
                  </c:pt>
                  <c:pt idx="1">
                    <c:v>25.600000000000023</c:v>
                  </c:pt>
                </c:numCache>
              </c:numRef>
            </c:plus>
            <c:minus>
              <c:numRef>
                <c:f>'Figure S1 data'!$H$19:$I$19</c:f>
                <c:numCache>
                  <c:formatCode>General</c:formatCode>
                  <c:ptCount val="2"/>
                  <c:pt idx="0">
                    <c:v>7.9000000000000057</c:v>
                  </c:pt>
                  <c:pt idx="1">
                    <c:v>25.600000000000023</c:v>
                  </c:pt>
                </c:numCache>
              </c:numRef>
            </c:minus>
            <c:spPr>
              <a:noFill/>
              <a:ln w="19050" cap="flat" cmpd="sng" algn="ctr">
                <a:solidFill>
                  <a:schemeClr val="tx1">
                    <a:lumMod val="65000"/>
                    <a:lumOff val="35000"/>
                  </a:schemeClr>
                </a:solidFill>
                <a:round/>
              </a:ln>
              <a:effectLst/>
            </c:spPr>
          </c:errBars>
          <c:cat>
            <c:strRef>
              <c:f>('Figure S1 data'!$C$3,'Figure S1 data'!$F$3)</c:f>
              <c:strCache>
                <c:ptCount val="2"/>
                <c:pt idx="0">
                  <c:v>March 2020</c:v>
                </c:pt>
                <c:pt idx="1">
                  <c:v>April 2020</c:v>
                </c:pt>
              </c:strCache>
            </c:strRef>
          </c:cat>
          <c:val>
            <c:numRef>
              <c:f>('Figure S1 data'!$B$19,'Figure S1 data'!$E$19)</c:f>
              <c:numCache>
                <c:formatCode>#####0.0</c:formatCode>
                <c:ptCount val="2"/>
                <c:pt idx="0" formatCode="0.0">
                  <c:v>42.2</c:v>
                </c:pt>
                <c:pt idx="1">
                  <c:v>461.1</c:v>
                </c:pt>
              </c:numCache>
            </c:numRef>
          </c:val>
          <c:extLst>
            <c:ext xmlns:c16="http://schemas.microsoft.com/office/drawing/2014/chart" uri="{C3380CC4-5D6E-409C-BE32-E72D297353CC}">
              <c16:uniqueId val="{00000001-8D6C-4FA3-A351-2D2B68A4A030}"/>
            </c:ext>
          </c:extLst>
        </c:ser>
        <c:ser>
          <c:idx val="2"/>
          <c:order val="2"/>
          <c:tx>
            <c:strRef>
              <c:f>'Figure S1 data'!$A$20</c:f>
              <c:strCache>
                <c:ptCount val="1"/>
                <c:pt idx="0">
                  <c:v>Males</c:v>
                </c:pt>
              </c:strCache>
            </c:strRef>
          </c:tx>
          <c:spPr>
            <a:solidFill>
              <a:schemeClr val="accent5">
                <a:lumMod val="60000"/>
                <a:lumOff val="40000"/>
              </a:schemeClr>
            </a:solidFill>
            <a:ln>
              <a:noFill/>
            </a:ln>
            <a:effectLst/>
          </c:spPr>
          <c:invertIfNegative val="0"/>
          <c:dLbls>
            <c:dLbl>
              <c:idx val="1"/>
              <c:layout>
                <c:manualLayout>
                  <c:x val="9.9982133403129673E-17"/>
                  <c:y val="-1.459003718736250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8D6C-4FA3-A351-2D2B68A4A030}"/>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errBars>
            <c:errBarType val="both"/>
            <c:errValType val="cust"/>
            <c:noEndCap val="0"/>
            <c:plus>
              <c:numRef>
                <c:f>'Figure S1 data'!$H$20:$I$20</c:f>
                <c:numCache>
                  <c:formatCode>General</c:formatCode>
                  <c:ptCount val="2"/>
                  <c:pt idx="0">
                    <c:v>12.799999999999997</c:v>
                  </c:pt>
                  <c:pt idx="1">
                    <c:v>38.200000000000045</c:v>
                  </c:pt>
                </c:numCache>
              </c:numRef>
            </c:plus>
            <c:minus>
              <c:numRef>
                <c:f>'Figure S1 data'!$H$20:$I$20</c:f>
                <c:numCache>
                  <c:formatCode>General</c:formatCode>
                  <c:ptCount val="2"/>
                  <c:pt idx="0">
                    <c:v>12.799999999999997</c:v>
                  </c:pt>
                  <c:pt idx="1">
                    <c:v>38.200000000000045</c:v>
                  </c:pt>
                </c:numCache>
              </c:numRef>
            </c:minus>
            <c:spPr>
              <a:noFill/>
              <a:ln w="19050" cap="flat" cmpd="sng" algn="ctr">
                <a:solidFill>
                  <a:schemeClr val="tx1">
                    <a:lumMod val="50000"/>
                    <a:lumOff val="50000"/>
                  </a:schemeClr>
                </a:solidFill>
                <a:round/>
              </a:ln>
              <a:effectLst/>
            </c:spPr>
          </c:errBars>
          <c:cat>
            <c:strRef>
              <c:f>('Figure S1 data'!$C$3,'Figure S1 data'!$F$3)</c:f>
              <c:strCache>
                <c:ptCount val="2"/>
                <c:pt idx="0">
                  <c:v>March 2020</c:v>
                </c:pt>
                <c:pt idx="1">
                  <c:v>April 2020</c:v>
                </c:pt>
              </c:strCache>
            </c:strRef>
          </c:cat>
          <c:val>
            <c:numRef>
              <c:f>('Figure S1 data'!$B$20,'Figure S1 data'!$E$20)</c:f>
              <c:numCache>
                <c:formatCode>#####0.0</c:formatCode>
                <c:ptCount val="2"/>
                <c:pt idx="0" formatCode="0.0">
                  <c:v>79</c:v>
                </c:pt>
                <c:pt idx="1">
                  <c:v>691.1</c:v>
                </c:pt>
              </c:numCache>
            </c:numRef>
          </c:val>
          <c:extLst>
            <c:ext xmlns:c16="http://schemas.microsoft.com/office/drawing/2014/chart" uri="{C3380CC4-5D6E-409C-BE32-E72D297353CC}">
              <c16:uniqueId val="{00000002-8D6C-4FA3-A351-2D2B68A4A030}"/>
            </c:ext>
          </c:extLst>
        </c:ser>
        <c:dLbls>
          <c:showLegendKey val="0"/>
          <c:showVal val="0"/>
          <c:showCatName val="0"/>
          <c:showSerName val="0"/>
          <c:showPercent val="0"/>
          <c:showBubbleSize val="0"/>
        </c:dLbls>
        <c:gapWidth val="219"/>
        <c:overlap val="-27"/>
        <c:axId val="636088968"/>
        <c:axId val="636087984"/>
      </c:barChart>
      <c:catAx>
        <c:axId val="63608896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7984"/>
        <c:crosses val="autoZero"/>
        <c:auto val="1"/>
        <c:lblAlgn val="ctr"/>
        <c:lblOffset val="100"/>
        <c:noMultiLvlLbl val="0"/>
      </c:catAx>
      <c:valAx>
        <c:axId val="636087984"/>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standardised death rate</a:t>
                </a:r>
              </a:p>
              <a:p>
                <a:pPr>
                  <a:defRPr/>
                </a:pPr>
                <a:r>
                  <a:rPr lang="en-US"/>
                  <a:t> per 100,000 population</a:t>
                </a:r>
              </a:p>
            </c:rich>
          </c:tx>
          <c:layout>
            <c:manualLayout>
              <c:xMode val="edge"/>
              <c:yMode val="edge"/>
              <c:x val="7.0058798332562171E-3"/>
              <c:y val="9.1708805177707145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3608896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a:t>Figure S2: Leading causes of death in March and April 2020</a:t>
            </a:r>
          </a:p>
        </c:rich>
      </c:tx>
      <c:overlay val="0"/>
      <c:spPr>
        <a:noFill/>
        <a:ln>
          <a:noFill/>
        </a:ln>
        <a:effectLst/>
      </c:spPr>
    </c:title>
    <c:autoTitleDeleted val="0"/>
    <c:plotArea>
      <c:layout>
        <c:manualLayout>
          <c:layoutTarget val="inner"/>
          <c:xMode val="edge"/>
          <c:yMode val="edge"/>
          <c:x val="0.3434803806737986"/>
          <c:y val="7.6414494177754408E-2"/>
          <c:w val="0.62096479930565118"/>
          <c:h val="0.5699880090298507"/>
        </c:manualLayout>
      </c:layout>
      <c:barChart>
        <c:barDir val="bar"/>
        <c:grouping val="clustered"/>
        <c:varyColors val="0"/>
        <c:ser>
          <c:idx val="1"/>
          <c:order val="0"/>
          <c:tx>
            <c:v>age standardised death rates</c:v>
          </c:tx>
          <c:spPr>
            <a:solidFill>
              <a:schemeClr val="accent5">
                <a:lumMod val="50000"/>
              </a:schemeClr>
            </a:solidFill>
          </c:spPr>
          <c:invertIfNegative val="0"/>
          <c:dPt>
            <c:idx val="0"/>
            <c:invertIfNegative val="0"/>
            <c:bubble3D val="0"/>
            <c:spPr>
              <a:solidFill>
                <a:schemeClr val="accent5">
                  <a:lumMod val="60000"/>
                  <a:lumOff val="40000"/>
                </a:schemeClr>
              </a:solidFill>
            </c:spPr>
            <c:extLst>
              <c:ext xmlns:c16="http://schemas.microsoft.com/office/drawing/2014/chart" uri="{C3380CC4-5D6E-409C-BE32-E72D297353CC}">
                <c16:uniqueId val="{00000025-24CE-467D-9506-887FADAAB4CE}"/>
              </c:ext>
            </c:extLst>
          </c:dPt>
          <c:dPt>
            <c:idx val="1"/>
            <c:invertIfNegative val="0"/>
            <c:bubble3D val="0"/>
            <c:spPr>
              <a:solidFill>
                <a:schemeClr val="accent5">
                  <a:lumMod val="60000"/>
                  <a:lumOff val="40000"/>
                </a:schemeClr>
              </a:solidFill>
            </c:spPr>
            <c:extLst>
              <c:ext xmlns:c16="http://schemas.microsoft.com/office/drawing/2014/chart" uri="{C3380CC4-5D6E-409C-BE32-E72D297353CC}">
                <c16:uniqueId val="{00000026-24CE-467D-9506-887FADAAB4CE}"/>
              </c:ext>
            </c:extLst>
          </c:dPt>
          <c:dPt>
            <c:idx val="2"/>
            <c:invertIfNegative val="0"/>
            <c:bubble3D val="0"/>
            <c:spPr>
              <a:solidFill>
                <a:schemeClr val="accent5">
                  <a:lumMod val="60000"/>
                  <a:lumOff val="40000"/>
                </a:schemeClr>
              </a:solidFill>
            </c:spPr>
            <c:extLst>
              <c:ext xmlns:c16="http://schemas.microsoft.com/office/drawing/2014/chart" uri="{C3380CC4-5D6E-409C-BE32-E72D297353CC}">
                <c16:uniqueId val="{00000027-24CE-467D-9506-887FADAAB4CE}"/>
              </c:ext>
            </c:extLst>
          </c:dPt>
          <c:dPt>
            <c:idx val="3"/>
            <c:invertIfNegative val="0"/>
            <c:bubble3D val="0"/>
            <c:spPr>
              <a:solidFill>
                <a:schemeClr val="accent5">
                  <a:lumMod val="60000"/>
                  <a:lumOff val="40000"/>
                </a:schemeClr>
              </a:solidFill>
            </c:spPr>
            <c:extLst>
              <c:ext xmlns:c16="http://schemas.microsoft.com/office/drawing/2014/chart" uri="{C3380CC4-5D6E-409C-BE32-E72D297353CC}">
                <c16:uniqueId val="{00000028-24CE-467D-9506-887FADAAB4CE}"/>
              </c:ext>
            </c:extLst>
          </c:dPt>
          <c:dPt>
            <c:idx val="4"/>
            <c:invertIfNegative val="0"/>
            <c:bubble3D val="0"/>
            <c:spPr>
              <a:solidFill>
                <a:schemeClr val="accent5">
                  <a:lumMod val="60000"/>
                  <a:lumOff val="40000"/>
                </a:schemeClr>
              </a:solidFill>
            </c:spPr>
            <c:extLst>
              <c:ext xmlns:c16="http://schemas.microsoft.com/office/drawing/2014/chart" uri="{C3380CC4-5D6E-409C-BE32-E72D297353CC}">
                <c16:uniqueId val="{00000029-24CE-467D-9506-887FADAAB4CE}"/>
              </c:ext>
            </c:extLst>
          </c:dPt>
          <c:cat>
            <c:strRef>
              <c:f>'Figure S2 data'!$B$23:$B$33</c:f>
              <c:strCache>
                <c:ptCount val="11"/>
                <c:pt idx="0">
                  <c:v>Malignant neoplasm of trachea, bronchus and lung</c:v>
                </c:pt>
                <c:pt idx="1">
                  <c:v>Cerebrovascular disease</c:v>
                </c:pt>
                <c:pt idx="2">
                  <c:v>Ischaemic heart diseases</c:v>
                </c:pt>
                <c:pt idx="3">
                  <c:v>Dementia and Alzheimer's Disease</c:v>
                </c:pt>
                <c:pt idx="4">
                  <c:v>COVID-19</c:v>
                </c:pt>
                <c:pt idx="6">
                  <c:v>Chronic lower respiratory diseases</c:v>
                </c:pt>
                <c:pt idx="7">
                  <c:v>Malignant neoplasm of trachea, bronchus and lung</c:v>
                </c:pt>
                <c:pt idx="8">
                  <c:v>Cerebrovascular disease</c:v>
                </c:pt>
                <c:pt idx="9">
                  <c:v>Ischaemic heart diseases</c:v>
                </c:pt>
                <c:pt idx="10">
                  <c:v>Dementia and Alzheimer's Disease</c:v>
                </c:pt>
              </c:strCache>
            </c:strRef>
          </c:cat>
          <c:val>
            <c:numRef>
              <c:f>'Figure S2 data'!$C$23:$C$33</c:f>
              <c:numCache>
                <c:formatCode>General</c:formatCode>
                <c:ptCount val="11"/>
                <c:pt idx="0">
                  <c:v>326</c:v>
                </c:pt>
                <c:pt idx="1">
                  <c:v>370</c:v>
                </c:pt>
                <c:pt idx="2">
                  <c:v>568</c:v>
                </c:pt>
                <c:pt idx="3">
                  <c:v>785</c:v>
                </c:pt>
                <c:pt idx="4">
                  <c:v>2404</c:v>
                </c:pt>
                <c:pt idx="6">
                  <c:v>272</c:v>
                </c:pt>
                <c:pt idx="7">
                  <c:v>364</c:v>
                </c:pt>
                <c:pt idx="8">
                  <c:v>377</c:v>
                </c:pt>
                <c:pt idx="9">
                  <c:v>587</c:v>
                </c:pt>
                <c:pt idx="10">
                  <c:v>650</c:v>
                </c:pt>
              </c:numCache>
            </c:numRef>
          </c:val>
          <c:extLst>
            <c:ext xmlns:c16="http://schemas.microsoft.com/office/drawing/2014/chart" uri="{C3380CC4-5D6E-409C-BE32-E72D297353CC}">
              <c16:uniqueId val="{00000024-24CE-467D-9506-887FADAAB4CE}"/>
            </c:ext>
          </c:extLst>
        </c:ser>
        <c:ser>
          <c:idx val="2"/>
          <c:order val="1"/>
          <c:tx>
            <c:v>age standardised death rates</c:v>
          </c:tx>
          <c:spPr>
            <a:solidFill>
              <a:schemeClr val="accent5">
                <a:lumMod val="50000"/>
              </a:schemeClr>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B-24CE-467D-9506-887FADAAB4CE}"/>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C-24CE-467D-9506-887FADAAB4CE}"/>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D-24CE-467D-9506-887FADAAB4CE}"/>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E-24CE-467D-9506-887FADAAB4CE}"/>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F-24CE-467D-9506-887FADAAB4CE}"/>
              </c:ext>
            </c:extLst>
          </c:dPt>
          <c:cat>
            <c:strRef>
              <c:f>'Figure S2 data'!$B$23:$B$33</c:f>
              <c:strCache>
                <c:ptCount val="11"/>
                <c:pt idx="0">
                  <c:v>Malignant neoplasm of trachea, bronchus and lung</c:v>
                </c:pt>
                <c:pt idx="1">
                  <c:v>Cerebrovascular disease</c:v>
                </c:pt>
                <c:pt idx="2">
                  <c:v>Ischaemic heart diseases</c:v>
                </c:pt>
                <c:pt idx="3">
                  <c:v>Dementia and Alzheimer's Disease</c:v>
                </c:pt>
                <c:pt idx="4">
                  <c:v>COVID-19</c:v>
                </c:pt>
                <c:pt idx="6">
                  <c:v>Chronic lower respiratory diseases</c:v>
                </c:pt>
                <c:pt idx="7">
                  <c:v>Malignant neoplasm of trachea, bronchus and lung</c:v>
                </c:pt>
                <c:pt idx="8">
                  <c:v>Cerebrovascular disease</c:v>
                </c:pt>
                <c:pt idx="9">
                  <c:v>Ischaemic heart diseases</c:v>
                </c:pt>
                <c:pt idx="10">
                  <c:v>Dementia and Alzheimer's Disease</c:v>
                </c:pt>
              </c:strCache>
            </c:strRef>
          </c:cat>
          <c:val>
            <c:numRef>
              <c:f>'Figure S2 data'!$C$23:$C$33</c:f>
              <c:numCache>
                <c:formatCode>General</c:formatCode>
                <c:ptCount val="11"/>
                <c:pt idx="0">
                  <c:v>326</c:v>
                </c:pt>
                <c:pt idx="1">
                  <c:v>370</c:v>
                </c:pt>
                <c:pt idx="2">
                  <c:v>568</c:v>
                </c:pt>
                <c:pt idx="3">
                  <c:v>785</c:v>
                </c:pt>
                <c:pt idx="4">
                  <c:v>2404</c:v>
                </c:pt>
                <c:pt idx="6">
                  <c:v>272</c:v>
                </c:pt>
                <c:pt idx="7">
                  <c:v>364</c:v>
                </c:pt>
                <c:pt idx="8">
                  <c:v>377</c:v>
                </c:pt>
                <c:pt idx="9">
                  <c:v>587</c:v>
                </c:pt>
                <c:pt idx="10">
                  <c:v>650</c:v>
                </c:pt>
              </c:numCache>
            </c:numRef>
          </c:val>
          <c:extLst>
            <c:ext xmlns:c16="http://schemas.microsoft.com/office/drawing/2014/chart" uri="{C3380CC4-5D6E-409C-BE32-E72D297353CC}">
              <c16:uniqueId val="{0000002A-24CE-467D-9506-887FADAAB4CE}"/>
            </c:ext>
          </c:extLst>
        </c:ser>
        <c:ser>
          <c:idx val="0"/>
          <c:order val="2"/>
          <c:tx>
            <c:v>age standardised death rates</c:v>
          </c:tx>
          <c:spPr>
            <a:solidFill>
              <a:schemeClr val="accent5">
                <a:lumMod val="50000"/>
              </a:schemeClr>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A-24CE-467D-9506-887FADAAB4CE}"/>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C-24CE-467D-9506-887FADAAB4CE}"/>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1E-24CE-467D-9506-887FADAAB4CE}"/>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0-24CE-467D-9506-887FADAAB4CE}"/>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22-24CE-467D-9506-887FADAAB4CE}"/>
              </c:ext>
            </c:extLst>
          </c:dPt>
          <c:dLbls>
            <c:dLbl>
              <c:idx val="0"/>
              <c:layout>
                <c:manualLayout>
                  <c:x val="-4.0997229082293703E-3"/>
                  <c:y val="8.361582478863472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4CE-467D-9506-887FADAAB4CE}"/>
                </c:ext>
              </c:extLst>
            </c:dLbl>
            <c:dLbl>
              <c:idx val="1"/>
              <c:layout>
                <c:manualLayout>
                  <c:x val="-2.733148605486247E-3"/>
                  <c:y val="8.361582478863472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4CE-467D-9506-887FADAAB4CE}"/>
                </c:ext>
              </c:extLst>
            </c:dLbl>
            <c:dLbl>
              <c:idx val="2"/>
              <c:layout>
                <c:manualLayout>
                  <c:x val="-4.0997229082293703E-3"/>
                  <c:y val="8.36158247886354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24CE-467D-9506-887FADAAB4CE}"/>
                </c:ext>
              </c:extLst>
            </c:dLbl>
            <c:dLbl>
              <c:idx val="3"/>
              <c:layout>
                <c:manualLayout>
                  <c:x val="-2.733148605486247E-3"/>
                  <c:y val="8.36158247886354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4CE-467D-9506-887FADAAB4CE}"/>
                </c:ext>
              </c:extLst>
            </c:dLbl>
            <c:dLbl>
              <c:idx val="4"/>
              <c:layout>
                <c:manualLayout>
                  <c:x val="-2.7331486054863472E-3"/>
                  <c:y val="8.36158247886354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4CE-467D-9506-887FADAAB4CE}"/>
                </c:ext>
              </c:extLst>
            </c:dLbl>
            <c:dLbl>
              <c:idx val="6"/>
              <c:layout>
                <c:manualLayout>
                  <c:x val="-2.733148605486247E-3"/>
                  <c:y val="1.045197809857939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24CE-467D-9506-887FADAAB4CE}"/>
                </c:ext>
              </c:extLst>
            </c:dLbl>
            <c:dLbl>
              <c:idx val="7"/>
              <c:layout>
                <c:manualLayout>
                  <c:x val="-5.4662972109725443E-3"/>
                  <c:y val="1.045197809857943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24CE-467D-9506-887FADAAB4CE}"/>
                </c:ext>
              </c:extLst>
            </c:dLbl>
            <c:dLbl>
              <c:idx val="8"/>
              <c:layout>
                <c:manualLayout>
                  <c:x val="-2.733148605486247E-3"/>
                  <c:y val="8.361582478863548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24CE-467D-9506-887FADAAB4CE}"/>
                </c:ext>
              </c:extLst>
            </c:dLbl>
            <c:dLbl>
              <c:idx val="9"/>
              <c:layout>
                <c:manualLayout>
                  <c:x val="-2.733148605486247E-3"/>
                  <c:y val="8.361582478863529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24CE-467D-9506-887FADAAB4CE}"/>
                </c:ext>
              </c:extLst>
            </c:dLbl>
            <c:dLbl>
              <c:idx val="10"/>
              <c:layout>
                <c:manualLayout>
                  <c:x val="-4.0997229082293703E-3"/>
                  <c:y val="1.045197809857942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24CE-467D-9506-887FADAAB4C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 S2 data'!$B$23:$B$33</c:f>
              <c:strCache>
                <c:ptCount val="11"/>
                <c:pt idx="0">
                  <c:v>Malignant neoplasm of trachea, bronchus and lung</c:v>
                </c:pt>
                <c:pt idx="1">
                  <c:v>Cerebrovascular disease</c:v>
                </c:pt>
                <c:pt idx="2">
                  <c:v>Ischaemic heart diseases</c:v>
                </c:pt>
                <c:pt idx="3">
                  <c:v>Dementia and Alzheimer's Disease</c:v>
                </c:pt>
                <c:pt idx="4">
                  <c:v>COVID-19</c:v>
                </c:pt>
                <c:pt idx="6">
                  <c:v>Chronic lower respiratory diseases</c:v>
                </c:pt>
                <c:pt idx="7">
                  <c:v>Malignant neoplasm of trachea, bronchus and lung</c:v>
                </c:pt>
                <c:pt idx="8">
                  <c:v>Cerebrovascular disease</c:v>
                </c:pt>
                <c:pt idx="9">
                  <c:v>Ischaemic heart diseases</c:v>
                </c:pt>
                <c:pt idx="10">
                  <c:v>Dementia and Alzheimer's Disease</c:v>
                </c:pt>
              </c:strCache>
            </c:strRef>
          </c:cat>
          <c:val>
            <c:numRef>
              <c:f>'Figure S2 data'!$C$23:$C$33</c:f>
              <c:numCache>
                <c:formatCode>General</c:formatCode>
                <c:ptCount val="11"/>
                <c:pt idx="0">
                  <c:v>326</c:v>
                </c:pt>
                <c:pt idx="1">
                  <c:v>370</c:v>
                </c:pt>
                <c:pt idx="2">
                  <c:v>568</c:v>
                </c:pt>
                <c:pt idx="3">
                  <c:v>785</c:v>
                </c:pt>
                <c:pt idx="4">
                  <c:v>2404</c:v>
                </c:pt>
                <c:pt idx="6">
                  <c:v>272</c:v>
                </c:pt>
                <c:pt idx="7">
                  <c:v>364</c:v>
                </c:pt>
                <c:pt idx="8">
                  <c:v>377</c:v>
                </c:pt>
                <c:pt idx="9">
                  <c:v>587</c:v>
                </c:pt>
                <c:pt idx="10">
                  <c:v>650</c:v>
                </c:pt>
              </c:numCache>
            </c:numRef>
          </c:val>
          <c:extLst>
            <c:ext xmlns:c16="http://schemas.microsoft.com/office/drawing/2014/chart" uri="{C3380CC4-5D6E-409C-BE32-E72D297353CC}">
              <c16:uniqueId val="{00000023-24CE-467D-9506-887FADAAB4CE}"/>
            </c:ext>
          </c:extLst>
        </c:ser>
        <c:dLbls>
          <c:showLegendKey val="0"/>
          <c:showVal val="0"/>
          <c:showCatName val="0"/>
          <c:showSerName val="0"/>
          <c:showPercent val="0"/>
          <c:showBubbleSize val="0"/>
        </c:dLbls>
        <c:gapWidth val="182"/>
        <c:axId val="673575600"/>
        <c:axId val="673578552"/>
      </c:barChart>
      <c:catAx>
        <c:axId val="67357560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3578552"/>
        <c:crosses val="autoZero"/>
        <c:auto val="1"/>
        <c:lblAlgn val="ctr"/>
        <c:lblOffset val="100"/>
        <c:noMultiLvlLbl val="0"/>
      </c:catAx>
      <c:valAx>
        <c:axId val="673578552"/>
        <c:scaling>
          <c:orientation val="minMax"/>
        </c:scaling>
        <c:delete val="0"/>
        <c:axPos val="b"/>
        <c:numFmt formatCode="#,##0" sourceLinked="0"/>
        <c:majorTickMark val="out"/>
        <c:minorTickMark val="none"/>
        <c:tickLblPos val="low"/>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73575600"/>
        <c:crosses val="autoZero"/>
        <c:crossBetween val="between"/>
      </c:valAx>
      <c:spPr>
        <a:noFill/>
        <a:ln w="25400">
          <a:noFill/>
        </a:ln>
      </c:spPr>
    </c:plotArea>
    <c:plotVisOnly val="1"/>
    <c:dispBlanksAs val="gap"/>
    <c:showDLblsOverMax val="0"/>
  </c:chart>
  <c:spPr>
    <a:ln>
      <a:noFill/>
    </a:ln>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S3a: Pre-existing medical conditions in deaths involving COVID-19, March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7770533021008337"/>
          <c:y val="7.6414494177754408E-2"/>
          <c:w val="0.69814052279106986"/>
          <c:h val="0.39439477697371617"/>
        </c:manualLayout>
      </c:layout>
      <c:barChart>
        <c:barDir val="bar"/>
        <c:grouping val="clustered"/>
        <c:varyColors val="0"/>
        <c:ser>
          <c:idx val="0"/>
          <c:order val="0"/>
          <c:tx>
            <c:strRef>
              <c:f>'Figure S3 data'!$A$5</c:f>
              <c:strCache>
                <c:ptCount val="1"/>
                <c:pt idx="0">
                  <c:v>March</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S3 data'!$B$5:$B$10</c:f>
              <c:strCache>
                <c:ptCount val="6"/>
                <c:pt idx="0">
                  <c:v>none</c:v>
                </c:pt>
                <c:pt idx="1">
                  <c:v>Diabetes</c:v>
                </c:pt>
                <c:pt idx="2">
                  <c:v>Influenza and pneumonia</c:v>
                </c:pt>
                <c:pt idx="3">
                  <c:v>Dementia and Alzheimer's Disease</c:v>
                </c:pt>
                <c:pt idx="4">
                  <c:v>Ischaemic heart diseases</c:v>
                </c:pt>
                <c:pt idx="5">
                  <c:v>Chronic lower respiratory diseases</c:v>
                </c:pt>
              </c:strCache>
            </c:strRef>
          </c:cat>
          <c:val>
            <c:numRef>
              <c:f>'Figure S3 data'!$C$5:$C$10</c:f>
              <c:numCache>
                <c:formatCode>General</c:formatCode>
                <c:ptCount val="6"/>
                <c:pt idx="0">
                  <c:v>25</c:v>
                </c:pt>
                <c:pt idx="1">
                  <c:v>20</c:v>
                </c:pt>
                <c:pt idx="2">
                  <c:v>21</c:v>
                </c:pt>
                <c:pt idx="3">
                  <c:v>30</c:v>
                </c:pt>
                <c:pt idx="4">
                  <c:v>50</c:v>
                </c:pt>
                <c:pt idx="5">
                  <c:v>53</c:v>
                </c:pt>
              </c:numCache>
            </c:numRef>
          </c:val>
          <c:extLst>
            <c:ext xmlns:c16="http://schemas.microsoft.com/office/drawing/2014/chart" uri="{C3380CC4-5D6E-409C-BE32-E72D297353CC}">
              <c16:uniqueId val="{00000000-4EA4-480C-A036-463C06C51C69}"/>
            </c:ext>
          </c:extLst>
        </c:ser>
        <c:dLbls>
          <c:showLegendKey val="0"/>
          <c:showVal val="0"/>
          <c:showCatName val="0"/>
          <c:showSerName val="0"/>
          <c:showPercent val="0"/>
          <c:showBubbleSize val="0"/>
        </c:dLbls>
        <c:gapWidth val="50"/>
        <c:axId val="525938488"/>
        <c:axId val="525936848"/>
      </c:barChart>
      <c:catAx>
        <c:axId val="525938488"/>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6848"/>
        <c:crosses val="autoZero"/>
        <c:auto val="1"/>
        <c:lblAlgn val="ctr"/>
        <c:lblOffset val="100"/>
        <c:noMultiLvlLbl val="0"/>
      </c:catAx>
      <c:valAx>
        <c:axId val="525936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59384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S3b: Pre-existing medical conditions in deaths involving COVID-19, April 2020</a:t>
            </a:r>
            <a:endParaRPr lang="en-GB"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7770533021008337"/>
          <c:y val="7.6414494177754408E-2"/>
          <c:w val="0.69357950035245786"/>
          <c:h val="0.3902139857342844"/>
        </c:manualLayout>
      </c:layout>
      <c:barChart>
        <c:barDir val="bar"/>
        <c:grouping val="clustered"/>
        <c:varyColors val="0"/>
        <c:ser>
          <c:idx val="0"/>
          <c:order val="0"/>
          <c:tx>
            <c:strRef>
              <c:f>'Figure S3 data'!$A$12</c:f>
              <c:strCache>
                <c:ptCount val="1"/>
                <c:pt idx="0">
                  <c:v>April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S3 data'!$B$12:$B$17</c:f>
              <c:strCache>
                <c:ptCount val="6"/>
                <c:pt idx="0">
                  <c:v>none</c:v>
                </c:pt>
                <c:pt idx="1">
                  <c:v>Diseases of the urinary system</c:v>
                </c:pt>
                <c:pt idx="2">
                  <c:v>Cerebrovascular disease</c:v>
                </c:pt>
                <c:pt idx="3">
                  <c:v>Chronic lower respiratory diseases</c:v>
                </c:pt>
                <c:pt idx="4">
                  <c:v>Ischaemic heart diseases</c:v>
                </c:pt>
                <c:pt idx="5">
                  <c:v>Dementia and Alzheimer's Disease</c:v>
                </c:pt>
              </c:strCache>
            </c:strRef>
          </c:cat>
          <c:val>
            <c:numRef>
              <c:f>'Figure S3 data'!$C$12:$C$17</c:f>
              <c:numCache>
                <c:formatCode>General</c:formatCode>
                <c:ptCount val="6"/>
                <c:pt idx="0">
                  <c:v>216</c:v>
                </c:pt>
                <c:pt idx="1">
                  <c:v>107</c:v>
                </c:pt>
                <c:pt idx="2">
                  <c:v>151</c:v>
                </c:pt>
                <c:pt idx="3">
                  <c:v>277</c:v>
                </c:pt>
                <c:pt idx="4">
                  <c:v>316</c:v>
                </c:pt>
                <c:pt idx="5">
                  <c:v>781</c:v>
                </c:pt>
              </c:numCache>
            </c:numRef>
          </c:val>
          <c:extLst>
            <c:ext xmlns:c16="http://schemas.microsoft.com/office/drawing/2014/chart" uri="{C3380CC4-5D6E-409C-BE32-E72D297353CC}">
              <c16:uniqueId val="{00000000-285B-4341-887A-F265CD5D88DB}"/>
            </c:ext>
          </c:extLst>
        </c:ser>
        <c:dLbls>
          <c:showLegendKey val="0"/>
          <c:showVal val="0"/>
          <c:showCatName val="0"/>
          <c:showSerName val="0"/>
          <c:showPercent val="0"/>
          <c:showBubbleSize val="0"/>
        </c:dLbls>
        <c:gapWidth val="50"/>
        <c:axId val="521331480"/>
        <c:axId val="521336728"/>
      </c:barChart>
      <c:catAx>
        <c:axId val="521331480"/>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1336728"/>
        <c:crosses val="autoZero"/>
        <c:auto val="1"/>
        <c:lblAlgn val="ctr"/>
        <c:lblOffset val="100"/>
        <c:noMultiLvlLbl val="0"/>
      </c:catAx>
      <c:valAx>
        <c:axId val="52133672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13314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100"/>
              <a:t>Figure S4: COVID-19 death rate by SIMD quintile, March and April 2020</a:t>
            </a:r>
          </a:p>
        </c:rich>
      </c:tx>
      <c:overlay val="0"/>
      <c:spPr>
        <a:noFill/>
        <a:ln>
          <a:noFill/>
        </a:ln>
        <a:effectLst/>
      </c:spPr>
    </c:title>
    <c:autoTitleDeleted val="0"/>
    <c:plotArea>
      <c:layout>
        <c:manualLayout>
          <c:layoutTarget val="inner"/>
          <c:xMode val="edge"/>
          <c:yMode val="edge"/>
          <c:x val="8.4857377526696351E-2"/>
          <c:y val="7.3832773288365142E-2"/>
          <c:w val="0.75160295399562116"/>
          <c:h val="0.59498584868004689"/>
        </c:manualLayout>
      </c:layout>
      <c:barChart>
        <c:barDir val="col"/>
        <c:grouping val="clustered"/>
        <c:varyColors val="0"/>
        <c:ser>
          <c:idx val="0"/>
          <c:order val="0"/>
          <c:tx>
            <c:v>quintile 1</c:v>
          </c:tx>
          <c:spPr>
            <a:solidFill>
              <a:schemeClr val="accent5">
                <a:lumMod val="50000"/>
              </a:schemeClr>
            </a:solidFill>
            <a:ln>
              <a:noFill/>
            </a:ln>
            <a:effectLst/>
          </c:spPr>
          <c:invertIfNegative val="0"/>
          <c:dLbls>
            <c:dLbl>
              <c:idx val="0"/>
              <c:layout>
                <c:manualLayout>
                  <c:x val="0"/>
                  <c:y val="0.37873817127173465"/>
                </c:manualLayout>
              </c:layout>
              <c:dLblPos val="outEnd"/>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4-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data'!$F$4,'Figure S4 data'!$F$9)</c:f>
                <c:numCache>
                  <c:formatCode>General</c:formatCode>
                  <c:ptCount val="2"/>
                  <c:pt idx="0">
                    <c:v>12.5</c:v>
                  </c:pt>
                  <c:pt idx="1">
                    <c:v>6.2000000000000028</c:v>
                  </c:pt>
                </c:numCache>
              </c:numRef>
            </c:plus>
            <c:minus>
              <c:numRef>
                <c:f>('Figure S4 data'!$F$4,'Figure S4 data'!$F$9)</c:f>
                <c:numCache>
                  <c:formatCode>General</c:formatCode>
                  <c:ptCount val="2"/>
                  <c:pt idx="0">
                    <c:v>12.5</c:v>
                  </c:pt>
                  <c:pt idx="1">
                    <c:v>6.2000000000000028</c:v>
                  </c:pt>
                </c:numCache>
              </c:numRef>
            </c:minus>
            <c:spPr>
              <a:noFill/>
              <a:ln w="15875" cap="flat" cmpd="sng" algn="ctr">
                <a:solidFill>
                  <a:schemeClr val="bg2">
                    <a:lumMod val="50000"/>
                  </a:schemeClr>
                </a:solidFill>
                <a:round/>
              </a:ln>
              <a:effectLst/>
            </c:spPr>
          </c:errBars>
          <c:cat>
            <c:strRef>
              <c:f>('Table S3'!$A$5,'Table S3'!$A$10)</c:f>
              <c:strCache>
                <c:ptCount val="2"/>
                <c:pt idx="0">
                  <c:v>All causes</c:v>
                </c:pt>
                <c:pt idx="1">
                  <c:v>COVID-19</c:v>
                </c:pt>
              </c:strCache>
            </c:strRef>
          </c:cat>
          <c:val>
            <c:numRef>
              <c:f>('Figure S4 data'!$C$4,'Figure S4 data'!$C$9)</c:f>
              <c:numCache>
                <c:formatCode>#,##0.0</c:formatCode>
                <c:ptCount val="2"/>
                <c:pt idx="0">
                  <c:v>363.9</c:v>
                </c:pt>
                <c:pt idx="1">
                  <c:v>86.5</c:v>
                </c:pt>
              </c:numCache>
            </c:numRef>
          </c:val>
          <c:extLst>
            <c:ext xmlns:c16="http://schemas.microsoft.com/office/drawing/2014/chart" uri="{C3380CC4-5D6E-409C-BE32-E72D297353CC}">
              <c16:uniqueId val="{00000000-0999-4F35-9A79-87AFC4B62D7D}"/>
            </c:ext>
          </c:extLst>
        </c:ser>
        <c:ser>
          <c:idx val="2"/>
          <c:order val="1"/>
          <c:tx>
            <c:v>quintile 2</c:v>
          </c:tx>
          <c:spPr>
            <a:noFill/>
            <a:ln w="22225">
              <a:solidFill>
                <a:schemeClr val="bg2">
                  <a:lumMod val="75000"/>
                </a:schemeClr>
              </a:solidFill>
            </a:ln>
            <a:effectLst/>
          </c:spPr>
          <c:invertIfNegative val="0"/>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A-6930-4AAB-8DFD-7E81D1B1AC1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7-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data'!$F$5,'Figure S4 data'!$F$10)</c:f>
                <c:numCache>
                  <c:formatCode>General</c:formatCode>
                  <c:ptCount val="2"/>
                  <c:pt idx="0">
                    <c:v>10.599999999999966</c:v>
                  </c:pt>
                  <c:pt idx="1">
                    <c:v>5.1000000000000014</c:v>
                  </c:pt>
                </c:numCache>
              </c:numRef>
            </c:plus>
            <c:minus>
              <c:numRef>
                <c:f>('Figure S4 data'!$F$5,'Figure S4 data'!$F$10)</c:f>
                <c:numCache>
                  <c:formatCode>General</c:formatCode>
                  <c:ptCount val="2"/>
                  <c:pt idx="0">
                    <c:v>10.599999999999966</c:v>
                  </c:pt>
                  <c:pt idx="1">
                    <c:v>5.1000000000000014</c:v>
                  </c:pt>
                </c:numCache>
              </c:numRef>
            </c:minus>
            <c:spPr>
              <a:noFill/>
              <a:ln w="15875" cap="flat" cmpd="sng" algn="ctr">
                <a:solidFill>
                  <a:schemeClr val="tx1">
                    <a:lumMod val="65000"/>
                    <a:lumOff val="35000"/>
                  </a:schemeClr>
                </a:solidFill>
                <a:round/>
              </a:ln>
              <a:effectLst/>
            </c:spPr>
          </c:errBars>
          <c:cat>
            <c:strRef>
              <c:f>('Table S3'!$A$5,'Table S3'!$A$10)</c:f>
              <c:strCache>
                <c:ptCount val="2"/>
                <c:pt idx="0">
                  <c:v>All causes</c:v>
                </c:pt>
                <c:pt idx="1">
                  <c:v>COVID-19</c:v>
                </c:pt>
              </c:strCache>
            </c:strRef>
          </c:cat>
          <c:val>
            <c:numRef>
              <c:f>('Figure S4 data'!$C$5,'Figure S4 data'!$C$10)</c:f>
              <c:numCache>
                <c:formatCode>#,##0.0</c:formatCode>
                <c:ptCount val="2"/>
                <c:pt idx="0">
                  <c:v>291.7</c:v>
                </c:pt>
                <c:pt idx="1">
                  <c:v>64.2</c:v>
                </c:pt>
              </c:numCache>
            </c:numRef>
          </c:val>
          <c:extLst>
            <c:ext xmlns:c16="http://schemas.microsoft.com/office/drawing/2014/chart" uri="{C3380CC4-5D6E-409C-BE32-E72D297353CC}">
              <c16:uniqueId val="{00000000-6930-4AAB-8DFD-7E81D1B1AC13}"/>
            </c:ext>
          </c:extLst>
        </c:ser>
        <c:ser>
          <c:idx val="3"/>
          <c:order val="2"/>
          <c:tx>
            <c:v>quintile 3</c:v>
          </c:tx>
          <c:spPr>
            <a:noFill/>
            <a:ln w="22225">
              <a:solidFill>
                <a:schemeClr val="bg2">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data'!$F$6,'Figure S4 data'!$F$11)</c:f>
                <c:numCache>
                  <c:formatCode>General</c:formatCode>
                  <c:ptCount val="2"/>
                  <c:pt idx="0">
                    <c:v>9.3999999999999773</c:v>
                  </c:pt>
                  <c:pt idx="1">
                    <c:v>4.1999999999999957</c:v>
                  </c:pt>
                </c:numCache>
              </c:numRef>
            </c:plus>
            <c:minus>
              <c:numRef>
                <c:f>('Figure S4 data'!$F$6,'Figure S4 data'!$F$11)</c:f>
                <c:numCache>
                  <c:formatCode>General</c:formatCode>
                  <c:ptCount val="2"/>
                  <c:pt idx="0">
                    <c:v>9.3999999999999773</c:v>
                  </c:pt>
                  <c:pt idx="1">
                    <c:v>4.1999999999999957</c:v>
                  </c:pt>
                </c:numCache>
              </c:numRef>
            </c:minus>
            <c:spPr>
              <a:noFill/>
              <a:ln w="15875" cap="flat" cmpd="sng" algn="ctr">
                <a:solidFill>
                  <a:schemeClr val="tx1">
                    <a:lumMod val="65000"/>
                    <a:lumOff val="35000"/>
                  </a:schemeClr>
                </a:solidFill>
                <a:round/>
              </a:ln>
              <a:effectLst/>
            </c:spPr>
          </c:errBars>
          <c:cat>
            <c:strRef>
              <c:f>('Table S3'!$A$5,'Table S3'!$A$10)</c:f>
              <c:strCache>
                <c:ptCount val="2"/>
                <c:pt idx="0">
                  <c:v>All causes</c:v>
                </c:pt>
                <c:pt idx="1">
                  <c:v>COVID-19</c:v>
                </c:pt>
              </c:strCache>
            </c:strRef>
          </c:cat>
          <c:val>
            <c:numRef>
              <c:f>('Figure S4 data'!$C$6,'Figure S4 data'!$C$11)</c:f>
              <c:numCache>
                <c:formatCode>#,##0.0</c:formatCode>
                <c:ptCount val="2"/>
                <c:pt idx="0">
                  <c:v>248.7</c:v>
                </c:pt>
                <c:pt idx="1">
                  <c:v>48.8</c:v>
                </c:pt>
              </c:numCache>
            </c:numRef>
          </c:val>
          <c:extLst>
            <c:ext xmlns:c16="http://schemas.microsoft.com/office/drawing/2014/chart" uri="{C3380CC4-5D6E-409C-BE32-E72D297353CC}">
              <c16:uniqueId val="{00000001-6930-4AAB-8DFD-7E81D1B1AC13}"/>
            </c:ext>
          </c:extLst>
        </c:ser>
        <c:ser>
          <c:idx val="4"/>
          <c:order val="3"/>
          <c:tx>
            <c:v>quintile 4</c:v>
          </c:tx>
          <c:spPr>
            <a:noFill/>
            <a:ln w="22225">
              <a:solidFill>
                <a:schemeClr val="bg2">
                  <a:lumMod val="75000"/>
                  <a:alpha val="96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data'!$F$7,'Figure S4 data'!$F$12)</c:f>
                <c:numCache>
                  <c:formatCode>General</c:formatCode>
                  <c:ptCount val="2"/>
                  <c:pt idx="0">
                    <c:v>8.7000000000000171</c:v>
                  </c:pt>
                  <c:pt idx="1">
                    <c:v>4</c:v>
                  </c:pt>
                </c:numCache>
              </c:numRef>
            </c:plus>
            <c:minus>
              <c:numRef>
                <c:f>('Figure S4 data'!$F$7,'Figure S4 data'!$F$12)</c:f>
                <c:numCache>
                  <c:formatCode>General</c:formatCode>
                  <c:ptCount val="2"/>
                  <c:pt idx="0">
                    <c:v>8.7000000000000171</c:v>
                  </c:pt>
                  <c:pt idx="1">
                    <c:v>4</c:v>
                  </c:pt>
                </c:numCache>
              </c:numRef>
            </c:minus>
            <c:spPr>
              <a:noFill/>
              <a:ln w="15875" cap="flat" cmpd="sng" algn="ctr">
                <a:solidFill>
                  <a:schemeClr val="tx1">
                    <a:lumMod val="65000"/>
                    <a:lumOff val="35000"/>
                  </a:schemeClr>
                </a:solidFill>
                <a:round/>
              </a:ln>
              <a:effectLst/>
            </c:spPr>
          </c:errBars>
          <c:cat>
            <c:strRef>
              <c:f>('Table S3'!$A$5,'Table S3'!$A$10)</c:f>
              <c:strCache>
                <c:ptCount val="2"/>
                <c:pt idx="0">
                  <c:v>All causes</c:v>
                </c:pt>
                <c:pt idx="1">
                  <c:v>COVID-19</c:v>
                </c:pt>
              </c:strCache>
            </c:strRef>
          </c:cat>
          <c:val>
            <c:numRef>
              <c:f>('Figure S4 data'!$C$7,'Figure S4 data'!$C$12)</c:f>
              <c:numCache>
                <c:formatCode>#,##0.0</c:formatCode>
                <c:ptCount val="2"/>
                <c:pt idx="0">
                  <c:v>219.9</c:v>
                </c:pt>
                <c:pt idx="1">
                  <c:v>44.7</c:v>
                </c:pt>
              </c:numCache>
            </c:numRef>
          </c:val>
          <c:extLst>
            <c:ext xmlns:c16="http://schemas.microsoft.com/office/drawing/2014/chart" uri="{C3380CC4-5D6E-409C-BE32-E72D297353CC}">
              <c16:uniqueId val="{00000002-6930-4AAB-8DFD-7E81D1B1AC13}"/>
            </c:ext>
          </c:extLst>
        </c:ser>
        <c:ser>
          <c:idx val="1"/>
          <c:order val="4"/>
          <c:tx>
            <c:v>quintile 5</c:v>
          </c:tx>
          <c:spPr>
            <a:solidFill>
              <a:schemeClr val="accent5">
                <a:lumMod val="50000"/>
              </a:schemeClr>
            </a:solidFill>
            <a:ln w="22225">
              <a:noFill/>
            </a:ln>
            <a:effectLst/>
          </c:spPr>
          <c:invertIfNegative val="0"/>
          <c:dLbls>
            <c:dLbl>
              <c:idx val="0"/>
              <c:layout>
                <c:manualLayout>
                  <c:x val="0"/>
                  <c:y val="0.17561003967763186"/>
                </c:manualLayout>
              </c:layout>
              <c:dLblPos val="outEnd"/>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6930-4AAB-8DFD-7E81D1B1AC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Base"/>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('Figure S4 data'!$F$8,'Figure S4 data'!$F$13)</c:f>
                <c:numCache>
                  <c:formatCode>General</c:formatCode>
                  <c:ptCount val="2"/>
                  <c:pt idx="0">
                    <c:v>8.1000000000000227</c:v>
                  </c:pt>
                  <c:pt idx="1">
                    <c:v>3.7000000000000028</c:v>
                  </c:pt>
                </c:numCache>
              </c:numRef>
            </c:plus>
            <c:minus>
              <c:numRef>
                <c:f>('Figure S4 data'!$F$8,'Figure S4 data'!$F$13)</c:f>
                <c:numCache>
                  <c:formatCode>General</c:formatCode>
                  <c:ptCount val="2"/>
                  <c:pt idx="0">
                    <c:v>8.1000000000000227</c:v>
                  </c:pt>
                  <c:pt idx="1">
                    <c:v>3.7000000000000028</c:v>
                  </c:pt>
                </c:numCache>
              </c:numRef>
            </c:minus>
            <c:spPr>
              <a:noFill/>
              <a:ln w="15875" cap="flat" cmpd="sng" algn="ctr">
                <a:solidFill>
                  <a:schemeClr val="tx1">
                    <a:lumMod val="65000"/>
                    <a:lumOff val="35000"/>
                  </a:schemeClr>
                </a:solidFill>
                <a:round/>
              </a:ln>
              <a:effectLst/>
            </c:spPr>
          </c:errBars>
          <c:cat>
            <c:strRef>
              <c:f>('Table S3'!$A$5,'Table S3'!$A$10)</c:f>
              <c:strCache>
                <c:ptCount val="2"/>
                <c:pt idx="0">
                  <c:v>All causes</c:v>
                </c:pt>
                <c:pt idx="1">
                  <c:v>COVID-19</c:v>
                </c:pt>
              </c:strCache>
            </c:strRef>
          </c:cat>
          <c:val>
            <c:numRef>
              <c:f>('Figure S4 data'!$C$8,'Figure S4 data'!$C$13)</c:f>
              <c:numCache>
                <c:formatCode>#,##0.0</c:formatCode>
                <c:ptCount val="2"/>
                <c:pt idx="0">
                  <c:v>189.3</c:v>
                </c:pt>
                <c:pt idx="1">
                  <c:v>38.200000000000003</c:v>
                </c:pt>
              </c:numCache>
            </c:numRef>
          </c:val>
          <c:extLst>
            <c:ext xmlns:c16="http://schemas.microsoft.com/office/drawing/2014/chart" uri="{C3380CC4-5D6E-409C-BE32-E72D297353CC}">
              <c16:uniqueId val="{00000001-0999-4F35-9A79-87AFC4B62D7D}"/>
            </c:ext>
          </c:extLst>
        </c:ser>
        <c:dLbls>
          <c:showLegendKey val="0"/>
          <c:showVal val="0"/>
          <c:showCatName val="0"/>
          <c:showSerName val="0"/>
          <c:showPercent val="0"/>
          <c:showBubbleSize val="0"/>
        </c:dLbls>
        <c:gapWidth val="88"/>
        <c:overlap val="-8"/>
        <c:axId val="575569080"/>
        <c:axId val="575574000"/>
      </c:barChart>
      <c:catAx>
        <c:axId val="575569080"/>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74000"/>
        <c:crosses val="autoZero"/>
        <c:auto val="1"/>
        <c:lblAlgn val="ctr"/>
        <c:lblOffset val="100"/>
        <c:noMultiLvlLbl val="0"/>
      </c:catAx>
      <c:valAx>
        <c:axId val="575574000"/>
        <c:scaling>
          <c:orientation val="minMax"/>
          <c:max val="500"/>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 rate per 100,000 population</a:t>
                </a:r>
              </a:p>
            </c:rich>
          </c:tx>
          <c:overlay val="0"/>
          <c:spPr>
            <a:noFill/>
            <a:ln>
              <a:noFill/>
            </a:ln>
            <a:effectLst/>
          </c:sp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755690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S5: Age standardised death rates by</a:t>
            </a:r>
            <a:r>
              <a:rPr lang="en-US" sz="1200" baseline="0"/>
              <a:t> urban rural classification</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518730622484E-2"/>
          <c:y val="7.7888305388694248E-2"/>
          <c:w val="0.79490969364955077"/>
          <c:h val="0.48362290250608808"/>
        </c:manualLayout>
      </c:layout>
      <c:barChart>
        <c:barDir val="col"/>
        <c:grouping val="clustered"/>
        <c:varyColors val="0"/>
        <c:ser>
          <c:idx val="0"/>
          <c:order val="0"/>
          <c:tx>
            <c:strRef>
              <c:f>'Figure S5 data'!$A$4:$A$9</c:f>
              <c:strCache>
                <c:ptCount val="6"/>
                <c:pt idx="0">
                  <c:v>All causes</c:v>
                </c:pt>
              </c:strCache>
            </c:strRef>
          </c:tx>
          <c:spPr>
            <a:solidFill>
              <a:schemeClr val="accent5">
                <a:lumMod val="50000"/>
              </a:schemeClr>
            </a:solidFill>
            <a:ln>
              <a:noFill/>
            </a:ln>
            <a:effectLst/>
          </c:spPr>
          <c:invertIfNegative val="0"/>
          <c:errBars>
            <c:errBarType val="both"/>
            <c:errValType val="cust"/>
            <c:noEndCap val="0"/>
            <c:plus>
              <c:numRef>
                <c:f>'Figure S5 data'!$F$4:$F$9</c:f>
                <c:numCache>
                  <c:formatCode>General</c:formatCode>
                  <c:ptCount val="6"/>
                  <c:pt idx="0">
                    <c:v>8.3000000000000114</c:v>
                  </c:pt>
                  <c:pt idx="1">
                    <c:v>7.3999999999999773</c:v>
                  </c:pt>
                  <c:pt idx="2">
                    <c:v>13.800000000000011</c:v>
                  </c:pt>
                  <c:pt idx="3">
                    <c:v>19.699999999999989</c:v>
                  </c:pt>
                  <c:pt idx="4">
                    <c:v>11.900000000000006</c:v>
                  </c:pt>
                  <c:pt idx="5">
                    <c:v>14.199999999999989</c:v>
                  </c:pt>
                </c:numCache>
              </c:numRef>
            </c:plus>
            <c:minus>
              <c:numRef>
                <c:f>'Figure S5 data'!$F$4:$F$9</c:f>
                <c:numCache>
                  <c:formatCode>General</c:formatCode>
                  <c:ptCount val="6"/>
                  <c:pt idx="0">
                    <c:v>8.3000000000000114</c:v>
                  </c:pt>
                  <c:pt idx="1">
                    <c:v>7.3999999999999773</c:v>
                  </c:pt>
                  <c:pt idx="2">
                    <c:v>13.800000000000011</c:v>
                  </c:pt>
                  <c:pt idx="3">
                    <c:v>19.699999999999989</c:v>
                  </c:pt>
                  <c:pt idx="4">
                    <c:v>11.900000000000006</c:v>
                  </c:pt>
                  <c:pt idx="5">
                    <c:v>14.199999999999989</c:v>
                  </c:pt>
                </c:numCache>
              </c:numRef>
            </c:minus>
            <c:spPr>
              <a:noFill/>
              <a:ln w="15875" cap="flat" cmpd="sng" algn="ctr">
                <a:solidFill>
                  <a:schemeClr val="tx1">
                    <a:lumMod val="65000"/>
                    <a:lumOff val="35000"/>
                  </a:schemeClr>
                </a:solidFill>
                <a:round/>
              </a:ln>
              <a:effectLst/>
            </c:spPr>
          </c:errBars>
          <c:cat>
            <c:strRef>
              <c:f>'Figure S5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S5 data'!$C$4:$C$9</c:f>
              <c:numCache>
                <c:formatCode>0.0</c:formatCode>
                <c:ptCount val="6"/>
                <c:pt idx="0">
                  <c:v>286.60000000000002</c:v>
                </c:pt>
                <c:pt idx="1">
                  <c:v>270.39999999999998</c:v>
                </c:pt>
                <c:pt idx="2">
                  <c:v>231.3</c:v>
                </c:pt>
                <c:pt idx="3">
                  <c:v>242.2</c:v>
                </c:pt>
                <c:pt idx="4">
                  <c:v>216.3</c:v>
                </c:pt>
                <c:pt idx="5">
                  <c:v>191.6</c:v>
                </c:pt>
              </c:numCache>
            </c:numRef>
          </c:val>
          <c:extLst>
            <c:ext xmlns:c16="http://schemas.microsoft.com/office/drawing/2014/chart" uri="{C3380CC4-5D6E-409C-BE32-E72D297353CC}">
              <c16:uniqueId val="{00000000-52FD-479B-A03A-56794F3A2D59}"/>
            </c:ext>
          </c:extLst>
        </c:ser>
        <c:ser>
          <c:idx val="1"/>
          <c:order val="1"/>
          <c:tx>
            <c:strRef>
              <c:f>'Figure S5 data'!$A$10:$A$15</c:f>
              <c:strCache>
                <c:ptCount val="6"/>
                <c:pt idx="0">
                  <c:v>COVID-19</c:v>
                </c:pt>
              </c:strCache>
            </c:strRef>
          </c:tx>
          <c:spPr>
            <a:solidFill>
              <a:schemeClr val="accent5">
                <a:lumMod val="60000"/>
                <a:lumOff val="40000"/>
              </a:schemeClr>
            </a:solidFill>
            <a:ln>
              <a:noFill/>
            </a:ln>
            <a:effectLst/>
          </c:spPr>
          <c:invertIfNegative val="0"/>
          <c:errBars>
            <c:errBarType val="both"/>
            <c:errValType val="cust"/>
            <c:noEndCap val="0"/>
            <c:plus>
              <c:numRef>
                <c:f>'Figure S5 data'!$F$10:$F$15</c:f>
                <c:numCache>
                  <c:formatCode>General</c:formatCode>
                  <c:ptCount val="6"/>
                  <c:pt idx="0">
                    <c:v>4.3999999999999915</c:v>
                  </c:pt>
                  <c:pt idx="1">
                    <c:v>3.5</c:v>
                  </c:pt>
                  <c:pt idx="2">
                    <c:v>5.7000000000000028</c:v>
                  </c:pt>
                  <c:pt idx="3">
                    <c:v>7</c:v>
                  </c:pt>
                  <c:pt idx="4">
                    <c:v>4.9000000000000021</c:v>
                  </c:pt>
                  <c:pt idx="5">
                    <c:v>4.3999999999999986</c:v>
                  </c:pt>
                </c:numCache>
              </c:numRef>
            </c:plus>
            <c:minus>
              <c:numRef>
                <c:f>'Figure S5 data'!$F$10:$F$15</c:f>
                <c:numCache>
                  <c:formatCode>General</c:formatCode>
                  <c:ptCount val="6"/>
                  <c:pt idx="0">
                    <c:v>4.3999999999999915</c:v>
                  </c:pt>
                  <c:pt idx="1">
                    <c:v>3.5</c:v>
                  </c:pt>
                  <c:pt idx="2">
                    <c:v>5.7000000000000028</c:v>
                  </c:pt>
                  <c:pt idx="3">
                    <c:v>7</c:v>
                  </c:pt>
                  <c:pt idx="4">
                    <c:v>4.9000000000000021</c:v>
                  </c:pt>
                  <c:pt idx="5">
                    <c:v>4.3999999999999986</c:v>
                  </c:pt>
                </c:numCache>
              </c:numRef>
            </c:minus>
            <c:spPr>
              <a:noFill/>
              <a:ln w="15875" cap="flat" cmpd="sng" algn="ctr">
                <a:solidFill>
                  <a:schemeClr val="tx1">
                    <a:lumMod val="65000"/>
                    <a:lumOff val="35000"/>
                  </a:schemeClr>
                </a:solidFill>
                <a:round/>
              </a:ln>
              <a:effectLst/>
            </c:spPr>
          </c:errBars>
          <c:cat>
            <c:strRef>
              <c:f>'Figure S5 data'!$B$10:$B$15</c:f>
              <c:strCache>
                <c:ptCount val="6"/>
                <c:pt idx="0">
                  <c:v>Large Urban Areas</c:v>
                </c:pt>
                <c:pt idx="1">
                  <c:v>Other Urban Areas</c:v>
                </c:pt>
                <c:pt idx="2">
                  <c:v>Accessible Small Towns</c:v>
                </c:pt>
                <c:pt idx="3">
                  <c:v>Remote Small Towns</c:v>
                </c:pt>
                <c:pt idx="4">
                  <c:v>Accessible Rural Areas</c:v>
                </c:pt>
                <c:pt idx="5">
                  <c:v>Remote Rural Areas</c:v>
                </c:pt>
              </c:strCache>
            </c:strRef>
          </c:cat>
          <c:val>
            <c:numRef>
              <c:f>'Figure S5 data'!$C$10:$C$15</c:f>
              <c:numCache>
                <c:formatCode>0.0</c:formatCode>
                <c:ptCount val="6"/>
                <c:pt idx="0">
                  <c:v>76.8</c:v>
                </c:pt>
                <c:pt idx="1">
                  <c:v>57.8</c:v>
                </c:pt>
                <c:pt idx="2">
                  <c:v>39</c:v>
                </c:pt>
                <c:pt idx="3">
                  <c:v>29.6</c:v>
                </c:pt>
                <c:pt idx="4">
                  <c:v>35.700000000000003</c:v>
                </c:pt>
                <c:pt idx="5">
                  <c:v>17.899999999999999</c:v>
                </c:pt>
              </c:numCache>
            </c:numRef>
          </c:val>
          <c:extLst>
            <c:ext xmlns:c16="http://schemas.microsoft.com/office/drawing/2014/chart" uri="{C3380CC4-5D6E-409C-BE32-E72D297353CC}">
              <c16:uniqueId val="{00000001-52FD-479B-A03A-56794F3A2D59}"/>
            </c:ext>
          </c:extLst>
        </c:ser>
        <c:dLbls>
          <c:showLegendKey val="0"/>
          <c:showVal val="0"/>
          <c:showCatName val="0"/>
          <c:showSerName val="0"/>
          <c:showPercent val="0"/>
          <c:showBubbleSize val="0"/>
        </c:dLbls>
        <c:gapWidth val="219"/>
        <c:overlap val="-27"/>
        <c:axId val="664477160"/>
        <c:axId val="664478800"/>
      </c:barChart>
      <c:catAx>
        <c:axId val="664477160"/>
        <c:scaling>
          <c:orientation val="minMax"/>
        </c:scaling>
        <c:delete val="0"/>
        <c:axPos val="b"/>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8800"/>
        <c:crosses val="autoZero"/>
        <c:auto val="1"/>
        <c:lblAlgn val="ctr"/>
        <c:lblOffset val="100"/>
        <c:noMultiLvlLbl val="0"/>
      </c:catAx>
      <c:valAx>
        <c:axId val="66447880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 rate per 100,000 population</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64477160"/>
        <c:crosses val="autoZero"/>
        <c:crossBetween val="between"/>
      </c:valAx>
      <c:spPr>
        <a:noFill/>
        <a:ln>
          <a:noFill/>
        </a:ln>
        <a:effectLst/>
      </c:spPr>
    </c:plotArea>
    <c:legend>
      <c:legendPos val="r"/>
      <c:layout>
        <c:manualLayout>
          <c:xMode val="edge"/>
          <c:yMode val="edge"/>
          <c:x val="0.70697999884002594"/>
          <c:y val="9.9692613085053602E-2"/>
          <c:w val="0.10033302447319367"/>
          <c:h val="8.0588536895894194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S6: Daily deaths by location, COVID-19 deaths</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518730622484E-2"/>
          <c:y val="7.7888305388694248E-2"/>
          <c:w val="0.91328849319688088"/>
          <c:h val="0.74886628957246471"/>
        </c:manualLayout>
      </c:layout>
      <c:barChart>
        <c:barDir val="col"/>
        <c:grouping val="stacked"/>
        <c:varyColors val="0"/>
        <c:ser>
          <c:idx val="1"/>
          <c:order val="0"/>
          <c:tx>
            <c:strRef>
              <c:f>'Figure S6 data'!$C$5</c:f>
              <c:strCache>
                <c:ptCount val="1"/>
                <c:pt idx="0">
                  <c:v>Hospital</c:v>
                </c:pt>
              </c:strCache>
            </c:strRef>
          </c:tx>
          <c:spPr>
            <a:solidFill>
              <a:schemeClr val="accent5">
                <a:lumMod val="50000"/>
              </a:schemeClr>
            </a:solidFill>
            <a:ln>
              <a:solidFill>
                <a:schemeClr val="accent5">
                  <a:lumMod val="50000"/>
                </a:schemeClr>
              </a:solidFill>
            </a:ln>
            <a:effectLst/>
          </c:spPr>
          <c:invertIfNegative val="0"/>
          <c:cat>
            <c:numRef>
              <c:f>'Figure S6 data'!$A$6:$A$66</c:f>
              <c:numCache>
                <c:formatCode>[$-F800]dddd\,\ mmmm\ dd\,\ yyyy</c:formatCode>
                <c:ptCount val="6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numCache>
            </c:numRef>
          </c:cat>
          <c:val>
            <c:numRef>
              <c:f>'Figure S6 data'!$C$6:$C$66</c:f>
              <c:numCache>
                <c:formatCode>General</c:formatCode>
                <c:ptCount val="61"/>
                <c:pt idx="0">
                  <c:v>0</c:v>
                </c:pt>
                <c:pt idx="1">
                  <c:v>0</c:v>
                </c:pt>
                <c:pt idx="2">
                  <c:v>0</c:v>
                </c:pt>
                <c:pt idx="3">
                  <c:v>0</c:v>
                </c:pt>
                <c:pt idx="4">
                  <c:v>0</c:v>
                </c:pt>
                <c:pt idx="5">
                  <c:v>0</c:v>
                </c:pt>
                <c:pt idx="6">
                  <c:v>0</c:v>
                </c:pt>
                <c:pt idx="7">
                  <c:v>0</c:v>
                </c:pt>
                <c:pt idx="8">
                  <c:v>0</c:v>
                </c:pt>
                <c:pt idx="9">
                  <c:v>0</c:v>
                </c:pt>
                <c:pt idx="10">
                  <c:v>0</c:v>
                </c:pt>
                <c:pt idx="11">
                  <c:v>1</c:v>
                </c:pt>
                <c:pt idx="12">
                  <c:v>0</c:v>
                </c:pt>
                <c:pt idx="13">
                  <c:v>2</c:v>
                </c:pt>
                <c:pt idx="14">
                  <c:v>1</c:v>
                </c:pt>
                <c:pt idx="15">
                  <c:v>2</c:v>
                </c:pt>
                <c:pt idx="16">
                  <c:v>1</c:v>
                </c:pt>
                <c:pt idx="17">
                  <c:v>3</c:v>
                </c:pt>
                <c:pt idx="18">
                  <c:v>3</c:v>
                </c:pt>
                <c:pt idx="19">
                  <c:v>5</c:v>
                </c:pt>
                <c:pt idx="20">
                  <c:v>6</c:v>
                </c:pt>
                <c:pt idx="21">
                  <c:v>4</c:v>
                </c:pt>
                <c:pt idx="22">
                  <c:v>4</c:v>
                </c:pt>
                <c:pt idx="23">
                  <c:v>5</c:v>
                </c:pt>
                <c:pt idx="24">
                  <c:v>14</c:v>
                </c:pt>
                <c:pt idx="25">
                  <c:v>17</c:v>
                </c:pt>
                <c:pt idx="26">
                  <c:v>13</c:v>
                </c:pt>
                <c:pt idx="27">
                  <c:v>30</c:v>
                </c:pt>
                <c:pt idx="28">
                  <c:v>21</c:v>
                </c:pt>
                <c:pt idx="29">
                  <c:v>34</c:v>
                </c:pt>
                <c:pt idx="30">
                  <c:v>40</c:v>
                </c:pt>
                <c:pt idx="31">
                  <c:v>43</c:v>
                </c:pt>
                <c:pt idx="32">
                  <c:v>36</c:v>
                </c:pt>
                <c:pt idx="33">
                  <c:v>53</c:v>
                </c:pt>
                <c:pt idx="34">
                  <c:v>30</c:v>
                </c:pt>
                <c:pt idx="35">
                  <c:v>47</c:v>
                </c:pt>
                <c:pt idx="36">
                  <c:v>63</c:v>
                </c:pt>
                <c:pt idx="37">
                  <c:v>54</c:v>
                </c:pt>
                <c:pt idx="38">
                  <c:v>54</c:v>
                </c:pt>
                <c:pt idx="39">
                  <c:v>56</c:v>
                </c:pt>
                <c:pt idx="40">
                  <c:v>48</c:v>
                </c:pt>
                <c:pt idx="41">
                  <c:v>43</c:v>
                </c:pt>
                <c:pt idx="42">
                  <c:v>40</c:v>
                </c:pt>
                <c:pt idx="43">
                  <c:v>35</c:v>
                </c:pt>
                <c:pt idx="44">
                  <c:v>47</c:v>
                </c:pt>
                <c:pt idx="45">
                  <c:v>37</c:v>
                </c:pt>
                <c:pt idx="46">
                  <c:v>41</c:v>
                </c:pt>
                <c:pt idx="47">
                  <c:v>31</c:v>
                </c:pt>
                <c:pt idx="48">
                  <c:v>43</c:v>
                </c:pt>
                <c:pt idx="49">
                  <c:v>33</c:v>
                </c:pt>
                <c:pt idx="50">
                  <c:v>46</c:v>
                </c:pt>
                <c:pt idx="51">
                  <c:v>39</c:v>
                </c:pt>
                <c:pt idx="52">
                  <c:v>35</c:v>
                </c:pt>
                <c:pt idx="53">
                  <c:v>35</c:v>
                </c:pt>
                <c:pt idx="54">
                  <c:v>23</c:v>
                </c:pt>
                <c:pt idx="55">
                  <c:v>32</c:v>
                </c:pt>
                <c:pt idx="56">
                  <c:v>27</c:v>
                </c:pt>
                <c:pt idx="57">
                  <c:v>37</c:v>
                </c:pt>
                <c:pt idx="58">
                  <c:v>25</c:v>
                </c:pt>
                <c:pt idx="59">
                  <c:v>21</c:v>
                </c:pt>
                <c:pt idx="60">
                  <c:v>20</c:v>
                </c:pt>
              </c:numCache>
            </c:numRef>
          </c:val>
          <c:extLst>
            <c:ext xmlns:c16="http://schemas.microsoft.com/office/drawing/2014/chart" uri="{C3380CC4-5D6E-409C-BE32-E72D297353CC}">
              <c16:uniqueId val="{00000001-9B45-4746-8A55-8FDFA80AA1B5}"/>
            </c:ext>
          </c:extLst>
        </c:ser>
        <c:ser>
          <c:idx val="2"/>
          <c:order val="1"/>
          <c:tx>
            <c:strRef>
              <c:f>'Figure S6 data'!$D$5</c:f>
              <c:strCache>
                <c:ptCount val="1"/>
                <c:pt idx="0">
                  <c:v>Care Home</c:v>
                </c:pt>
              </c:strCache>
            </c:strRef>
          </c:tx>
          <c:spPr>
            <a:solidFill>
              <a:schemeClr val="accent5">
                <a:lumMod val="60000"/>
                <a:lumOff val="40000"/>
              </a:schemeClr>
            </a:solidFill>
            <a:ln>
              <a:solidFill>
                <a:schemeClr val="accent5">
                  <a:lumMod val="60000"/>
                  <a:lumOff val="40000"/>
                </a:schemeClr>
              </a:solidFill>
            </a:ln>
            <a:effectLst/>
          </c:spPr>
          <c:invertIfNegative val="0"/>
          <c:cat>
            <c:numRef>
              <c:f>'Figure S6 data'!$A$6:$A$66</c:f>
              <c:numCache>
                <c:formatCode>[$-F800]dddd\,\ mmmm\ dd\,\ yyyy</c:formatCode>
                <c:ptCount val="6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numCache>
            </c:numRef>
          </c:cat>
          <c:val>
            <c:numRef>
              <c:f>'Figure S6 data'!$D$6:$D$66</c:f>
              <c:numCache>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c:v>
                </c:pt>
                <c:pt idx="17">
                  <c:v>0</c:v>
                </c:pt>
                <c:pt idx="18">
                  <c:v>0</c:v>
                </c:pt>
                <c:pt idx="19">
                  <c:v>0</c:v>
                </c:pt>
                <c:pt idx="20">
                  <c:v>0</c:v>
                </c:pt>
                <c:pt idx="21">
                  <c:v>2</c:v>
                </c:pt>
                <c:pt idx="22">
                  <c:v>1</c:v>
                </c:pt>
                <c:pt idx="23">
                  <c:v>3</c:v>
                </c:pt>
                <c:pt idx="24">
                  <c:v>2</c:v>
                </c:pt>
                <c:pt idx="25">
                  <c:v>2</c:v>
                </c:pt>
                <c:pt idx="26">
                  <c:v>7</c:v>
                </c:pt>
                <c:pt idx="27">
                  <c:v>4</c:v>
                </c:pt>
                <c:pt idx="28">
                  <c:v>3</c:v>
                </c:pt>
                <c:pt idx="29">
                  <c:v>6</c:v>
                </c:pt>
                <c:pt idx="30">
                  <c:v>8</c:v>
                </c:pt>
                <c:pt idx="31">
                  <c:v>13</c:v>
                </c:pt>
                <c:pt idx="32">
                  <c:v>16</c:v>
                </c:pt>
                <c:pt idx="33">
                  <c:v>15</c:v>
                </c:pt>
                <c:pt idx="34">
                  <c:v>18</c:v>
                </c:pt>
                <c:pt idx="35">
                  <c:v>28</c:v>
                </c:pt>
                <c:pt idx="36">
                  <c:v>23</c:v>
                </c:pt>
                <c:pt idx="37">
                  <c:v>23</c:v>
                </c:pt>
                <c:pt idx="38">
                  <c:v>33</c:v>
                </c:pt>
                <c:pt idx="39">
                  <c:v>42</c:v>
                </c:pt>
                <c:pt idx="40">
                  <c:v>41</c:v>
                </c:pt>
                <c:pt idx="41">
                  <c:v>48</c:v>
                </c:pt>
                <c:pt idx="42">
                  <c:v>31</c:v>
                </c:pt>
                <c:pt idx="43">
                  <c:v>39</c:v>
                </c:pt>
                <c:pt idx="44">
                  <c:v>45</c:v>
                </c:pt>
                <c:pt idx="45">
                  <c:v>54</c:v>
                </c:pt>
                <c:pt idx="46">
                  <c:v>50</c:v>
                </c:pt>
                <c:pt idx="47">
                  <c:v>47</c:v>
                </c:pt>
                <c:pt idx="48">
                  <c:v>47</c:v>
                </c:pt>
                <c:pt idx="49">
                  <c:v>48</c:v>
                </c:pt>
                <c:pt idx="50">
                  <c:v>55</c:v>
                </c:pt>
                <c:pt idx="51">
                  <c:v>53</c:v>
                </c:pt>
                <c:pt idx="52">
                  <c:v>47</c:v>
                </c:pt>
                <c:pt idx="53">
                  <c:v>34</c:v>
                </c:pt>
                <c:pt idx="54">
                  <c:v>49</c:v>
                </c:pt>
                <c:pt idx="55">
                  <c:v>43</c:v>
                </c:pt>
                <c:pt idx="56">
                  <c:v>48</c:v>
                </c:pt>
                <c:pt idx="57">
                  <c:v>42</c:v>
                </c:pt>
                <c:pt idx="58">
                  <c:v>34</c:v>
                </c:pt>
                <c:pt idx="59">
                  <c:v>46</c:v>
                </c:pt>
                <c:pt idx="60">
                  <c:v>45</c:v>
                </c:pt>
              </c:numCache>
            </c:numRef>
          </c:val>
          <c:extLst>
            <c:ext xmlns:c16="http://schemas.microsoft.com/office/drawing/2014/chart" uri="{C3380CC4-5D6E-409C-BE32-E72D297353CC}">
              <c16:uniqueId val="{00000002-9B45-4746-8A55-8FDFA80AA1B5}"/>
            </c:ext>
          </c:extLst>
        </c:ser>
        <c:ser>
          <c:idx val="3"/>
          <c:order val="2"/>
          <c:tx>
            <c:strRef>
              <c:f>'Figure S6 data'!$E$4</c:f>
              <c:strCache>
                <c:ptCount val="1"/>
                <c:pt idx="0">
                  <c:v>Home / Non-institution</c:v>
                </c:pt>
              </c:strCache>
            </c:strRef>
          </c:tx>
          <c:spPr>
            <a:solidFill>
              <a:schemeClr val="bg2">
                <a:lumMod val="50000"/>
              </a:schemeClr>
            </a:solidFill>
            <a:ln>
              <a:solidFill>
                <a:schemeClr val="bg2">
                  <a:lumMod val="50000"/>
                </a:schemeClr>
              </a:solidFill>
            </a:ln>
            <a:effectLst/>
          </c:spPr>
          <c:invertIfNegative val="0"/>
          <c:cat>
            <c:numRef>
              <c:f>'Figure S6 data'!$A$6:$A$66</c:f>
              <c:numCache>
                <c:formatCode>[$-F800]dddd\,\ mmmm\ dd\,\ yyyy</c:formatCode>
                <c:ptCount val="6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numCache>
            </c:numRef>
          </c:cat>
          <c:val>
            <c:numRef>
              <c:f>'Figure S6 data'!$E$6:$E$66</c:f>
              <c:numCache>
                <c:formatCode>General</c:formatCode>
                <c:ptCount val="61"/>
                <c:pt idx="0">
                  <c:v>0</c:v>
                </c:pt>
                <c:pt idx="1">
                  <c:v>0</c:v>
                </c:pt>
                <c:pt idx="2">
                  <c:v>0</c:v>
                </c:pt>
                <c:pt idx="3">
                  <c:v>0</c:v>
                </c:pt>
                <c:pt idx="4">
                  <c:v>0</c:v>
                </c:pt>
                <c:pt idx="5">
                  <c:v>0</c:v>
                </c:pt>
                <c:pt idx="6">
                  <c:v>0</c:v>
                </c:pt>
                <c:pt idx="7">
                  <c:v>0</c:v>
                </c:pt>
                <c:pt idx="8">
                  <c:v>0</c:v>
                </c:pt>
                <c:pt idx="9">
                  <c:v>0</c:v>
                </c:pt>
                <c:pt idx="10">
                  <c:v>0</c:v>
                </c:pt>
                <c:pt idx="11">
                  <c:v>1</c:v>
                </c:pt>
                <c:pt idx="12">
                  <c:v>0</c:v>
                </c:pt>
                <c:pt idx="13">
                  <c:v>0</c:v>
                </c:pt>
                <c:pt idx="14">
                  <c:v>0</c:v>
                </c:pt>
                <c:pt idx="15">
                  <c:v>1</c:v>
                </c:pt>
                <c:pt idx="16">
                  <c:v>0</c:v>
                </c:pt>
                <c:pt idx="17">
                  <c:v>1</c:v>
                </c:pt>
                <c:pt idx="18">
                  <c:v>1</c:v>
                </c:pt>
                <c:pt idx="19">
                  <c:v>0</c:v>
                </c:pt>
                <c:pt idx="20">
                  <c:v>1</c:v>
                </c:pt>
                <c:pt idx="21">
                  <c:v>0</c:v>
                </c:pt>
                <c:pt idx="22">
                  <c:v>2</c:v>
                </c:pt>
                <c:pt idx="23">
                  <c:v>4</c:v>
                </c:pt>
                <c:pt idx="24">
                  <c:v>6</c:v>
                </c:pt>
                <c:pt idx="25">
                  <c:v>4</c:v>
                </c:pt>
                <c:pt idx="26">
                  <c:v>3</c:v>
                </c:pt>
                <c:pt idx="27">
                  <c:v>3</c:v>
                </c:pt>
                <c:pt idx="28">
                  <c:v>3</c:v>
                </c:pt>
                <c:pt idx="29">
                  <c:v>11</c:v>
                </c:pt>
                <c:pt idx="30">
                  <c:v>10</c:v>
                </c:pt>
                <c:pt idx="31">
                  <c:v>9</c:v>
                </c:pt>
                <c:pt idx="32">
                  <c:v>9</c:v>
                </c:pt>
                <c:pt idx="33">
                  <c:v>7</c:v>
                </c:pt>
                <c:pt idx="34">
                  <c:v>8</c:v>
                </c:pt>
                <c:pt idx="35">
                  <c:v>11</c:v>
                </c:pt>
                <c:pt idx="36">
                  <c:v>3</c:v>
                </c:pt>
                <c:pt idx="37">
                  <c:v>7</c:v>
                </c:pt>
                <c:pt idx="38">
                  <c:v>4</c:v>
                </c:pt>
                <c:pt idx="39">
                  <c:v>10</c:v>
                </c:pt>
                <c:pt idx="40">
                  <c:v>9</c:v>
                </c:pt>
                <c:pt idx="41">
                  <c:v>4</c:v>
                </c:pt>
                <c:pt idx="42">
                  <c:v>3</c:v>
                </c:pt>
                <c:pt idx="43">
                  <c:v>5</c:v>
                </c:pt>
                <c:pt idx="44">
                  <c:v>8</c:v>
                </c:pt>
                <c:pt idx="45">
                  <c:v>3</c:v>
                </c:pt>
                <c:pt idx="46">
                  <c:v>10</c:v>
                </c:pt>
                <c:pt idx="47">
                  <c:v>7</c:v>
                </c:pt>
                <c:pt idx="48">
                  <c:v>5</c:v>
                </c:pt>
                <c:pt idx="49">
                  <c:v>8</c:v>
                </c:pt>
                <c:pt idx="50">
                  <c:v>4</c:v>
                </c:pt>
                <c:pt idx="51">
                  <c:v>4</c:v>
                </c:pt>
                <c:pt idx="52">
                  <c:v>6</c:v>
                </c:pt>
                <c:pt idx="53">
                  <c:v>3</c:v>
                </c:pt>
                <c:pt idx="54">
                  <c:v>3</c:v>
                </c:pt>
                <c:pt idx="55">
                  <c:v>4</c:v>
                </c:pt>
                <c:pt idx="56">
                  <c:v>2</c:v>
                </c:pt>
                <c:pt idx="57">
                  <c:v>6</c:v>
                </c:pt>
                <c:pt idx="58">
                  <c:v>0</c:v>
                </c:pt>
                <c:pt idx="59">
                  <c:v>2</c:v>
                </c:pt>
                <c:pt idx="60">
                  <c:v>1</c:v>
                </c:pt>
              </c:numCache>
            </c:numRef>
          </c:val>
          <c:extLst>
            <c:ext xmlns:c16="http://schemas.microsoft.com/office/drawing/2014/chart" uri="{C3380CC4-5D6E-409C-BE32-E72D297353CC}">
              <c16:uniqueId val="{00000003-9B45-4746-8A55-8FDFA80AA1B5}"/>
            </c:ext>
          </c:extLst>
        </c:ser>
        <c:ser>
          <c:idx val="0"/>
          <c:order val="3"/>
          <c:tx>
            <c:strRef>
              <c:f>'Figure S6 data'!$B$4</c:f>
              <c:strCache>
                <c:ptCount val="1"/>
                <c:pt idx="0">
                  <c:v>Other institution</c:v>
                </c:pt>
              </c:strCache>
            </c:strRef>
          </c:tx>
          <c:spPr>
            <a:solidFill>
              <a:schemeClr val="bg1"/>
            </a:solidFill>
            <a:ln>
              <a:solidFill>
                <a:schemeClr val="accent5">
                  <a:lumMod val="50000"/>
                </a:schemeClr>
              </a:solidFill>
            </a:ln>
            <a:effectLst/>
          </c:spPr>
          <c:invertIfNegative val="0"/>
          <c:cat>
            <c:numRef>
              <c:f>'Figure S6 data'!$A$6:$A$66</c:f>
              <c:numCache>
                <c:formatCode>[$-F800]dddd\,\ mmmm\ dd\,\ yyyy</c:formatCode>
                <c:ptCount val="61"/>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numCache>
            </c:numRef>
          </c:cat>
          <c:val>
            <c:numRef>
              <c:f>'Figure S6 data'!$B$6:$B$66</c:f>
              <c:numCache>
                <c:formatCode>General</c:formatCode>
                <c:ptCount val="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numCache>
            </c:numRef>
          </c:val>
          <c:extLst>
            <c:ext xmlns:c16="http://schemas.microsoft.com/office/drawing/2014/chart" uri="{C3380CC4-5D6E-409C-BE32-E72D297353CC}">
              <c16:uniqueId val="{00000000-9B45-4746-8A55-8FDFA80AA1B5}"/>
            </c:ext>
          </c:extLst>
        </c:ser>
        <c:dLbls>
          <c:showLegendKey val="0"/>
          <c:showVal val="0"/>
          <c:showCatName val="0"/>
          <c:showSerName val="0"/>
          <c:showPercent val="0"/>
          <c:showBubbleSize val="0"/>
        </c:dLbls>
        <c:gapWidth val="100"/>
        <c:overlap val="100"/>
        <c:axId val="503596768"/>
        <c:axId val="503597752"/>
      </c:barChart>
      <c:dateAx>
        <c:axId val="503596768"/>
        <c:scaling>
          <c:orientation val="minMax"/>
        </c:scaling>
        <c:delete val="0"/>
        <c:axPos val="b"/>
        <c:numFmt formatCode="[$-F800]dddd\,\ mmmm\ dd\,\ yyyy" sourceLinked="1"/>
        <c:majorTickMark val="none"/>
        <c:minorTickMark val="out"/>
        <c:tickLblPos val="nextTo"/>
        <c:spPr>
          <a:noFill/>
          <a:ln w="9525" cap="flat" cmpd="sng" algn="ctr">
            <a:solidFill>
              <a:schemeClr val="tx1"/>
            </a:solidFill>
            <a:round/>
          </a:ln>
          <a:effectLst/>
        </c:spPr>
        <c:txPr>
          <a:bodyPr rot="-2700000" spcFirstLastPara="1" vertOverflow="ellipsis" wrap="square" anchor="ctr" anchorCtr="1"/>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3597752"/>
        <c:crosses val="autoZero"/>
        <c:auto val="1"/>
        <c:lblOffset val="100"/>
        <c:baseTimeUnit val="days"/>
        <c:majorUnit val="3"/>
        <c:majorTimeUnit val="days"/>
      </c:dateAx>
      <c:valAx>
        <c:axId val="503597752"/>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3596768"/>
        <c:crosses val="autoZero"/>
        <c:crossBetween val="between"/>
      </c:valAx>
      <c:spPr>
        <a:noFill/>
        <a:ln>
          <a:noFill/>
        </a:ln>
        <a:effectLst/>
      </c:spPr>
    </c:plotArea>
    <c:legend>
      <c:legendPos val="r"/>
      <c:layout>
        <c:manualLayout>
          <c:xMode val="edge"/>
          <c:yMode val="edge"/>
          <c:x val="0.16666998446517065"/>
          <c:y val="0.32534357791785073"/>
          <c:w val="0.18694037033733191"/>
          <c:h val="0.16117707379178839"/>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0.24653</cdr:x>
      <cdr:y>0.18209</cdr:y>
    </cdr:from>
    <cdr:to>
      <cdr:x>0.41736</cdr:x>
      <cdr:y>0.37576</cdr:y>
    </cdr:to>
    <cdr:sp macro="" textlink="">
      <cdr:nvSpPr>
        <cdr:cNvPr id="2" name="TextBox 1"/>
        <cdr:cNvSpPr txBox="1"/>
      </cdr:nvSpPr>
      <cdr:spPr>
        <a:xfrm xmlns:a="http://schemas.openxmlformats.org/drawingml/2006/main">
          <a:off x="2294525" y="1106715"/>
          <a:ext cx="1589964" cy="1177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Arial" panose="020B0604020202020204" pitchFamily="34" charset="0"/>
              <a:cs typeface="Arial" panose="020B0604020202020204" pitchFamily="34" charset="0"/>
            </a:rPr>
            <a:t>death rate from all causes is </a:t>
          </a:r>
          <a:r>
            <a:rPr lang="en-GB" sz="1100" b="1">
              <a:latin typeface="Arial" panose="020B0604020202020204" pitchFamily="34" charset="0"/>
              <a:cs typeface="Arial" panose="020B0604020202020204" pitchFamily="34" charset="0"/>
            </a:rPr>
            <a:t>1.9</a:t>
          </a:r>
          <a:r>
            <a:rPr lang="en-GB" sz="1100">
              <a:latin typeface="Arial" panose="020B0604020202020204" pitchFamily="34" charset="0"/>
              <a:cs typeface="Arial" panose="020B0604020202020204" pitchFamily="34" charset="0"/>
            </a:rPr>
            <a:t> times higher in the most deprived areas than the least</a:t>
          </a:r>
          <a:r>
            <a:rPr lang="en-GB" sz="1100" baseline="0">
              <a:latin typeface="Arial" panose="020B0604020202020204" pitchFamily="34" charset="0"/>
              <a:cs typeface="Arial" panose="020B0604020202020204" pitchFamily="34" charset="0"/>
            </a:rPr>
            <a:t> deprived areas</a:t>
          </a:r>
          <a:endParaRPr lang="en-GB" sz="1100">
            <a:latin typeface="Arial" panose="020B0604020202020204" pitchFamily="34" charset="0"/>
            <a:cs typeface="Arial" panose="020B0604020202020204" pitchFamily="34" charset="0"/>
          </a:endParaRP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0.58811</cdr:x>
      <cdr:y>0.40299</cdr:y>
    </cdr:from>
    <cdr:to>
      <cdr:x>0.75162</cdr:x>
      <cdr:y>0.61573</cdr:y>
    </cdr:to>
    <cdr:sp macro="" textlink="">
      <cdr:nvSpPr>
        <cdr:cNvPr id="3" name="TextBox 1"/>
        <cdr:cNvSpPr txBox="1"/>
      </cdr:nvSpPr>
      <cdr:spPr>
        <a:xfrm xmlns:a="http://schemas.openxmlformats.org/drawingml/2006/main">
          <a:off x="5473708" y="2449286"/>
          <a:ext cx="1521834" cy="129303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death rate from COVID-19 is</a:t>
          </a:r>
          <a:r>
            <a:rPr lang="en-GB" sz="1100" baseline="0">
              <a:latin typeface="Arial" panose="020B0604020202020204" pitchFamily="34" charset="0"/>
              <a:cs typeface="Arial" panose="020B0604020202020204" pitchFamily="34" charset="0"/>
            </a:rPr>
            <a:t> </a:t>
          </a:r>
          <a:r>
            <a:rPr lang="en-GB" sz="1100" b="1" baseline="0">
              <a:latin typeface="Arial" panose="020B0604020202020204" pitchFamily="34" charset="0"/>
              <a:cs typeface="Arial" panose="020B0604020202020204" pitchFamily="34" charset="0"/>
            </a:rPr>
            <a:t>2.3</a:t>
          </a:r>
          <a:r>
            <a:rPr lang="en-GB" sz="1100" b="1">
              <a:latin typeface="Arial" panose="020B0604020202020204" pitchFamily="34" charset="0"/>
              <a:cs typeface="Arial" panose="020B0604020202020204" pitchFamily="34" charset="0"/>
            </a:rPr>
            <a:t> </a:t>
          </a:r>
          <a:r>
            <a:rPr lang="en-GB" sz="1100">
              <a:latin typeface="Arial" panose="020B0604020202020204" pitchFamily="34" charset="0"/>
              <a:cs typeface="Arial" panose="020B0604020202020204" pitchFamily="34" charset="0"/>
            </a:rPr>
            <a:t>times higher in the most deprived areas than the least deprived areas</a:t>
          </a:r>
        </a:p>
        <a:p xmlns:a="http://schemas.openxmlformats.org/drawingml/2006/main">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0.10616</cdr:x>
      <cdr:y>0.60908</cdr:y>
    </cdr:from>
    <cdr:to>
      <cdr:x>0.17817</cdr:x>
      <cdr:y>0.6755</cdr:y>
    </cdr:to>
    <cdr:sp macro="" textlink="">
      <cdr:nvSpPr>
        <cdr:cNvPr id="4" name="TextBox 3"/>
        <cdr:cNvSpPr txBox="1"/>
      </cdr:nvSpPr>
      <cdr:spPr>
        <a:xfrm xmlns:a="http://schemas.openxmlformats.org/drawingml/2006/main">
          <a:off x="986824" y="3698447"/>
          <a:ext cx="669325" cy="403310"/>
        </a:xfrm>
        <a:prstGeom xmlns:a="http://schemas.openxmlformats.org/drawingml/2006/main" prst="rect">
          <a:avLst/>
        </a:prstGeom>
      </cdr:spPr>
      <cdr:txBody>
        <a:bodyPr xmlns:a="http://schemas.openxmlformats.org/drawingml/2006/main" vertOverflow="clip" wrap="square" rtlCol="0" anchor="t"/>
        <a:lstStyle xmlns:a="http://schemas.openxmlformats.org/drawingml/2006/main"/>
        <a:p xmlns:a="http://schemas.openxmlformats.org/drawingml/2006/main">
          <a:pPr algn="ctr"/>
          <a:r>
            <a:rPr lang="en-GB" sz="900">
              <a:solidFill>
                <a:schemeClr val="bg1"/>
              </a:solidFill>
              <a:latin typeface="Arial" panose="020B0604020202020204" pitchFamily="34" charset="0"/>
              <a:cs typeface="Arial" panose="020B0604020202020204" pitchFamily="34" charset="0"/>
            </a:rPr>
            <a:t>(most deprived)</a:t>
          </a:r>
        </a:p>
      </cdr:txBody>
    </cdr:sp>
  </cdr:relSizeAnchor>
  <cdr:relSizeAnchor xmlns:cdr="http://schemas.openxmlformats.org/drawingml/2006/chartDrawing">
    <cdr:from>
      <cdr:x>0.3655</cdr:x>
      <cdr:y>0.60897</cdr:y>
    </cdr:from>
    <cdr:to>
      <cdr:x>0.44119</cdr:x>
      <cdr:y>0.67126</cdr:y>
    </cdr:to>
    <cdr:sp macro="" textlink="">
      <cdr:nvSpPr>
        <cdr:cNvPr id="5" name="TextBox 1"/>
        <cdr:cNvSpPr txBox="1"/>
      </cdr:nvSpPr>
      <cdr:spPr>
        <a:xfrm xmlns:a="http://schemas.openxmlformats.org/drawingml/2006/main">
          <a:off x="3397422" y="3697758"/>
          <a:ext cx="703650" cy="37825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900">
              <a:solidFill>
                <a:schemeClr val="bg1"/>
              </a:solidFill>
              <a:latin typeface="Arial" panose="020B0604020202020204" pitchFamily="34" charset="0"/>
              <a:cs typeface="Arial" panose="020B0604020202020204" pitchFamily="34" charset="0"/>
            </a:rPr>
            <a:t>(least deprived)</a:t>
          </a: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0.494</cdr:x>
      <cdr:y>0.20056</cdr:y>
    </cdr:from>
    <cdr:to>
      <cdr:x>0.58818</cdr:x>
      <cdr:y>0.25</cdr:y>
    </cdr:to>
    <cdr:sp macro="" textlink="">
      <cdr:nvSpPr>
        <cdr:cNvPr id="4" name="TextBox 1"/>
        <cdr:cNvSpPr txBox="1"/>
      </cdr:nvSpPr>
      <cdr:spPr>
        <a:xfrm xmlns:a="http://schemas.openxmlformats.org/drawingml/2006/main">
          <a:off x="4590913" y="1218504"/>
          <a:ext cx="875244" cy="300368"/>
        </a:xfrm>
        <a:prstGeom xmlns:a="http://schemas.openxmlformats.org/drawingml/2006/main" prst="rect">
          <a:avLst/>
        </a:prstGeom>
        <a:ln xmlns:a="http://schemas.openxmlformats.org/drawingml/2006/main" w="19050">
          <a:noFill/>
        </a:ln>
      </cdr:spPr>
      <cdr:txBody>
        <a:bodyPr xmlns:a="http://schemas.openxmlformats.org/drawingml/2006/main" vertOverflow="clip" wrap="square" rtlCol="0"/>
        <a:lstStyle xmlns:a="http://schemas.openxmlformats.org/drawingml/2006/main"/>
        <a:p xmlns:a="http://schemas.openxmlformats.org/drawingml/2006/main">
          <a:pPr algn="ctr"/>
          <a:r>
            <a:rPr lang="en-GB" sz="1400" b="1">
              <a:solidFill>
                <a:schemeClr val="accent5">
                  <a:lumMod val="50000"/>
                </a:schemeClr>
              </a:solidFill>
              <a:latin typeface="Arial" panose="020B0604020202020204" pitchFamily="34" charset="0"/>
              <a:cs typeface="Arial" panose="020B0604020202020204" pitchFamily="34" charset="0"/>
            </a:rPr>
            <a:t>March</a:t>
          </a:r>
        </a:p>
      </cdr:txBody>
    </cdr:sp>
  </cdr:relSizeAnchor>
  <cdr:relSizeAnchor xmlns:cdr="http://schemas.openxmlformats.org/drawingml/2006/chartDrawing">
    <cdr:from>
      <cdr:x>0.49854</cdr:x>
      <cdr:y>0.52672</cdr:y>
    </cdr:from>
    <cdr:to>
      <cdr:x>0.59272</cdr:x>
      <cdr:y>0.57616</cdr:y>
    </cdr:to>
    <cdr:sp macro="" textlink="">
      <cdr:nvSpPr>
        <cdr:cNvPr id="5" name="TextBox 1"/>
        <cdr:cNvSpPr txBox="1"/>
      </cdr:nvSpPr>
      <cdr:spPr>
        <a:xfrm xmlns:a="http://schemas.openxmlformats.org/drawingml/2006/main">
          <a:off x="4633098" y="3200057"/>
          <a:ext cx="875244" cy="300368"/>
        </a:xfrm>
        <a:prstGeom xmlns:a="http://schemas.openxmlformats.org/drawingml/2006/main" prst="rect">
          <a:avLst/>
        </a:prstGeom>
        <a:ln xmlns:a="http://schemas.openxmlformats.org/drawingml/2006/main" w="19050">
          <a:no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solidFill>
                <a:schemeClr val="accent5">
                  <a:lumMod val="60000"/>
                  <a:lumOff val="40000"/>
                </a:schemeClr>
              </a:solidFill>
              <a:latin typeface="Arial" panose="020B0604020202020204" pitchFamily="34" charset="0"/>
              <a:cs typeface="Arial" panose="020B0604020202020204" pitchFamily="34" charset="0"/>
            </a:rPr>
            <a:t>April</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0.69925</cdr:x>
      <cdr:y>0.26207</cdr:y>
    </cdr:from>
    <cdr:to>
      <cdr:x>0.7985</cdr:x>
      <cdr:y>0.31494</cdr:y>
    </cdr:to>
    <cdr:sp macro="" textlink="">
      <cdr:nvSpPr>
        <cdr:cNvPr id="2" name="TextBox 1"/>
        <cdr:cNvSpPr txBox="1"/>
      </cdr:nvSpPr>
      <cdr:spPr>
        <a:xfrm xmlns:a="http://schemas.openxmlformats.org/drawingml/2006/main">
          <a:off x="6513419" y="1596838"/>
          <a:ext cx="924485" cy="3221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March</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0.63402</cdr:x>
      <cdr:y>0.29569</cdr:y>
    </cdr:from>
    <cdr:to>
      <cdr:x>0.73327</cdr:x>
      <cdr:y>0.34857</cdr:y>
    </cdr:to>
    <cdr:sp macro="" textlink="">
      <cdr:nvSpPr>
        <cdr:cNvPr id="2" name="TextBox 1"/>
        <cdr:cNvSpPr txBox="1"/>
      </cdr:nvSpPr>
      <cdr:spPr>
        <a:xfrm xmlns:a="http://schemas.openxmlformats.org/drawingml/2006/main">
          <a:off x="5905873" y="1801719"/>
          <a:ext cx="924485" cy="32216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60000"/>
                  <a:lumOff val="40000"/>
                </a:schemeClr>
              </a:solidFill>
              <a:latin typeface="Arial" panose="020B0604020202020204" pitchFamily="34" charset="0"/>
              <a:cs typeface="Arial" panose="020B0604020202020204" pitchFamily="34" charset="0"/>
            </a:rPr>
            <a:t>April</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scotland.gov.uk/statistics-and-data/statistics/statistics-by-theme/vital-events/general-background-information/births-and-deaths-days-until-registration" TargetMode="External"/><Relationship Id="rId2" Type="http://schemas.openxmlformats.org/officeDocument/2006/relationships/hyperlink" Target="https://simd.scot/" TargetMode="External"/><Relationship Id="rId1" Type="http://schemas.openxmlformats.org/officeDocument/2006/relationships/hyperlink" Target="https://www.gov.scot/collections/scottish-index-of-multiple-deprivation-202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nrscotland.gov.uk/statistics-and-data/statistics/statistics-by-theme/vital-events/general-background-information/births-and-deaths-days-until-registration" TargetMode="External"/><Relationship Id="rId2" Type="http://schemas.openxmlformats.org/officeDocument/2006/relationships/hyperlink" Target="https://simd.scot/" TargetMode="External"/><Relationship Id="rId1" Type="http://schemas.openxmlformats.org/officeDocument/2006/relationships/hyperlink" Target="https://www.gov.scot/collections/scottish-index-of-multiple-deprivation-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abSelected="1" workbookViewId="0">
      <selection sqref="A1:J1"/>
    </sheetView>
  </sheetViews>
  <sheetFormatPr defaultRowHeight="14.25" x14ac:dyDescent="0.2"/>
  <cols>
    <col min="1" max="1" width="16" style="24" bestFit="1" customWidth="1"/>
    <col min="2" max="16384" width="9.140625" style="24"/>
  </cols>
  <sheetData>
    <row r="1" spans="1:14" ht="18" customHeight="1" x14ac:dyDescent="0.25">
      <c r="A1" s="174" t="s">
        <v>98</v>
      </c>
      <c r="B1" s="174"/>
      <c r="C1" s="174"/>
      <c r="D1" s="174"/>
      <c r="E1" s="174"/>
      <c r="F1" s="174"/>
      <c r="G1" s="174"/>
      <c r="H1" s="174"/>
      <c r="I1" s="174"/>
      <c r="J1" s="174"/>
      <c r="K1" s="162"/>
    </row>
    <row r="3" spans="1:14" x14ac:dyDescent="0.2">
      <c r="A3" s="21" t="s">
        <v>86</v>
      </c>
    </row>
    <row r="4" spans="1:14" x14ac:dyDescent="0.2">
      <c r="A4" s="25"/>
    </row>
    <row r="5" spans="1:14" x14ac:dyDescent="0.2">
      <c r="A5" s="25" t="s">
        <v>115</v>
      </c>
      <c r="B5" s="172" t="s">
        <v>99</v>
      </c>
      <c r="C5" s="172"/>
      <c r="D5" s="172"/>
      <c r="E5" s="172"/>
      <c r="F5" s="172"/>
      <c r="G5" s="172"/>
      <c r="H5" s="172"/>
      <c r="I5" s="172"/>
      <c r="J5" s="172"/>
      <c r="K5" s="172"/>
      <c r="L5" s="172"/>
      <c r="M5" s="172"/>
      <c r="N5" s="172"/>
    </row>
    <row r="6" spans="1:14" x14ac:dyDescent="0.2">
      <c r="A6" s="25" t="s">
        <v>116</v>
      </c>
      <c r="B6" s="172" t="s">
        <v>100</v>
      </c>
      <c r="C6" s="172"/>
      <c r="D6" s="172"/>
      <c r="E6" s="172"/>
      <c r="F6" s="172"/>
      <c r="G6" s="172"/>
      <c r="H6" s="172"/>
      <c r="I6" s="172"/>
      <c r="J6" s="172"/>
      <c r="K6" s="172"/>
      <c r="L6" s="172"/>
      <c r="M6" s="172"/>
      <c r="N6" s="172"/>
    </row>
    <row r="7" spans="1:14" x14ac:dyDescent="0.2">
      <c r="A7" s="25" t="s">
        <v>102</v>
      </c>
      <c r="B7" s="172" t="s">
        <v>101</v>
      </c>
      <c r="C7" s="172"/>
      <c r="D7" s="172"/>
      <c r="E7" s="172"/>
      <c r="F7" s="172"/>
      <c r="G7" s="172"/>
      <c r="H7" s="172"/>
      <c r="I7" s="172"/>
      <c r="J7" s="172"/>
      <c r="K7" s="172"/>
      <c r="L7" s="172"/>
      <c r="M7" s="172"/>
      <c r="N7" s="172"/>
    </row>
    <row r="8" spans="1:14" x14ac:dyDescent="0.2">
      <c r="A8" s="25" t="s">
        <v>104</v>
      </c>
      <c r="B8" s="172" t="s">
        <v>103</v>
      </c>
      <c r="C8" s="172"/>
      <c r="D8" s="172"/>
      <c r="E8" s="172"/>
      <c r="F8" s="172"/>
      <c r="G8" s="172"/>
      <c r="H8" s="172"/>
      <c r="I8" s="172"/>
      <c r="J8" s="172"/>
      <c r="K8" s="172"/>
      <c r="L8" s="172"/>
      <c r="M8" s="172"/>
      <c r="N8" s="172"/>
    </row>
    <row r="9" spans="1:14" x14ac:dyDescent="0.2">
      <c r="A9" s="25" t="s">
        <v>113</v>
      </c>
      <c r="B9" s="172" t="s">
        <v>105</v>
      </c>
      <c r="C9" s="172"/>
      <c r="D9" s="172"/>
      <c r="E9" s="172"/>
      <c r="F9" s="172"/>
      <c r="G9" s="172"/>
      <c r="H9" s="172"/>
      <c r="I9" s="172"/>
      <c r="J9" s="172"/>
      <c r="K9" s="172"/>
      <c r="L9" s="172"/>
      <c r="M9" s="172"/>
      <c r="N9" s="172"/>
    </row>
    <row r="10" spans="1:14" x14ac:dyDescent="0.2">
      <c r="A10" s="25" t="s">
        <v>117</v>
      </c>
      <c r="B10" s="172" t="s">
        <v>106</v>
      </c>
      <c r="C10" s="172"/>
      <c r="D10" s="172"/>
      <c r="E10" s="172"/>
      <c r="F10" s="172"/>
      <c r="G10" s="172"/>
      <c r="H10" s="172"/>
      <c r="I10" s="172"/>
      <c r="J10" s="172"/>
      <c r="K10" s="172"/>
      <c r="L10" s="172"/>
      <c r="M10" s="172"/>
      <c r="N10" s="172"/>
    </row>
    <row r="11" spans="1:14" x14ac:dyDescent="0.2">
      <c r="A11" s="25" t="s">
        <v>114</v>
      </c>
      <c r="B11" s="172" t="s">
        <v>107</v>
      </c>
      <c r="C11" s="172"/>
      <c r="D11" s="172"/>
      <c r="E11" s="172"/>
      <c r="F11" s="172"/>
      <c r="G11" s="172"/>
      <c r="H11" s="172"/>
      <c r="I11" s="172"/>
      <c r="J11" s="172"/>
      <c r="K11" s="172"/>
      <c r="L11" s="172"/>
      <c r="M11" s="172"/>
      <c r="N11" s="172"/>
    </row>
    <row r="12" spans="1:14" x14ac:dyDescent="0.2">
      <c r="A12" s="25" t="s">
        <v>109</v>
      </c>
      <c r="B12" s="172" t="s">
        <v>108</v>
      </c>
      <c r="C12" s="172"/>
      <c r="D12" s="172"/>
      <c r="E12" s="172"/>
      <c r="F12" s="172"/>
      <c r="G12" s="172"/>
      <c r="H12" s="172"/>
      <c r="I12" s="172"/>
      <c r="J12" s="172"/>
      <c r="K12" s="172"/>
      <c r="L12" s="172"/>
      <c r="M12" s="172"/>
      <c r="N12" s="172"/>
    </row>
    <row r="13" spans="1:14" x14ac:dyDescent="0.2">
      <c r="A13" s="25" t="s">
        <v>110</v>
      </c>
      <c r="B13" s="172" t="s">
        <v>103</v>
      </c>
      <c r="C13" s="172"/>
      <c r="D13" s="172"/>
      <c r="E13" s="172"/>
      <c r="F13" s="172"/>
      <c r="G13" s="172"/>
      <c r="H13" s="172"/>
      <c r="I13" s="172"/>
      <c r="J13" s="172"/>
      <c r="K13" s="172"/>
      <c r="L13" s="172"/>
      <c r="M13" s="172"/>
      <c r="N13" s="172"/>
    </row>
    <row r="14" spans="1:14" x14ac:dyDescent="0.2">
      <c r="A14" s="25" t="s">
        <v>112</v>
      </c>
      <c r="B14" s="172" t="s">
        <v>111</v>
      </c>
      <c r="C14" s="172"/>
      <c r="D14" s="172"/>
      <c r="E14" s="172"/>
      <c r="F14" s="172"/>
      <c r="G14" s="172"/>
      <c r="H14" s="172"/>
      <c r="I14" s="172"/>
      <c r="J14" s="172"/>
      <c r="K14" s="172"/>
      <c r="L14" s="172"/>
      <c r="M14" s="172"/>
      <c r="N14" s="172"/>
    </row>
    <row r="15" spans="1:14" x14ac:dyDescent="0.2">
      <c r="A15" s="25"/>
    </row>
    <row r="16" spans="1:14" x14ac:dyDescent="0.2">
      <c r="A16" s="173" t="s">
        <v>64</v>
      </c>
      <c r="B16" s="173"/>
    </row>
  </sheetData>
  <mergeCells count="12">
    <mergeCell ref="A1:J1"/>
    <mergeCell ref="B13:N13"/>
    <mergeCell ref="B14:N14"/>
    <mergeCell ref="A16:B16"/>
    <mergeCell ref="B5:N5"/>
    <mergeCell ref="B6:N6"/>
    <mergeCell ref="B7:N7"/>
    <mergeCell ref="B8:N8"/>
    <mergeCell ref="B9:N9"/>
    <mergeCell ref="B10:N10"/>
    <mergeCell ref="B11:N11"/>
    <mergeCell ref="B12:N12"/>
  </mergeCells>
  <hyperlinks>
    <hyperlink ref="B5" location="'table S1'!A1" display="Table S1: Age standardised rates of deaths involving COVID-19"/>
    <hyperlink ref="B6" location="'table S2'!A1" display="Table S2: Deaths rates in March and April 2020 per 100,000 population and numbers"/>
    <hyperlink ref="B7" location="'table S3'!A1" display="Table S3: Number of deaths and age-standardised rates, by sex, deprivation quintiles, deaths occurring between 1st March 2020 and 30th April 2020"/>
    <hyperlink ref="B8" location="'table S4'!A1" display="Table S4: Age standardised death rates by urban rural classification"/>
    <hyperlink ref="B9" location="'figure S1 data'!A1" display="Figure S1: Age standardised rates for deaths involving COVID-195 by sex, March and April 2020"/>
    <hyperlink ref="B10" location="contents!A1" display="Figure S2: Leading causes of death in March and April 2020"/>
    <hyperlink ref="B11" location="'figure S3 data'!A1" display="Figure S3a: Pre-existing medical conditions in deaths involving COVID-19, March 2020"/>
    <hyperlink ref="B12" location="'figure S4 data'!A1" display="Figure S4: COVID-19 death rate by SIMD quintile, March and April 2020"/>
    <hyperlink ref="B13" location="'figure S5 data'!A1" display="Figure S5: Age standardised death rates by urban rural classification"/>
    <hyperlink ref="B14" location="'figure S6 data'!A1" display="Figure S6a: Daily deaths by location, COVID-19 deaths"/>
    <hyperlink ref="B10:N10" location="'figure S2 data'!A1" display="Leading causes of death in March and April 202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sqref="A1:F1"/>
    </sheetView>
  </sheetViews>
  <sheetFormatPr defaultRowHeight="14.25" x14ac:dyDescent="0.2"/>
  <cols>
    <col min="1" max="1" width="18.5703125" style="24" customWidth="1"/>
    <col min="2" max="2" width="25" style="24" customWidth="1"/>
    <col min="3" max="16384" width="9.140625" style="24"/>
  </cols>
  <sheetData>
    <row r="1" spans="1:10" ht="18" customHeight="1" x14ac:dyDescent="0.25">
      <c r="A1" s="248" t="s">
        <v>83</v>
      </c>
      <c r="B1" s="248"/>
      <c r="C1" s="248"/>
      <c r="D1" s="248"/>
      <c r="E1" s="248"/>
      <c r="F1" s="248"/>
      <c r="H1" s="190" t="s">
        <v>89</v>
      </c>
      <c r="I1" s="190"/>
      <c r="J1" s="126"/>
    </row>
    <row r="2" spans="1:10" ht="15" customHeight="1" x14ac:dyDescent="0.2"/>
    <row r="3" spans="1:10" x14ac:dyDescent="0.2">
      <c r="A3" s="58"/>
      <c r="B3" s="69" t="s">
        <v>140</v>
      </c>
      <c r="C3" s="70" t="s">
        <v>37</v>
      </c>
      <c r="D3" s="70" t="s">
        <v>38</v>
      </c>
      <c r="E3" s="70" t="s">
        <v>39</v>
      </c>
    </row>
    <row r="4" spans="1:10" x14ac:dyDescent="0.2">
      <c r="A4" s="246" t="s">
        <v>40</v>
      </c>
      <c r="B4" s="68" t="s">
        <v>45</v>
      </c>
      <c r="C4" s="17">
        <f>'Table S4'!D5</f>
        <v>286.60000000000002</v>
      </c>
      <c r="D4" s="17">
        <f>'Table S4'!E5</f>
        <v>278.3</v>
      </c>
      <c r="E4" s="17">
        <f>'Table S4'!F5</f>
        <v>294.89999999999998</v>
      </c>
      <c r="F4" s="41">
        <f>C4-D4</f>
        <v>8.3000000000000114</v>
      </c>
    </row>
    <row r="5" spans="1:10" x14ac:dyDescent="0.2">
      <c r="A5" s="247"/>
      <c r="B5" s="31" t="s">
        <v>46</v>
      </c>
      <c r="C5" s="17">
        <f>'Table S4'!D6</f>
        <v>270.39999999999998</v>
      </c>
      <c r="D5" s="17">
        <f>'Table S4'!E6</f>
        <v>263</v>
      </c>
      <c r="E5" s="17">
        <f>'Table S4'!F6</f>
        <v>277.8</v>
      </c>
      <c r="F5" s="41">
        <f t="shared" ref="F5:F15" si="0">C5-D5</f>
        <v>7.3999999999999773</v>
      </c>
    </row>
    <row r="6" spans="1:10" x14ac:dyDescent="0.2">
      <c r="A6" s="247"/>
      <c r="B6" s="31" t="s">
        <v>47</v>
      </c>
      <c r="C6" s="17">
        <f>'Table S4'!D7</f>
        <v>231.3</v>
      </c>
      <c r="D6" s="17">
        <f>'Table S4'!E7</f>
        <v>217.5</v>
      </c>
      <c r="E6" s="17">
        <f>'Table S4'!F7</f>
        <v>245</v>
      </c>
      <c r="F6" s="41">
        <f t="shared" si="0"/>
        <v>13.800000000000011</v>
      </c>
    </row>
    <row r="7" spans="1:10" x14ac:dyDescent="0.2">
      <c r="A7" s="247"/>
      <c r="B7" s="31" t="s">
        <v>48</v>
      </c>
      <c r="C7" s="17">
        <f>'Table S4'!D8</f>
        <v>242.2</v>
      </c>
      <c r="D7" s="17">
        <f>'Table S4'!E8</f>
        <v>222.5</v>
      </c>
      <c r="E7" s="17">
        <f>'Table S4'!F8</f>
        <v>262</v>
      </c>
      <c r="F7" s="41">
        <f t="shared" si="0"/>
        <v>19.699999999999989</v>
      </c>
    </row>
    <row r="8" spans="1:10" x14ac:dyDescent="0.2">
      <c r="A8" s="247"/>
      <c r="B8" s="31" t="s">
        <v>49</v>
      </c>
      <c r="C8" s="17">
        <f>'Table S4'!D9</f>
        <v>216.3</v>
      </c>
      <c r="D8" s="17">
        <f>'Table S4'!E9</f>
        <v>204.4</v>
      </c>
      <c r="E8" s="17">
        <f>'Table S4'!F9</f>
        <v>228.3</v>
      </c>
      <c r="F8" s="41">
        <f t="shared" si="0"/>
        <v>11.900000000000006</v>
      </c>
    </row>
    <row r="9" spans="1:10" ht="12.75" customHeight="1" x14ac:dyDescent="0.2">
      <c r="A9" s="247"/>
      <c r="B9" s="31" t="s">
        <v>50</v>
      </c>
      <c r="C9" s="17">
        <f>'Table S4'!D10</f>
        <v>191.6</v>
      </c>
      <c r="D9" s="17">
        <f>'Table S4'!E10</f>
        <v>177.4</v>
      </c>
      <c r="E9" s="17">
        <f>'Table S4'!F10</f>
        <v>205.8</v>
      </c>
      <c r="F9" s="41">
        <f t="shared" si="0"/>
        <v>14.199999999999989</v>
      </c>
    </row>
    <row r="10" spans="1:10" ht="21.75" customHeight="1" x14ac:dyDescent="0.2">
      <c r="A10" s="247" t="s">
        <v>43</v>
      </c>
      <c r="B10" s="31" t="s">
        <v>45</v>
      </c>
      <c r="C10" s="17">
        <f>'Table S4'!D11</f>
        <v>76.8</v>
      </c>
      <c r="D10" s="17">
        <f>'Table S4'!E11</f>
        <v>72.400000000000006</v>
      </c>
      <c r="E10" s="17">
        <f>'Table S4'!F11</f>
        <v>81.2</v>
      </c>
      <c r="F10" s="41">
        <f t="shared" si="0"/>
        <v>4.3999999999999915</v>
      </c>
    </row>
    <row r="11" spans="1:10" x14ac:dyDescent="0.2">
      <c r="A11" s="247"/>
      <c r="B11" s="31" t="s">
        <v>46</v>
      </c>
      <c r="C11" s="17">
        <f>'Table S4'!D12</f>
        <v>57.8</v>
      </c>
      <c r="D11" s="17">
        <f>'Table S4'!E12</f>
        <v>54.3</v>
      </c>
      <c r="E11" s="17">
        <f>'Table S4'!F12</f>
        <v>61.2</v>
      </c>
      <c r="F11" s="41">
        <f t="shared" si="0"/>
        <v>3.5</v>
      </c>
    </row>
    <row r="12" spans="1:10" x14ac:dyDescent="0.2">
      <c r="A12" s="247"/>
      <c r="B12" s="31" t="s">
        <v>47</v>
      </c>
      <c r="C12" s="17">
        <f>'Table S4'!D13</f>
        <v>39</v>
      </c>
      <c r="D12" s="17">
        <f>'Table S4'!E13</f>
        <v>33.299999999999997</v>
      </c>
      <c r="E12" s="17">
        <f>'Table S4'!F13</f>
        <v>44.7</v>
      </c>
      <c r="F12" s="41">
        <f t="shared" si="0"/>
        <v>5.7000000000000028</v>
      </c>
    </row>
    <row r="13" spans="1:10" x14ac:dyDescent="0.2">
      <c r="A13" s="247"/>
      <c r="B13" s="31" t="s">
        <v>48</v>
      </c>
      <c r="C13" s="17">
        <f>'Table S4'!D14</f>
        <v>29.6</v>
      </c>
      <c r="D13" s="17">
        <f>'Table S4'!E14</f>
        <v>22.6</v>
      </c>
      <c r="E13" s="17">
        <f>'Table S4'!F14</f>
        <v>36.5</v>
      </c>
      <c r="F13" s="41">
        <f t="shared" si="0"/>
        <v>7</v>
      </c>
    </row>
    <row r="14" spans="1:10" x14ac:dyDescent="0.2">
      <c r="A14" s="247"/>
      <c r="B14" s="31" t="s">
        <v>49</v>
      </c>
      <c r="C14" s="17">
        <f>'Table S4'!D15</f>
        <v>35.700000000000003</v>
      </c>
      <c r="D14" s="17">
        <f>'Table S4'!E15</f>
        <v>30.8</v>
      </c>
      <c r="E14" s="17">
        <f>'Table S4'!F15</f>
        <v>40.700000000000003</v>
      </c>
      <c r="F14" s="41">
        <f t="shared" si="0"/>
        <v>4.9000000000000021</v>
      </c>
    </row>
    <row r="15" spans="1:10" x14ac:dyDescent="0.2">
      <c r="A15" s="247"/>
      <c r="B15" s="31" t="s">
        <v>50</v>
      </c>
      <c r="C15" s="17">
        <f>'Table S4'!D16</f>
        <v>17.899999999999999</v>
      </c>
      <c r="D15" s="17">
        <f>'Table S4'!E16</f>
        <v>13.5</v>
      </c>
      <c r="E15" s="17">
        <f>'Table S4'!F16</f>
        <v>22.2</v>
      </c>
      <c r="F15" s="41">
        <f t="shared" si="0"/>
        <v>4.3999999999999986</v>
      </c>
    </row>
    <row r="17" spans="1:1" x14ac:dyDescent="0.2">
      <c r="A17" s="30" t="s">
        <v>64</v>
      </c>
    </row>
  </sheetData>
  <mergeCells count="4">
    <mergeCell ref="A4:A9"/>
    <mergeCell ref="A10:A15"/>
    <mergeCell ref="A1:F1"/>
    <mergeCell ref="H1:I1"/>
  </mergeCells>
  <conditionalFormatting sqref="B8:B9">
    <cfRule type="duplicateValues" dxfId="1" priority="2"/>
  </conditionalFormatting>
  <conditionalFormatting sqref="B14:B15">
    <cfRule type="duplicateValues" dxfId="0" priority="1"/>
  </conditionalFormatting>
  <hyperlinks>
    <hyperlink ref="H1" location="Contents!A1" display="back to 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workbookViewId="0">
      <selection sqref="A1:C1"/>
    </sheetView>
  </sheetViews>
  <sheetFormatPr defaultRowHeight="12.75" x14ac:dyDescent="0.2"/>
  <cols>
    <col min="1" max="1" width="18.5703125" style="25" customWidth="1"/>
    <col min="2" max="9" width="13.140625" style="25" customWidth="1"/>
    <col min="10" max="16384" width="9.140625" style="25"/>
  </cols>
  <sheetData>
    <row r="1" spans="1:9" ht="18" customHeight="1" x14ac:dyDescent="0.25">
      <c r="A1" s="174" t="s">
        <v>96</v>
      </c>
      <c r="B1" s="174"/>
      <c r="C1" s="174"/>
      <c r="E1" s="190" t="s">
        <v>89</v>
      </c>
      <c r="F1" s="190"/>
    </row>
    <row r="2" spans="1:9" ht="15" customHeight="1" x14ac:dyDescent="0.2"/>
    <row r="3" spans="1:9" x14ac:dyDescent="0.2">
      <c r="B3" s="249" t="s">
        <v>95</v>
      </c>
      <c r="C3" s="249"/>
      <c r="D3" s="249"/>
      <c r="E3" s="249"/>
      <c r="F3" s="249" t="s">
        <v>78</v>
      </c>
      <c r="G3" s="249"/>
      <c r="H3" s="249"/>
      <c r="I3" s="249"/>
    </row>
    <row r="4" spans="1:9" x14ac:dyDescent="0.2">
      <c r="B4" s="250" t="s">
        <v>93</v>
      </c>
      <c r="C4" s="161"/>
      <c r="D4" s="161"/>
      <c r="E4" s="252" t="s">
        <v>94</v>
      </c>
      <c r="F4" s="250" t="s">
        <v>93</v>
      </c>
      <c r="G4" s="161"/>
      <c r="H4" s="161"/>
      <c r="I4" s="254" t="s">
        <v>94</v>
      </c>
    </row>
    <row r="5" spans="1:9" x14ac:dyDescent="0.2">
      <c r="B5" s="251"/>
      <c r="C5" s="32" t="s">
        <v>91</v>
      </c>
      <c r="D5" s="32" t="s">
        <v>92</v>
      </c>
      <c r="E5" s="253"/>
      <c r="F5" s="251"/>
      <c r="G5" s="32" t="s">
        <v>91</v>
      </c>
      <c r="H5" s="32" t="s">
        <v>92</v>
      </c>
      <c r="I5" s="255"/>
    </row>
    <row r="6" spans="1:9" x14ac:dyDescent="0.2">
      <c r="A6" s="134">
        <v>43891</v>
      </c>
      <c r="B6" s="135">
        <v>0</v>
      </c>
      <c r="C6" s="136">
        <v>0</v>
      </c>
      <c r="D6" s="136">
        <v>0</v>
      </c>
      <c r="E6" s="137">
        <v>0</v>
      </c>
      <c r="F6" s="135">
        <v>1</v>
      </c>
      <c r="G6" s="136">
        <v>95</v>
      </c>
      <c r="H6" s="136">
        <v>43</v>
      </c>
      <c r="I6" s="136">
        <v>60</v>
      </c>
    </row>
    <row r="7" spans="1:9" x14ac:dyDescent="0.2">
      <c r="A7" s="138">
        <v>43892</v>
      </c>
      <c r="B7" s="31">
        <v>0</v>
      </c>
      <c r="C7" s="28">
        <v>0</v>
      </c>
      <c r="D7" s="28">
        <v>0</v>
      </c>
      <c r="E7" s="139">
        <v>0</v>
      </c>
      <c r="F7" s="31">
        <v>0</v>
      </c>
      <c r="G7" s="28">
        <v>62</v>
      </c>
      <c r="H7" s="28">
        <v>45</v>
      </c>
      <c r="I7" s="28">
        <v>47</v>
      </c>
    </row>
    <row r="8" spans="1:9" x14ac:dyDescent="0.2">
      <c r="A8" s="138">
        <v>43893</v>
      </c>
      <c r="B8" s="31">
        <v>0</v>
      </c>
      <c r="C8" s="28">
        <v>0</v>
      </c>
      <c r="D8" s="28">
        <v>0</v>
      </c>
      <c r="E8" s="139">
        <v>0</v>
      </c>
      <c r="F8" s="31">
        <v>2</v>
      </c>
      <c r="G8" s="28">
        <v>90</v>
      </c>
      <c r="H8" s="28">
        <v>47</v>
      </c>
      <c r="I8" s="28">
        <v>48</v>
      </c>
    </row>
    <row r="9" spans="1:9" x14ac:dyDescent="0.2">
      <c r="A9" s="138">
        <v>43894</v>
      </c>
      <c r="B9" s="31">
        <v>0</v>
      </c>
      <c r="C9" s="28">
        <v>0</v>
      </c>
      <c r="D9" s="28">
        <v>0</v>
      </c>
      <c r="E9" s="139">
        <v>0</v>
      </c>
      <c r="F9" s="31">
        <v>0</v>
      </c>
      <c r="G9" s="28">
        <v>70</v>
      </c>
      <c r="H9" s="28">
        <v>35</v>
      </c>
      <c r="I9" s="28">
        <v>43</v>
      </c>
    </row>
    <row r="10" spans="1:9" x14ac:dyDescent="0.2">
      <c r="A10" s="138">
        <v>43895</v>
      </c>
      <c r="B10" s="31">
        <v>0</v>
      </c>
      <c r="C10" s="28">
        <v>0</v>
      </c>
      <c r="D10" s="28">
        <v>0</v>
      </c>
      <c r="E10" s="139">
        <v>0</v>
      </c>
      <c r="F10" s="31">
        <v>2</v>
      </c>
      <c r="G10" s="28">
        <v>75</v>
      </c>
      <c r="H10" s="28">
        <v>28</v>
      </c>
      <c r="I10" s="28">
        <v>48</v>
      </c>
    </row>
    <row r="11" spans="1:9" x14ac:dyDescent="0.2">
      <c r="A11" s="138">
        <v>43896</v>
      </c>
      <c r="B11" s="31">
        <v>0</v>
      </c>
      <c r="C11" s="28">
        <v>0</v>
      </c>
      <c r="D11" s="28">
        <v>0</v>
      </c>
      <c r="E11" s="139">
        <v>0</v>
      </c>
      <c r="F11" s="31">
        <v>0</v>
      </c>
      <c r="G11" s="28">
        <v>85</v>
      </c>
      <c r="H11" s="28">
        <v>34</v>
      </c>
      <c r="I11" s="28">
        <v>47</v>
      </c>
    </row>
    <row r="12" spans="1:9" x14ac:dyDescent="0.2">
      <c r="A12" s="138">
        <v>43897</v>
      </c>
      <c r="B12" s="31">
        <v>0</v>
      </c>
      <c r="C12" s="28">
        <v>0</v>
      </c>
      <c r="D12" s="28">
        <v>0</v>
      </c>
      <c r="E12" s="139">
        <v>0</v>
      </c>
      <c r="F12" s="31">
        <v>2</v>
      </c>
      <c r="G12" s="28">
        <v>74</v>
      </c>
      <c r="H12" s="28">
        <v>36</v>
      </c>
      <c r="I12" s="28">
        <v>54</v>
      </c>
    </row>
    <row r="13" spans="1:9" x14ac:dyDescent="0.2">
      <c r="A13" s="138">
        <v>43898</v>
      </c>
      <c r="B13" s="31">
        <v>0</v>
      </c>
      <c r="C13" s="28">
        <v>0</v>
      </c>
      <c r="D13" s="28">
        <v>0</v>
      </c>
      <c r="E13" s="139">
        <v>0</v>
      </c>
      <c r="F13" s="31">
        <v>1</v>
      </c>
      <c r="G13" s="28">
        <v>84</v>
      </c>
      <c r="H13" s="28">
        <v>39</v>
      </c>
      <c r="I13" s="28">
        <v>53</v>
      </c>
    </row>
    <row r="14" spans="1:9" x14ac:dyDescent="0.2">
      <c r="A14" s="138">
        <v>43899</v>
      </c>
      <c r="B14" s="31">
        <v>0</v>
      </c>
      <c r="C14" s="28">
        <v>0</v>
      </c>
      <c r="D14" s="28">
        <v>0</v>
      </c>
      <c r="E14" s="139">
        <v>0</v>
      </c>
      <c r="F14" s="31">
        <v>0</v>
      </c>
      <c r="G14" s="28">
        <v>77</v>
      </c>
      <c r="H14" s="28">
        <v>28</v>
      </c>
      <c r="I14" s="28">
        <v>53</v>
      </c>
    </row>
    <row r="15" spans="1:9" x14ac:dyDescent="0.2">
      <c r="A15" s="138">
        <v>43900</v>
      </c>
      <c r="B15" s="31">
        <v>0</v>
      </c>
      <c r="C15" s="28">
        <v>0</v>
      </c>
      <c r="D15" s="28">
        <v>0</v>
      </c>
      <c r="E15" s="139">
        <v>0</v>
      </c>
      <c r="F15" s="31">
        <v>0</v>
      </c>
      <c r="G15" s="28">
        <v>70</v>
      </c>
      <c r="H15" s="28">
        <v>44</v>
      </c>
      <c r="I15" s="28">
        <v>57</v>
      </c>
    </row>
    <row r="16" spans="1:9" x14ac:dyDescent="0.2">
      <c r="A16" s="138">
        <v>43901</v>
      </c>
      <c r="B16" s="31">
        <v>0</v>
      </c>
      <c r="C16" s="28">
        <v>0</v>
      </c>
      <c r="D16" s="28">
        <v>0</v>
      </c>
      <c r="E16" s="139">
        <v>0</v>
      </c>
      <c r="F16" s="31">
        <v>0</v>
      </c>
      <c r="G16" s="28">
        <v>83</v>
      </c>
      <c r="H16" s="28">
        <v>32</v>
      </c>
      <c r="I16" s="28">
        <v>49</v>
      </c>
    </row>
    <row r="17" spans="1:9" x14ac:dyDescent="0.2">
      <c r="A17" s="138">
        <v>43902</v>
      </c>
      <c r="B17" s="31">
        <v>0</v>
      </c>
      <c r="C17" s="28">
        <v>1</v>
      </c>
      <c r="D17" s="28">
        <v>0</v>
      </c>
      <c r="E17" s="139">
        <v>1</v>
      </c>
      <c r="F17" s="31">
        <v>1</v>
      </c>
      <c r="G17" s="28">
        <v>78</v>
      </c>
      <c r="H17" s="28">
        <v>48</v>
      </c>
      <c r="I17" s="28">
        <v>62</v>
      </c>
    </row>
    <row r="18" spans="1:9" x14ac:dyDescent="0.2">
      <c r="A18" s="138">
        <v>43903</v>
      </c>
      <c r="B18" s="31">
        <v>0</v>
      </c>
      <c r="C18" s="28">
        <v>0</v>
      </c>
      <c r="D18" s="28">
        <v>0</v>
      </c>
      <c r="E18" s="139">
        <v>0</v>
      </c>
      <c r="F18" s="31">
        <v>2</v>
      </c>
      <c r="G18" s="28">
        <v>70</v>
      </c>
      <c r="H18" s="28">
        <v>25</v>
      </c>
      <c r="I18" s="28">
        <v>49</v>
      </c>
    </row>
    <row r="19" spans="1:9" x14ac:dyDescent="0.2">
      <c r="A19" s="138">
        <v>43904</v>
      </c>
      <c r="B19" s="31">
        <v>0</v>
      </c>
      <c r="C19" s="28">
        <v>2</v>
      </c>
      <c r="D19" s="28">
        <v>0</v>
      </c>
      <c r="E19" s="139">
        <v>0</v>
      </c>
      <c r="F19" s="31">
        <v>1</v>
      </c>
      <c r="G19" s="28">
        <v>93</v>
      </c>
      <c r="H19" s="28">
        <v>39</v>
      </c>
      <c r="I19" s="28">
        <v>53</v>
      </c>
    </row>
    <row r="20" spans="1:9" x14ac:dyDescent="0.2">
      <c r="A20" s="138">
        <v>43905</v>
      </c>
      <c r="B20" s="31">
        <v>0</v>
      </c>
      <c r="C20" s="28">
        <v>1</v>
      </c>
      <c r="D20" s="28">
        <v>0</v>
      </c>
      <c r="E20" s="139">
        <v>0</v>
      </c>
      <c r="F20" s="31">
        <v>0</v>
      </c>
      <c r="G20" s="28">
        <v>74</v>
      </c>
      <c r="H20" s="28">
        <v>38</v>
      </c>
      <c r="I20" s="28">
        <v>57</v>
      </c>
    </row>
    <row r="21" spans="1:9" x14ac:dyDescent="0.2">
      <c r="A21" s="138">
        <v>43906</v>
      </c>
      <c r="B21" s="31">
        <v>0</v>
      </c>
      <c r="C21" s="28">
        <v>2</v>
      </c>
      <c r="D21" s="28">
        <v>0</v>
      </c>
      <c r="E21" s="139">
        <v>1</v>
      </c>
      <c r="F21" s="31">
        <v>3</v>
      </c>
      <c r="G21" s="28">
        <v>82</v>
      </c>
      <c r="H21" s="28">
        <v>43</v>
      </c>
      <c r="I21" s="28">
        <v>45</v>
      </c>
    </row>
    <row r="22" spans="1:9" x14ac:dyDescent="0.2">
      <c r="A22" s="138">
        <v>43907</v>
      </c>
      <c r="B22" s="31">
        <v>0</v>
      </c>
      <c r="C22" s="28">
        <v>1</v>
      </c>
      <c r="D22" s="28">
        <v>1</v>
      </c>
      <c r="E22" s="139">
        <v>0</v>
      </c>
      <c r="F22" s="31">
        <v>0</v>
      </c>
      <c r="G22" s="28">
        <v>73</v>
      </c>
      <c r="H22" s="28">
        <v>43</v>
      </c>
      <c r="I22" s="28">
        <v>49</v>
      </c>
    </row>
    <row r="23" spans="1:9" x14ac:dyDescent="0.2">
      <c r="A23" s="138">
        <v>43908</v>
      </c>
      <c r="B23" s="31">
        <v>0</v>
      </c>
      <c r="C23" s="28">
        <v>3</v>
      </c>
      <c r="D23" s="28">
        <v>0</v>
      </c>
      <c r="E23" s="139">
        <v>1</v>
      </c>
      <c r="F23" s="31">
        <v>3</v>
      </c>
      <c r="G23" s="28">
        <v>74</v>
      </c>
      <c r="H23" s="28">
        <v>41</v>
      </c>
      <c r="I23" s="28">
        <v>66</v>
      </c>
    </row>
    <row r="24" spans="1:9" x14ac:dyDescent="0.2">
      <c r="A24" s="138">
        <v>43909</v>
      </c>
      <c r="B24" s="31">
        <v>0</v>
      </c>
      <c r="C24" s="28">
        <v>3</v>
      </c>
      <c r="D24" s="28">
        <v>0</v>
      </c>
      <c r="E24" s="139">
        <v>1</v>
      </c>
      <c r="F24" s="31">
        <v>1</v>
      </c>
      <c r="G24" s="28">
        <v>81</v>
      </c>
      <c r="H24" s="28">
        <v>33</v>
      </c>
      <c r="I24" s="28">
        <v>57</v>
      </c>
    </row>
    <row r="25" spans="1:9" x14ac:dyDescent="0.2">
      <c r="A25" s="138">
        <v>43910</v>
      </c>
      <c r="B25" s="31">
        <v>0</v>
      </c>
      <c r="C25" s="28">
        <v>5</v>
      </c>
      <c r="D25" s="28">
        <v>0</v>
      </c>
      <c r="E25" s="139">
        <v>0</v>
      </c>
      <c r="F25" s="31">
        <v>2</v>
      </c>
      <c r="G25" s="28">
        <v>83</v>
      </c>
      <c r="H25" s="28">
        <v>35</v>
      </c>
      <c r="I25" s="28">
        <v>46</v>
      </c>
    </row>
    <row r="26" spans="1:9" x14ac:dyDescent="0.2">
      <c r="A26" s="138">
        <v>43911</v>
      </c>
      <c r="B26" s="31">
        <v>0</v>
      </c>
      <c r="C26" s="28">
        <v>6</v>
      </c>
      <c r="D26" s="28">
        <v>0</v>
      </c>
      <c r="E26" s="139">
        <v>1</v>
      </c>
      <c r="F26" s="31">
        <v>0</v>
      </c>
      <c r="G26" s="28">
        <v>72</v>
      </c>
      <c r="H26" s="28">
        <v>39</v>
      </c>
      <c r="I26" s="28">
        <v>54</v>
      </c>
    </row>
    <row r="27" spans="1:9" x14ac:dyDescent="0.2">
      <c r="A27" s="138">
        <v>43912</v>
      </c>
      <c r="B27" s="31">
        <v>0</v>
      </c>
      <c r="C27" s="28">
        <v>4</v>
      </c>
      <c r="D27" s="28">
        <v>2</v>
      </c>
      <c r="E27" s="139">
        <v>0</v>
      </c>
      <c r="F27" s="31">
        <v>0</v>
      </c>
      <c r="G27" s="28">
        <v>77</v>
      </c>
      <c r="H27" s="28">
        <v>59</v>
      </c>
      <c r="I27" s="28">
        <v>58</v>
      </c>
    </row>
    <row r="28" spans="1:9" x14ac:dyDescent="0.2">
      <c r="A28" s="138">
        <v>43913</v>
      </c>
      <c r="B28" s="31">
        <v>0</v>
      </c>
      <c r="C28" s="28">
        <v>4</v>
      </c>
      <c r="D28" s="28">
        <v>1</v>
      </c>
      <c r="E28" s="139">
        <v>2</v>
      </c>
      <c r="F28" s="31">
        <v>1</v>
      </c>
      <c r="G28" s="28">
        <v>84</v>
      </c>
      <c r="H28" s="28">
        <v>47</v>
      </c>
      <c r="I28" s="28">
        <v>58</v>
      </c>
    </row>
    <row r="29" spans="1:9" x14ac:dyDescent="0.2">
      <c r="A29" s="138">
        <v>43914</v>
      </c>
      <c r="B29" s="31">
        <v>0</v>
      </c>
      <c r="C29" s="28">
        <v>5</v>
      </c>
      <c r="D29" s="28">
        <v>3</v>
      </c>
      <c r="E29" s="139">
        <v>4</v>
      </c>
      <c r="F29" s="31">
        <v>0</v>
      </c>
      <c r="G29" s="28">
        <v>68</v>
      </c>
      <c r="H29" s="28">
        <v>56</v>
      </c>
      <c r="I29" s="28">
        <v>72</v>
      </c>
    </row>
    <row r="30" spans="1:9" x14ac:dyDescent="0.2">
      <c r="A30" s="138">
        <v>43915</v>
      </c>
      <c r="B30" s="31">
        <v>0</v>
      </c>
      <c r="C30" s="28">
        <v>14</v>
      </c>
      <c r="D30" s="28">
        <v>2</v>
      </c>
      <c r="E30" s="139">
        <v>6</v>
      </c>
      <c r="F30" s="31">
        <v>1</v>
      </c>
      <c r="G30" s="28">
        <v>85</v>
      </c>
      <c r="H30" s="28">
        <v>39</v>
      </c>
      <c r="I30" s="28">
        <v>73</v>
      </c>
    </row>
    <row r="31" spans="1:9" x14ac:dyDescent="0.2">
      <c r="A31" s="138">
        <v>43916</v>
      </c>
      <c r="B31" s="31">
        <v>0</v>
      </c>
      <c r="C31" s="28">
        <v>17</v>
      </c>
      <c r="D31" s="28">
        <v>2</v>
      </c>
      <c r="E31" s="139">
        <v>4</v>
      </c>
      <c r="F31" s="31">
        <v>1</v>
      </c>
      <c r="G31" s="28">
        <v>83</v>
      </c>
      <c r="H31" s="28">
        <v>39</v>
      </c>
      <c r="I31" s="28">
        <v>61</v>
      </c>
    </row>
    <row r="32" spans="1:9" x14ac:dyDescent="0.2">
      <c r="A32" s="138">
        <v>43917</v>
      </c>
      <c r="B32" s="31">
        <v>0</v>
      </c>
      <c r="C32" s="28">
        <v>13</v>
      </c>
      <c r="D32" s="28">
        <v>7</v>
      </c>
      <c r="E32" s="139">
        <v>3</v>
      </c>
      <c r="F32" s="31">
        <v>0</v>
      </c>
      <c r="G32" s="28">
        <v>83</v>
      </c>
      <c r="H32" s="28">
        <v>45</v>
      </c>
      <c r="I32" s="28">
        <v>62</v>
      </c>
    </row>
    <row r="33" spans="1:9" x14ac:dyDescent="0.2">
      <c r="A33" s="138">
        <v>43918</v>
      </c>
      <c r="B33" s="31">
        <v>0</v>
      </c>
      <c r="C33" s="28">
        <v>30</v>
      </c>
      <c r="D33" s="28">
        <v>4</v>
      </c>
      <c r="E33" s="139">
        <v>3</v>
      </c>
      <c r="F33" s="31">
        <v>0</v>
      </c>
      <c r="G33" s="28">
        <v>86</v>
      </c>
      <c r="H33" s="28">
        <v>49</v>
      </c>
      <c r="I33" s="28">
        <v>68</v>
      </c>
    </row>
    <row r="34" spans="1:9" x14ac:dyDescent="0.2">
      <c r="A34" s="138">
        <v>43919</v>
      </c>
      <c r="B34" s="31">
        <v>0</v>
      </c>
      <c r="C34" s="28">
        <v>21</v>
      </c>
      <c r="D34" s="28">
        <v>3</v>
      </c>
      <c r="E34" s="139">
        <v>3</v>
      </c>
      <c r="F34" s="31">
        <v>0</v>
      </c>
      <c r="G34" s="28">
        <v>85</v>
      </c>
      <c r="H34" s="28">
        <v>47</v>
      </c>
      <c r="I34" s="28">
        <v>74</v>
      </c>
    </row>
    <row r="35" spans="1:9" x14ac:dyDescent="0.2">
      <c r="A35" s="138">
        <v>43920</v>
      </c>
      <c r="B35" s="31">
        <v>0</v>
      </c>
      <c r="C35" s="28">
        <v>34</v>
      </c>
      <c r="D35" s="28">
        <v>6</v>
      </c>
      <c r="E35" s="139">
        <v>11</v>
      </c>
      <c r="F35" s="31">
        <v>1</v>
      </c>
      <c r="G35" s="28">
        <v>110</v>
      </c>
      <c r="H35" s="28">
        <v>72</v>
      </c>
      <c r="I35" s="28">
        <v>80</v>
      </c>
    </row>
    <row r="36" spans="1:9" x14ac:dyDescent="0.2">
      <c r="A36" s="138">
        <v>43921</v>
      </c>
      <c r="B36" s="31">
        <v>0</v>
      </c>
      <c r="C36" s="28">
        <v>40</v>
      </c>
      <c r="D36" s="28">
        <v>8</v>
      </c>
      <c r="E36" s="139">
        <v>10</v>
      </c>
      <c r="F36" s="31">
        <v>0</v>
      </c>
      <c r="G36" s="28">
        <v>91</v>
      </c>
      <c r="H36" s="28">
        <v>51</v>
      </c>
      <c r="I36" s="28">
        <v>81</v>
      </c>
    </row>
    <row r="37" spans="1:9" x14ac:dyDescent="0.2">
      <c r="A37" s="138">
        <v>43922</v>
      </c>
      <c r="B37" s="31">
        <v>0</v>
      </c>
      <c r="C37" s="28">
        <v>43</v>
      </c>
      <c r="D37" s="28">
        <v>13</v>
      </c>
      <c r="E37" s="139">
        <v>9</v>
      </c>
      <c r="F37" s="31">
        <v>0</v>
      </c>
      <c r="G37" s="28">
        <v>108</v>
      </c>
      <c r="H37" s="28">
        <v>66</v>
      </c>
      <c r="I37" s="28">
        <v>83</v>
      </c>
    </row>
    <row r="38" spans="1:9" x14ac:dyDescent="0.2">
      <c r="A38" s="138">
        <v>43923</v>
      </c>
      <c r="B38" s="31">
        <v>0</v>
      </c>
      <c r="C38" s="28">
        <v>36</v>
      </c>
      <c r="D38" s="28">
        <v>16</v>
      </c>
      <c r="E38" s="139">
        <v>9</v>
      </c>
      <c r="F38" s="31">
        <v>1</v>
      </c>
      <c r="G38" s="28">
        <v>85</v>
      </c>
      <c r="H38" s="28">
        <v>86</v>
      </c>
      <c r="I38" s="28">
        <v>73</v>
      </c>
    </row>
    <row r="39" spans="1:9" x14ac:dyDescent="0.2">
      <c r="A39" s="138">
        <v>43924</v>
      </c>
      <c r="B39" s="31">
        <v>1</v>
      </c>
      <c r="C39" s="28">
        <v>53</v>
      </c>
      <c r="D39" s="28">
        <v>15</v>
      </c>
      <c r="E39" s="139">
        <v>7</v>
      </c>
      <c r="F39" s="31">
        <v>2</v>
      </c>
      <c r="G39" s="28">
        <v>103</v>
      </c>
      <c r="H39" s="28">
        <v>79</v>
      </c>
      <c r="I39" s="28">
        <v>65</v>
      </c>
    </row>
    <row r="40" spans="1:9" x14ac:dyDescent="0.2">
      <c r="A40" s="138">
        <v>43925</v>
      </c>
      <c r="B40" s="31">
        <v>0</v>
      </c>
      <c r="C40" s="28">
        <v>30</v>
      </c>
      <c r="D40" s="28">
        <v>18</v>
      </c>
      <c r="E40" s="139">
        <v>8</v>
      </c>
      <c r="F40" s="31">
        <v>3</v>
      </c>
      <c r="G40" s="28">
        <v>85</v>
      </c>
      <c r="H40" s="28">
        <v>76</v>
      </c>
      <c r="I40" s="28">
        <v>93</v>
      </c>
    </row>
    <row r="41" spans="1:9" x14ac:dyDescent="0.2">
      <c r="A41" s="138">
        <v>43926</v>
      </c>
      <c r="B41" s="31">
        <v>0</v>
      </c>
      <c r="C41" s="28">
        <v>47</v>
      </c>
      <c r="D41" s="28">
        <v>28</v>
      </c>
      <c r="E41" s="139">
        <v>11</v>
      </c>
      <c r="F41" s="31">
        <v>1</v>
      </c>
      <c r="G41" s="28">
        <v>107</v>
      </c>
      <c r="H41" s="28">
        <v>76</v>
      </c>
      <c r="I41" s="28">
        <v>81</v>
      </c>
    </row>
    <row r="42" spans="1:9" x14ac:dyDescent="0.2">
      <c r="A42" s="138">
        <v>43927</v>
      </c>
      <c r="B42" s="31">
        <v>0</v>
      </c>
      <c r="C42" s="28">
        <v>63</v>
      </c>
      <c r="D42" s="28">
        <v>23</v>
      </c>
      <c r="E42" s="139">
        <v>3</v>
      </c>
      <c r="F42" s="31">
        <v>1</v>
      </c>
      <c r="G42" s="28">
        <v>131</v>
      </c>
      <c r="H42" s="28">
        <v>96</v>
      </c>
      <c r="I42" s="28">
        <v>75</v>
      </c>
    </row>
    <row r="43" spans="1:9" x14ac:dyDescent="0.2">
      <c r="A43" s="138">
        <v>43928</v>
      </c>
      <c r="B43" s="31">
        <v>0</v>
      </c>
      <c r="C43" s="28">
        <v>54</v>
      </c>
      <c r="D43" s="28">
        <v>23</v>
      </c>
      <c r="E43" s="139">
        <v>7</v>
      </c>
      <c r="F43" s="31">
        <v>1</v>
      </c>
      <c r="G43" s="28">
        <v>108</v>
      </c>
      <c r="H43" s="28">
        <v>67</v>
      </c>
      <c r="I43" s="28">
        <v>78</v>
      </c>
    </row>
    <row r="44" spans="1:9" x14ac:dyDescent="0.2">
      <c r="A44" s="138">
        <v>43929</v>
      </c>
      <c r="B44" s="31">
        <v>0</v>
      </c>
      <c r="C44" s="28">
        <v>54</v>
      </c>
      <c r="D44" s="28">
        <v>33</v>
      </c>
      <c r="E44" s="139">
        <v>4</v>
      </c>
      <c r="F44" s="31">
        <v>1</v>
      </c>
      <c r="G44" s="28">
        <v>108</v>
      </c>
      <c r="H44" s="28">
        <v>87</v>
      </c>
      <c r="I44" s="28">
        <v>79</v>
      </c>
    </row>
    <row r="45" spans="1:9" x14ac:dyDescent="0.2">
      <c r="A45" s="138">
        <v>43930</v>
      </c>
      <c r="B45" s="31">
        <v>0</v>
      </c>
      <c r="C45" s="28">
        <v>56</v>
      </c>
      <c r="D45" s="28">
        <v>42</v>
      </c>
      <c r="E45" s="139">
        <v>10</v>
      </c>
      <c r="F45" s="31">
        <v>0</v>
      </c>
      <c r="G45" s="28">
        <v>106</v>
      </c>
      <c r="H45" s="28">
        <v>94</v>
      </c>
      <c r="I45" s="28">
        <v>82</v>
      </c>
    </row>
    <row r="46" spans="1:9" x14ac:dyDescent="0.2">
      <c r="A46" s="138">
        <v>43931</v>
      </c>
      <c r="B46" s="31">
        <v>0</v>
      </c>
      <c r="C46" s="28">
        <v>48</v>
      </c>
      <c r="D46" s="28">
        <v>41</v>
      </c>
      <c r="E46" s="139">
        <v>9</v>
      </c>
      <c r="F46" s="31">
        <v>1</v>
      </c>
      <c r="G46" s="28">
        <v>97</v>
      </c>
      <c r="H46" s="28">
        <v>92</v>
      </c>
      <c r="I46" s="28">
        <v>86</v>
      </c>
    </row>
    <row r="47" spans="1:9" x14ac:dyDescent="0.2">
      <c r="A47" s="138">
        <v>43932</v>
      </c>
      <c r="B47" s="31">
        <v>0</v>
      </c>
      <c r="C47" s="28">
        <v>43</v>
      </c>
      <c r="D47" s="28">
        <v>48</v>
      </c>
      <c r="E47" s="139">
        <v>4</v>
      </c>
      <c r="F47" s="31">
        <v>1</v>
      </c>
      <c r="G47" s="28">
        <v>90</v>
      </c>
      <c r="H47" s="28">
        <v>99</v>
      </c>
      <c r="I47" s="28">
        <v>70</v>
      </c>
    </row>
    <row r="48" spans="1:9" x14ac:dyDescent="0.2">
      <c r="A48" s="138">
        <v>43933</v>
      </c>
      <c r="B48" s="31">
        <v>0</v>
      </c>
      <c r="C48" s="28">
        <v>40</v>
      </c>
      <c r="D48" s="28">
        <v>31</v>
      </c>
      <c r="E48" s="139">
        <v>3</v>
      </c>
      <c r="F48" s="31">
        <v>1</v>
      </c>
      <c r="G48" s="28">
        <v>94</v>
      </c>
      <c r="H48" s="28">
        <v>89</v>
      </c>
      <c r="I48" s="28">
        <v>74</v>
      </c>
    </row>
    <row r="49" spans="1:9" x14ac:dyDescent="0.2">
      <c r="A49" s="138">
        <v>43934</v>
      </c>
      <c r="B49" s="31">
        <v>0</v>
      </c>
      <c r="C49" s="28">
        <v>35</v>
      </c>
      <c r="D49" s="28">
        <v>39</v>
      </c>
      <c r="E49" s="139">
        <v>5</v>
      </c>
      <c r="F49" s="31">
        <v>1</v>
      </c>
      <c r="G49" s="28">
        <v>86</v>
      </c>
      <c r="H49" s="28">
        <v>94</v>
      </c>
      <c r="I49" s="28">
        <v>76</v>
      </c>
    </row>
    <row r="50" spans="1:9" x14ac:dyDescent="0.2">
      <c r="A50" s="138">
        <v>43935</v>
      </c>
      <c r="B50" s="31">
        <v>0</v>
      </c>
      <c r="C50" s="28">
        <v>47</v>
      </c>
      <c r="D50" s="28">
        <v>45</v>
      </c>
      <c r="E50" s="139">
        <v>8</v>
      </c>
      <c r="F50" s="31">
        <v>0</v>
      </c>
      <c r="G50" s="28">
        <v>90</v>
      </c>
      <c r="H50" s="28">
        <v>90</v>
      </c>
      <c r="I50" s="28">
        <v>81</v>
      </c>
    </row>
    <row r="51" spans="1:9" x14ac:dyDescent="0.2">
      <c r="A51" s="138">
        <v>43936</v>
      </c>
      <c r="B51" s="31">
        <v>0</v>
      </c>
      <c r="C51" s="28">
        <v>37</v>
      </c>
      <c r="D51" s="28">
        <v>54</v>
      </c>
      <c r="E51" s="139">
        <v>3</v>
      </c>
      <c r="F51" s="31">
        <v>0</v>
      </c>
      <c r="G51" s="28">
        <v>101</v>
      </c>
      <c r="H51" s="28">
        <v>111</v>
      </c>
      <c r="I51" s="28">
        <v>61</v>
      </c>
    </row>
    <row r="52" spans="1:9" x14ac:dyDescent="0.2">
      <c r="A52" s="138">
        <v>43937</v>
      </c>
      <c r="B52" s="31">
        <v>0</v>
      </c>
      <c r="C52" s="28">
        <v>41</v>
      </c>
      <c r="D52" s="28">
        <v>50</v>
      </c>
      <c r="E52" s="139">
        <v>10</v>
      </c>
      <c r="F52" s="31">
        <v>0</v>
      </c>
      <c r="G52" s="28">
        <v>97</v>
      </c>
      <c r="H52" s="28">
        <v>103</v>
      </c>
      <c r="I52" s="28">
        <v>73</v>
      </c>
    </row>
    <row r="53" spans="1:9" x14ac:dyDescent="0.2">
      <c r="A53" s="138">
        <v>43938</v>
      </c>
      <c r="B53" s="31">
        <v>0</v>
      </c>
      <c r="C53" s="28">
        <v>31</v>
      </c>
      <c r="D53" s="28">
        <v>47</v>
      </c>
      <c r="E53" s="139">
        <v>7</v>
      </c>
      <c r="F53" s="31">
        <v>0</v>
      </c>
      <c r="G53" s="28">
        <v>83</v>
      </c>
      <c r="H53" s="28">
        <v>87</v>
      </c>
      <c r="I53" s="28">
        <v>74</v>
      </c>
    </row>
    <row r="54" spans="1:9" x14ac:dyDescent="0.2">
      <c r="A54" s="138">
        <v>43939</v>
      </c>
      <c r="B54" s="31">
        <v>0</v>
      </c>
      <c r="C54" s="28">
        <v>43</v>
      </c>
      <c r="D54" s="28">
        <v>47</v>
      </c>
      <c r="E54" s="139">
        <v>5</v>
      </c>
      <c r="F54" s="31">
        <v>1</v>
      </c>
      <c r="G54" s="28">
        <v>88</v>
      </c>
      <c r="H54" s="28">
        <v>96</v>
      </c>
      <c r="I54" s="28">
        <v>73</v>
      </c>
    </row>
    <row r="55" spans="1:9" x14ac:dyDescent="0.2">
      <c r="A55" s="138">
        <v>43940</v>
      </c>
      <c r="B55" s="31">
        <v>0</v>
      </c>
      <c r="C55" s="28">
        <v>33</v>
      </c>
      <c r="D55" s="28">
        <v>48</v>
      </c>
      <c r="E55" s="139">
        <v>8</v>
      </c>
      <c r="F55" s="31">
        <v>0</v>
      </c>
      <c r="G55" s="28">
        <v>85</v>
      </c>
      <c r="H55" s="28">
        <v>101</v>
      </c>
      <c r="I55" s="28">
        <v>69</v>
      </c>
    </row>
    <row r="56" spans="1:9" x14ac:dyDescent="0.2">
      <c r="A56" s="138">
        <v>43941</v>
      </c>
      <c r="B56" s="31">
        <v>0</v>
      </c>
      <c r="C56" s="28">
        <v>46</v>
      </c>
      <c r="D56" s="28">
        <v>55</v>
      </c>
      <c r="E56" s="139">
        <v>4</v>
      </c>
      <c r="F56" s="31">
        <v>0</v>
      </c>
      <c r="G56" s="28">
        <v>97</v>
      </c>
      <c r="H56" s="28">
        <v>116</v>
      </c>
      <c r="I56" s="28">
        <v>64</v>
      </c>
    </row>
    <row r="57" spans="1:9" x14ac:dyDescent="0.2">
      <c r="A57" s="138">
        <v>43942</v>
      </c>
      <c r="B57" s="31">
        <v>0</v>
      </c>
      <c r="C57" s="28">
        <v>39</v>
      </c>
      <c r="D57" s="28">
        <v>53</v>
      </c>
      <c r="E57" s="139">
        <v>4</v>
      </c>
      <c r="F57" s="31">
        <v>0</v>
      </c>
      <c r="G57" s="28">
        <v>86</v>
      </c>
      <c r="H57" s="28">
        <v>97</v>
      </c>
      <c r="I57" s="28">
        <v>71</v>
      </c>
    </row>
    <row r="58" spans="1:9" x14ac:dyDescent="0.2">
      <c r="A58" s="138">
        <v>43943</v>
      </c>
      <c r="B58" s="31">
        <v>0</v>
      </c>
      <c r="C58" s="28">
        <v>35</v>
      </c>
      <c r="D58" s="28">
        <v>47</v>
      </c>
      <c r="E58" s="139">
        <v>6</v>
      </c>
      <c r="F58" s="31">
        <v>2</v>
      </c>
      <c r="G58" s="28">
        <v>81</v>
      </c>
      <c r="H58" s="28">
        <v>92</v>
      </c>
      <c r="I58" s="28">
        <v>63</v>
      </c>
    </row>
    <row r="59" spans="1:9" x14ac:dyDescent="0.2">
      <c r="A59" s="138">
        <v>43944</v>
      </c>
      <c r="B59" s="31">
        <v>0</v>
      </c>
      <c r="C59" s="28">
        <v>35</v>
      </c>
      <c r="D59" s="28">
        <v>34</v>
      </c>
      <c r="E59" s="139">
        <v>3</v>
      </c>
      <c r="F59" s="31">
        <v>0</v>
      </c>
      <c r="G59" s="28">
        <v>98</v>
      </c>
      <c r="H59" s="28">
        <v>72</v>
      </c>
      <c r="I59" s="28">
        <v>60</v>
      </c>
    </row>
    <row r="60" spans="1:9" x14ac:dyDescent="0.2">
      <c r="A60" s="138">
        <v>43945</v>
      </c>
      <c r="B60" s="31">
        <v>0</v>
      </c>
      <c r="C60" s="28">
        <v>23</v>
      </c>
      <c r="D60" s="28">
        <v>49</v>
      </c>
      <c r="E60" s="139">
        <v>3</v>
      </c>
      <c r="F60" s="31">
        <v>1</v>
      </c>
      <c r="G60" s="28">
        <v>73</v>
      </c>
      <c r="H60" s="28">
        <v>94</v>
      </c>
      <c r="I60" s="28">
        <v>68</v>
      </c>
    </row>
    <row r="61" spans="1:9" x14ac:dyDescent="0.2">
      <c r="A61" s="138">
        <v>43946</v>
      </c>
      <c r="B61" s="31">
        <v>0</v>
      </c>
      <c r="C61" s="28">
        <v>32</v>
      </c>
      <c r="D61" s="28">
        <v>43</v>
      </c>
      <c r="E61" s="139">
        <v>4</v>
      </c>
      <c r="F61" s="31">
        <v>0</v>
      </c>
      <c r="G61" s="28">
        <v>87</v>
      </c>
      <c r="H61" s="28">
        <v>97</v>
      </c>
      <c r="I61" s="28">
        <v>76</v>
      </c>
    </row>
    <row r="62" spans="1:9" x14ac:dyDescent="0.2">
      <c r="A62" s="138">
        <v>43947</v>
      </c>
      <c r="B62" s="31">
        <v>0</v>
      </c>
      <c r="C62" s="28">
        <v>27</v>
      </c>
      <c r="D62" s="28">
        <v>48</v>
      </c>
      <c r="E62" s="139">
        <v>2</v>
      </c>
      <c r="F62" s="31">
        <v>0</v>
      </c>
      <c r="G62" s="28">
        <v>65</v>
      </c>
      <c r="H62" s="28">
        <v>100</v>
      </c>
      <c r="I62" s="28">
        <v>70</v>
      </c>
    </row>
    <row r="63" spans="1:9" x14ac:dyDescent="0.2">
      <c r="A63" s="138">
        <v>43948</v>
      </c>
      <c r="B63" s="31">
        <v>0</v>
      </c>
      <c r="C63" s="28">
        <v>37</v>
      </c>
      <c r="D63" s="28">
        <v>42</v>
      </c>
      <c r="E63" s="139">
        <v>6</v>
      </c>
      <c r="F63" s="31">
        <v>2</v>
      </c>
      <c r="G63" s="28">
        <v>78</v>
      </c>
      <c r="H63" s="28">
        <v>78</v>
      </c>
      <c r="I63" s="28">
        <v>60</v>
      </c>
    </row>
    <row r="64" spans="1:9" x14ac:dyDescent="0.2">
      <c r="A64" s="138">
        <v>43949</v>
      </c>
      <c r="B64" s="31">
        <v>0</v>
      </c>
      <c r="C64" s="28">
        <v>25</v>
      </c>
      <c r="D64" s="28">
        <v>34</v>
      </c>
      <c r="E64" s="139">
        <v>0</v>
      </c>
      <c r="F64" s="31">
        <v>0</v>
      </c>
      <c r="G64" s="28">
        <v>61</v>
      </c>
      <c r="H64" s="28">
        <v>73</v>
      </c>
      <c r="I64" s="28">
        <v>64</v>
      </c>
    </row>
    <row r="65" spans="1:9" x14ac:dyDescent="0.2">
      <c r="A65" s="138">
        <v>43950</v>
      </c>
      <c r="B65" s="31">
        <v>0</v>
      </c>
      <c r="C65" s="28">
        <v>21</v>
      </c>
      <c r="D65" s="28">
        <v>46</v>
      </c>
      <c r="E65" s="139">
        <v>2</v>
      </c>
      <c r="F65" s="31">
        <v>1</v>
      </c>
      <c r="G65" s="28">
        <v>78</v>
      </c>
      <c r="H65" s="28">
        <v>91</v>
      </c>
      <c r="I65" s="28">
        <v>72</v>
      </c>
    </row>
    <row r="66" spans="1:9" x14ac:dyDescent="0.2">
      <c r="A66" s="138">
        <v>43951</v>
      </c>
      <c r="B66" s="31">
        <v>0</v>
      </c>
      <c r="C66" s="28">
        <v>20</v>
      </c>
      <c r="D66" s="28">
        <v>45</v>
      </c>
      <c r="E66" s="139">
        <v>1</v>
      </c>
      <c r="F66" s="31">
        <v>2</v>
      </c>
      <c r="G66" s="28">
        <v>71</v>
      </c>
      <c r="H66" s="28">
        <v>91</v>
      </c>
      <c r="I66" s="28">
        <v>53</v>
      </c>
    </row>
    <row r="67" spans="1:9" x14ac:dyDescent="0.2">
      <c r="A67" s="30"/>
    </row>
    <row r="68" spans="1:9" x14ac:dyDescent="0.2">
      <c r="A68" s="30" t="s">
        <v>64</v>
      </c>
    </row>
    <row r="69" spans="1:9" x14ac:dyDescent="0.2">
      <c r="A69" s="30"/>
    </row>
    <row r="70" spans="1:9" x14ac:dyDescent="0.2">
      <c r="A70" s="30"/>
    </row>
    <row r="71" spans="1:9" x14ac:dyDescent="0.2">
      <c r="A71" s="30"/>
    </row>
    <row r="72" spans="1:9" x14ac:dyDescent="0.2">
      <c r="A72" s="30"/>
    </row>
    <row r="73" spans="1:9" x14ac:dyDescent="0.2">
      <c r="A73" s="30"/>
    </row>
    <row r="74" spans="1:9" x14ac:dyDescent="0.2">
      <c r="A74" s="30"/>
    </row>
  </sheetData>
  <mergeCells count="8">
    <mergeCell ref="B3:E3"/>
    <mergeCell ref="F3:I3"/>
    <mergeCell ref="A1:C1"/>
    <mergeCell ref="E1:F1"/>
    <mergeCell ref="B4:B5"/>
    <mergeCell ref="E4:E5"/>
    <mergeCell ref="F4:F5"/>
    <mergeCell ref="I4:I5"/>
  </mergeCells>
  <hyperlinks>
    <hyperlink ref="E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workbookViewId="0">
      <selection sqref="A1:E1"/>
    </sheetView>
  </sheetViews>
  <sheetFormatPr defaultColWidth="9.140625" defaultRowHeight="12.75" x14ac:dyDescent="0.2"/>
  <cols>
    <col min="1" max="1" width="28.140625" style="85" customWidth="1"/>
    <col min="2" max="5" width="12.140625" style="85" customWidth="1"/>
    <col min="6" max="6" width="9.140625" style="85" customWidth="1"/>
    <col min="7" max="7" width="27.5703125" style="85" customWidth="1"/>
    <col min="8" max="11" width="12.140625" style="85" customWidth="1"/>
    <col min="12" max="16384" width="9.140625" style="85"/>
  </cols>
  <sheetData>
    <row r="1" spans="1:12" ht="18" customHeight="1" x14ac:dyDescent="0.25">
      <c r="A1" s="176" t="s">
        <v>87</v>
      </c>
      <c r="B1" s="176"/>
      <c r="C1" s="176"/>
      <c r="D1" s="176"/>
      <c r="E1" s="176"/>
      <c r="G1" s="163" t="s">
        <v>89</v>
      </c>
      <c r="H1" s="163"/>
    </row>
    <row r="2" spans="1:12" ht="15" customHeight="1" x14ac:dyDescent="0.2"/>
    <row r="3" spans="1:12" x14ac:dyDescent="0.2">
      <c r="B3" s="175" t="s">
        <v>26</v>
      </c>
      <c r="C3" s="175"/>
      <c r="D3" s="175"/>
      <c r="E3" s="175"/>
      <c r="H3" s="175" t="s">
        <v>27</v>
      </c>
      <c r="I3" s="175"/>
      <c r="J3" s="175"/>
      <c r="K3" s="175"/>
    </row>
    <row r="4" spans="1:12" x14ac:dyDescent="0.2">
      <c r="A4" s="114"/>
      <c r="B4" s="175"/>
      <c r="C4" s="175"/>
      <c r="D4" s="175"/>
      <c r="E4" s="175"/>
      <c r="G4" s="114"/>
      <c r="H4" s="175"/>
      <c r="I4" s="175"/>
      <c r="J4" s="175"/>
      <c r="K4" s="175"/>
    </row>
    <row r="5" spans="1:12" ht="15" customHeight="1" x14ac:dyDescent="0.2">
      <c r="A5" s="114"/>
      <c r="B5" s="179" t="s">
        <v>31</v>
      </c>
      <c r="C5" s="179" t="s">
        <v>30</v>
      </c>
      <c r="D5" s="179" t="s">
        <v>32</v>
      </c>
      <c r="E5" s="179" t="s">
        <v>33</v>
      </c>
      <c r="G5" s="114"/>
      <c r="H5" s="179" t="s">
        <v>31</v>
      </c>
      <c r="I5" s="179" t="s">
        <v>30</v>
      </c>
      <c r="J5" s="179" t="s">
        <v>32</v>
      </c>
      <c r="K5" s="179" t="s">
        <v>33</v>
      </c>
    </row>
    <row r="6" spans="1:12" x14ac:dyDescent="0.2">
      <c r="A6" s="114"/>
      <c r="B6" s="179"/>
      <c r="C6" s="179"/>
      <c r="D6" s="179"/>
      <c r="E6" s="179"/>
      <c r="G6" s="114"/>
      <c r="H6" s="179"/>
      <c r="I6" s="179"/>
      <c r="J6" s="179"/>
      <c r="K6" s="179"/>
    </row>
    <row r="7" spans="1:12" x14ac:dyDescent="0.2">
      <c r="A7" s="115"/>
      <c r="B7" s="180"/>
      <c r="C7" s="180"/>
      <c r="D7" s="180"/>
      <c r="E7" s="180"/>
      <c r="G7" s="115"/>
      <c r="H7" s="180"/>
      <c r="I7" s="180"/>
      <c r="J7" s="180"/>
      <c r="K7" s="180"/>
    </row>
    <row r="8" spans="1:12" x14ac:dyDescent="0.2">
      <c r="A8" s="177" t="s">
        <v>85</v>
      </c>
      <c r="B8" s="118"/>
      <c r="C8" s="119"/>
      <c r="D8" s="119"/>
      <c r="E8" s="120"/>
      <c r="G8" s="177" t="s">
        <v>85</v>
      </c>
      <c r="H8" s="121"/>
      <c r="I8" s="120"/>
      <c r="J8" s="120"/>
      <c r="K8" s="122"/>
    </row>
    <row r="9" spans="1:12" x14ac:dyDescent="0.2">
      <c r="A9" s="178"/>
      <c r="B9" s="164"/>
      <c r="C9" s="165"/>
      <c r="D9" s="165"/>
      <c r="E9" s="117"/>
      <c r="G9" s="178"/>
      <c r="H9" s="116"/>
      <c r="I9" s="117"/>
      <c r="J9" s="117"/>
      <c r="K9" s="166"/>
    </row>
    <row r="10" spans="1:12" x14ac:dyDescent="0.2">
      <c r="A10" s="178"/>
      <c r="B10" s="164"/>
      <c r="C10" s="165"/>
      <c r="D10" s="165"/>
      <c r="E10" s="117"/>
      <c r="G10" s="178"/>
      <c r="H10" s="116"/>
      <c r="I10" s="117"/>
      <c r="J10" s="117"/>
      <c r="K10" s="166"/>
    </row>
    <row r="11" spans="1:12" ht="15" customHeight="1" x14ac:dyDescent="0.2">
      <c r="A11" s="123" t="s">
        <v>29</v>
      </c>
      <c r="B11" s="140">
        <v>65</v>
      </c>
      <c r="C11" s="141">
        <v>57.6</v>
      </c>
      <c r="D11" s="141">
        <v>72.400000000000006</v>
      </c>
      <c r="E11" s="142">
        <v>296</v>
      </c>
      <c r="F11" s="124"/>
      <c r="G11" s="123" t="s">
        <v>29</v>
      </c>
      <c r="H11" s="143">
        <v>581.5</v>
      </c>
      <c r="I11" s="142">
        <v>559.4</v>
      </c>
      <c r="J11" s="142">
        <v>603.70000000000005</v>
      </c>
      <c r="K11" s="142">
        <v>2497</v>
      </c>
      <c r="L11" s="124"/>
    </row>
    <row r="12" spans="1:12" ht="15" customHeight="1" x14ac:dyDescent="0.2">
      <c r="A12" s="123" t="s">
        <v>2</v>
      </c>
      <c r="B12" s="143">
        <v>47.2</v>
      </c>
      <c r="C12" s="142">
        <v>38.9</v>
      </c>
      <c r="D12" s="142">
        <v>55.5</v>
      </c>
      <c r="E12" s="142">
        <v>124</v>
      </c>
      <c r="F12" s="124"/>
      <c r="G12" s="123" t="s">
        <v>2</v>
      </c>
      <c r="H12" s="143">
        <v>479.2</v>
      </c>
      <c r="I12" s="142">
        <v>453.1</v>
      </c>
      <c r="J12" s="142">
        <v>505.2</v>
      </c>
      <c r="K12" s="142">
        <v>1226</v>
      </c>
      <c r="L12" s="124"/>
    </row>
    <row r="13" spans="1:12" ht="15" customHeight="1" x14ac:dyDescent="0.2">
      <c r="A13" s="123" t="s">
        <v>3</v>
      </c>
      <c r="B13" s="143">
        <v>87.3</v>
      </c>
      <c r="C13" s="142">
        <v>74</v>
      </c>
      <c r="D13" s="142">
        <v>100.6</v>
      </c>
      <c r="E13" s="142">
        <v>172</v>
      </c>
      <c r="F13" s="124"/>
      <c r="G13" s="169" t="s">
        <v>3</v>
      </c>
      <c r="H13" s="143">
        <v>715.9</v>
      </c>
      <c r="I13" s="142">
        <v>677.1</v>
      </c>
      <c r="J13" s="142">
        <v>754.8</v>
      </c>
      <c r="K13" s="142">
        <v>1271</v>
      </c>
      <c r="L13" s="124"/>
    </row>
    <row r="14" spans="1:12" x14ac:dyDescent="0.2">
      <c r="A14" s="177" t="s">
        <v>77</v>
      </c>
      <c r="B14" s="144"/>
      <c r="C14" s="145"/>
      <c r="D14" s="145"/>
      <c r="E14" s="145"/>
      <c r="G14" s="178" t="s">
        <v>77</v>
      </c>
      <c r="H14" s="148"/>
      <c r="I14" s="149"/>
      <c r="J14" s="149"/>
      <c r="K14" s="149"/>
    </row>
    <row r="15" spans="1:12" x14ac:dyDescent="0.2">
      <c r="A15" s="178"/>
      <c r="B15" s="167"/>
      <c r="C15" s="168"/>
      <c r="D15" s="168"/>
      <c r="E15" s="168"/>
      <c r="G15" s="178"/>
      <c r="H15" s="140"/>
      <c r="I15" s="141"/>
      <c r="J15" s="141"/>
      <c r="K15" s="141"/>
    </row>
    <row r="16" spans="1:12" x14ac:dyDescent="0.2">
      <c r="A16" s="178"/>
      <c r="B16" s="167"/>
      <c r="C16" s="168"/>
      <c r="D16" s="168"/>
      <c r="E16" s="168"/>
      <c r="G16" s="178"/>
      <c r="H16" s="140"/>
      <c r="I16" s="141"/>
      <c r="J16" s="141"/>
      <c r="K16" s="141"/>
    </row>
    <row r="17" spans="1:16" ht="15" customHeight="1" x14ac:dyDescent="0.2">
      <c r="A17" s="123" t="s">
        <v>29</v>
      </c>
      <c r="B17" s="146">
        <v>58.4</v>
      </c>
      <c r="C17" s="147">
        <v>51.4</v>
      </c>
      <c r="D17" s="147">
        <v>65.5</v>
      </c>
      <c r="E17" s="147">
        <v>265</v>
      </c>
      <c r="F17" s="124"/>
      <c r="G17" s="123" t="s">
        <v>29</v>
      </c>
      <c r="H17" s="143">
        <v>560.1</v>
      </c>
      <c r="I17" s="142">
        <v>538.4</v>
      </c>
      <c r="J17" s="142">
        <v>581.9</v>
      </c>
      <c r="K17" s="142">
        <v>2404</v>
      </c>
      <c r="L17" s="124"/>
    </row>
    <row r="18" spans="1:16" ht="15" customHeight="1" x14ac:dyDescent="0.2">
      <c r="A18" s="123" t="s">
        <v>2</v>
      </c>
      <c r="B18" s="143">
        <v>42.2</v>
      </c>
      <c r="C18" s="142">
        <v>34.299999999999997</v>
      </c>
      <c r="D18" s="142">
        <v>50.1</v>
      </c>
      <c r="E18" s="142">
        <v>111</v>
      </c>
      <c r="F18" s="124"/>
      <c r="G18" s="123" t="s">
        <v>2</v>
      </c>
      <c r="H18" s="143">
        <v>461.1</v>
      </c>
      <c r="I18" s="142">
        <v>435.5</v>
      </c>
      <c r="J18" s="142">
        <v>486.7</v>
      </c>
      <c r="K18" s="142">
        <v>1180</v>
      </c>
      <c r="L18" s="124"/>
    </row>
    <row r="19" spans="1:16" ht="15" customHeight="1" x14ac:dyDescent="0.2">
      <c r="A19" s="123" t="s">
        <v>3</v>
      </c>
      <c r="B19" s="143">
        <v>79</v>
      </c>
      <c r="C19" s="142">
        <v>66.2</v>
      </c>
      <c r="D19" s="142">
        <v>91.7</v>
      </c>
      <c r="E19" s="142">
        <v>154</v>
      </c>
      <c r="F19" s="124"/>
      <c r="G19" s="169" t="s">
        <v>3</v>
      </c>
      <c r="H19" s="143">
        <v>691.1</v>
      </c>
      <c r="I19" s="142">
        <v>652.9</v>
      </c>
      <c r="J19" s="142">
        <v>729.3</v>
      </c>
      <c r="K19" s="150">
        <v>1224</v>
      </c>
      <c r="L19" s="124"/>
    </row>
    <row r="20" spans="1:16" x14ac:dyDescent="0.2">
      <c r="A20" s="177" t="s">
        <v>78</v>
      </c>
      <c r="B20" s="144"/>
      <c r="C20" s="145"/>
      <c r="D20" s="145"/>
      <c r="E20" s="145"/>
      <c r="G20" s="178" t="s">
        <v>78</v>
      </c>
      <c r="H20" s="148"/>
      <c r="I20" s="149"/>
      <c r="J20" s="149"/>
      <c r="K20" s="149"/>
    </row>
    <row r="21" spans="1:16" x14ac:dyDescent="0.2">
      <c r="A21" s="178"/>
      <c r="B21" s="167"/>
      <c r="C21" s="168"/>
      <c r="D21" s="168"/>
      <c r="E21" s="168"/>
      <c r="G21" s="178"/>
      <c r="H21" s="140"/>
      <c r="I21" s="141"/>
      <c r="J21" s="141"/>
      <c r="K21" s="141"/>
    </row>
    <row r="22" spans="1:16" ht="15" customHeight="1" x14ac:dyDescent="0.2">
      <c r="A22" s="123" t="s">
        <v>29</v>
      </c>
      <c r="B22" s="146">
        <v>1248.0999999999999</v>
      </c>
      <c r="C22" s="147">
        <v>1216.9000000000001</v>
      </c>
      <c r="D22" s="147">
        <v>1279.3</v>
      </c>
      <c r="E22" s="147">
        <v>5605</v>
      </c>
      <c r="F22" s="124"/>
      <c r="G22" s="123" t="s">
        <v>29</v>
      </c>
      <c r="H22" s="143">
        <v>1763.3</v>
      </c>
      <c r="I22" s="142">
        <v>1727.1</v>
      </c>
      <c r="J22" s="142">
        <v>1799.6</v>
      </c>
      <c r="K22" s="142">
        <v>7607</v>
      </c>
      <c r="L22" s="124"/>
    </row>
    <row r="23" spans="1:16" ht="15" customHeight="1" x14ac:dyDescent="0.2">
      <c r="A23" s="123" t="s">
        <v>2</v>
      </c>
      <c r="B23" s="143">
        <v>1064.8</v>
      </c>
      <c r="C23" s="142">
        <v>1026.8</v>
      </c>
      <c r="D23" s="142">
        <v>1102.8</v>
      </c>
      <c r="E23" s="142">
        <v>2771</v>
      </c>
      <c r="F23" s="124"/>
      <c r="G23" s="123" t="s">
        <v>2</v>
      </c>
      <c r="H23" s="143">
        <v>1504.8</v>
      </c>
      <c r="I23" s="142">
        <v>1460.9</v>
      </c>
      <c r="J23" s="142">
        <v>1548.7</v>
      </c>
      <c r="K23" s="142">
        <v>3813</v>
      </c>
      <c r="L23" s="124"/>
    </row>
    <row r="24" spans="1:16" ht="15" customHeight="1" x14ac:dyDescent="0.2">
      <c r="A24" s="123" t="s">
        <v>3</v>
      </c>
      <c r="B24" s="143">
        <v>1482.3</v>
      </c>
      <c r="C24" s="142">
        <v>1429.7</v>
      </c>
      <c r="D24" s="142">
        <v>1534.8</v>
      </c>
      <c r="E24" s="142">
        <v>2834</v>
      </c>
      <c r="F24" s="124"/>
      <c r="G24" s="123" t="s">
        <v>3</v>
      </c>
      <c r="H24" s="143">
        <v>2088.3000000000002</v>
      </c>
      <c r="I24" s="142">
        <v>2027.3</v>
      </c>
      <c r="J24" s="142">
        <v>2149.1999999999998</v>
      </c>
      <c r="K24" s="142">
        <v>3794</v>
      </c>
      <c r="L24" s="124"/>
    </row>
    <row r="25" spans="1:16" ht="15" customHeight="1" x14ac:dyDescent="0.2"/>
    <row r="26" spans="1:16" ht="15" customHeight="1" x14ac:dyDescent="0.2">
      <c r="A26" s="125" t="s">
        <v>28</v>
      </c>
    </row>
    <row r="27" spans="1:16" ht="15" customHeight="1" x14ac:dyDescent="0.2">
      <c r="A27" s="182" t="s">
        <v>118</v>
      </c>
      <c r="B27" s="182"/>
      <c r="C27" s="182"/>
      <c r="D27" s="182"/>
      <c r="E27" s="182"/>
      <c r="F27" s="182"/>
      <c r="G27" s="182"/>
      <c r="H27" s="182"/>
      <c r="I27" s="182"/>
      <c r="J27" s="182"/>
      <c r="K27" s="182"/>
      <c r="L27" s="112"/>
      <c r="M27" s="112"/>
      <c r="N27" s="112"/>
      <c r="O27" s="112"/>
      <c r="P27" s="112"/>
    </row>
    <row r="28" spans="1:16" ht="15" customHeight="1" x14ac:dyDescent="0.2">
      <c r="A28" s="182"/>
      <c r="B28" s="182"/>
      <c r="C28" s="182"/>
      <c r="D28" s="182"/>
      <c r="E28" s="182"/>
      <c r="F28" s="182"/>
      <c r="G28" s="182"/>
      <c r="H28" s="182"/>
      <c r="I28" s="182"/>
      <c r="J28" s="182"/>
      <c r="K28" s="182"/>
      <c r="L28" s="112"/>
      <c r="M28" s="112"/>
      <c r="N28" s="112"/>
      <c r="O28" s="112"/>
      <c r="P28" s="112"/>
    </row>
    <row r="29" spans="1:16" x14ac:dyDescent="0.2">
      <c r="A29" s="182" t="s">
        <v>119</v>
      </c>
      <c r="B29" s="182"/>
      <c r="C29" s="182"/>
      <c r="D29" s="182"/>
      <c r="E29" s="182"/>
      <c r="F29" s="182"/>
      <c r="G29" s="182"/>
      <c r="H29" s="182"/>
      <c r="I29" s="182"/>
      <c r="J29" s="182"/>
      <c r="K29" s="182"/>
      <c r="L29" s="112"/>
      <c r="M29" s="112"/>
      <c r="N29" s="112"/>
      <c r="O29" s="112"/>
      <c r="P29" s="112"/>
    </row>
    <row r="30" spans="1:16" x14ac:dyDescent="0.2">
      <c r="A30" s="182"/>
      <c r="B30" s="182"/>
      <c r="C30" s="182"/>
      <c r="D30" s="182"/>
      <c r="E30" s="182"/>
      <c r="F30" s="182"/>
      <c r="G30" s="182"/>
      <c r="H30" s="182"/>
      <c r="I30" s="182"/>
      <c r="J30" s="182"/>
      <c r="K30" s="182"/>
      <c r="L30" s="112"/>
      <c r="M30" s="112"/>
      <c r="N30" s="112"/>
      <c r="O30" s="112"/>
      <c r="P30" s="112"/>
    </row>
    <row r="31" spans="1:16" x14ac:dyDescent="0.2">
      <c r="A31" s="182"/>
      <c r="B31" s="182"/>
      <c r="C31" s="182"/>
      <c r="D31" s="182"/>
      <c r="E31" s="182"/>
      <c r="F31" s="182"/>
      <c r="G31" s="182"/>
      <c r="H31" s="182"/>
      <c r="I31" s="182"/>
      <c r="J31" s="182"/>
      <c r="K31" s="182"/>
      <c r="L31" s="112"/>
      <c r="M31" s="112"/>
      <c r="N31" s="112"/>
      <c r="O31" s="112"/>
      <c r="P31" s="112"/>
    </row>
    <row r="32" spans="1:16" ht="15" customHeight="1" x14ac:dyDescent="0.2">
      <c r="A32" s="181" t="s">
        <v>79</v>
      </c>
      <c r="B32" s="181"/>
      <c r="C32" s="181"/>
      <c r="D32" s="181"/>
      <c r="E32" s="181"/>
      <c r="F32" s="181"/>
      <c r="G32" s="181"/>
      <c r="H32" s="181"/>
      <c r="I32" s="181"/>
      <c r="J32" s="181"/>
      <c r="K32" s="181"/>
      <c r="L32" s="112"/>
      <c r="M32" s="112"/>
      <c r="N32" s="112"/>
      <c r="O32" s="112"/>
      <c r="P32" s="112"/>
    </row>
    <row r="33" spans="1:11" ht="15" customHeight="1" x14ac:dyDescent="0.2">
      <c r="A33" s="181" t="s">
        <v>121</v>
      </c>
      <c r="B33" s="181"/>
      <c r="C33" s="181"/>
      <c r="D33" s="181"/>
      <c r="E33" s="181"/>
      <c r="F33" s="181"/>
      <c r="G33" s="181"/>
      <c r="H33" s="181"/>
      <c r="I33" s="181"/>
      <c r="J33" s="181"/>
      <c r="K33" s="181"/>
    </row>
    <row r="34" spans="1:11" ht="15" customHeight="1" x14ac:dyDescent="0.2">
      <c r="A34" s="181" t="s">
        <v>120</v>
      </c>
      <c r="B34" s="181"/>
      <c r="C34" s="181"/>
      <c r="D34" s="181"/>
      <c r="E34" s="181"/>
      <c r="F34" s="181"/>
      <c r="G34" s="181"/>
      <c r="H34" s="181"/>
      <c r="I34" s="181"/>
      <c r="J34" s="181"/>
      <c r="K34" s="181"/>
    </row>
    <row r="35" spans="1:11" ht="15" customHeight="1" x14ac:dyDescent="0.2">
      <c r="A35" s="89"/>
    </row>
    <row r="36" spans="1:11" ht="15" customHeight="1" x14ac:dyDescent="0.2">
      <c r="A36" s="89" t="s">
        <v>64</v>
      </c>
    </row>
    <row r="37" spans="1:11" ht="15" customHeight="1" x14ac:dyDescent="0.2"/>
    <row r="38" spans="1:11" ht="15" customHeight="1" x14ac:dyDescent="0.2"/>
    <row r="39" spans="1:11" ht="15" customHeight="1" x14ac:dyDescent="0.2"/>
    <row r="40" spans="1:11" ht="15" customHeight="1" x14ac:dyDescent="0.2"/>
  </sheetData>
  <mergeCells count="22">
    <mergeCell ref="A20:A21"/>
    <mergeCell ref="G20:G21"/>
    <mergeCell ref="A34:K34"/>
    <mergeCell ref="A33:K33"/>
    <mergeCell ref="A32:K32"/>
    <mergeCell ref="A27:K28"/>
    <mergeCell ref="A29:K31"/>
    <mergeCell ref="B3:E4"/>
    <mergeCell ref="H3:K4"/>
    <mergeCell ref="A1:E1"/>
    <mergeCell ref="A8:A10"/>
    <mergeCell ref="A14:A16"/>
    <mergeCell ref="G14:G16"/>
    <mergeCell ref="G8:G10"/>
    <mergeCell ref="B5:B7"/>
    <mergeCell ref="C5:C7"/>
    <mergeCell ref="D5:D7"/>
    <mergeCell ref="E5:E7"/>
    <mergeCell ref="H5:H7"/>
    <mergeCell ref="I5:I7"/>
    <mergeCell ref="J5:J7"/>
    <mergeCell ref="K5:K7"/>
  </mergeCells>
  <hyperlinks>
    <hyperlink ref="G1" location="Contents!A1" display="back to conte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6"/>
  <sheetViews>
    <sheetView workbookViewId="0">
      <selection sqref="A1:J1"/>
    </sheetView>
  </sheetViews>
  <sheetFormatPr defaultColWidth="9.140625" defaultRowHeight="14.25" x14ac:dyDescent="0.2"/>
  <cols>
    <col min="1" max="1" width="15.85546875" style="90" customWidth="1"/>
    <col min="2" max="3" width="9.140625" style="90"/>
    <col min="4" max="6" width="9.140625" style="91"/>
    <col min="7" max="9" width="9.140625" style="90"/>
    <col min="10" max="10" width="15.85546875" style="90" customWidth="1"/>
    <col min="11" max="12" width="9.140625" style="90"/>
    <col min="13" max="15" width="9.140625" style="91"/>
    <col min="16" max="16384" width="9.140625" style="90"/>
  </cols>
  <sheetData>
    <row r="1" spans="1:16" ht="18" customHeight="1" x14ac:dyDescent="0.25">
      <c r="A1" s="176" t="s">
        <v>88</v>
      </c>
      <c r="B1" s="176"/>
      <c r="C1" s="176"/>
      <c r="D1" s="176"/>
      <c r="E1" s="176"/>
      <c r="F1" s="176"/>
      <c r="G1" s="176"/>
      <c r="H1" s="176"/>
      <c r="I1" s="176"/>
      <c r="J1" s="176"/>
      <c r="L1" s="190" t="s">
        <v>89</v>
      </c>
      <c r="M1" s="190"/>
      <c r="N1" s="126"/>
    </row>
    <row r="2" spans="1:16" ht="15" customHeight="1" x14ac:dyDescent="0.2"/>
    <row r="3" spans="1:16" s="93" customFormat="1" ht="15" x14ac:dyDescent="0.2">
      <c r="A3" s="114" t="s">
        <v>26</v>
      </c>
      <c r="D3" s="94"/>
      <c r="E3" s="94"/>
      <c r="F3" s="94"/>
      <c r="J3" s="114" t="s">
        <v>27</v>
      </c>
      <c r="M3" s="94"/>
      <c r="N3" s="94"/>
      <c r="O3" s="94"/>
    </row>
    <row r="4" spans="1:16" s="93" customFormat="1" ht="15.75" x14ac:dyDescent="0.25">
      <c r="A4" s="92"/>
      <c r="D4" s="94"/>
      <c r="E4" s="94"/>
      <c r="F4" s="94"/>
      <c r="J4" s="92"/>
      <c r="M4" s="94"/>
      <c r="N4" s="94"/>
      <c r="O4" s="94"/>
    </row>
    <row r="5" spans="1:16" s="85" customFormat="1" ht="15.75" x14ac:dyDescent="0.25">
      <c r="A5" s="191" t="s">
        <v>122</v>
      </c>
      <c r="B5" s="191"/>
      <c r="C5" s="191"/>
      <c r="D5" s="191"/>
      <c r="E5" s="191"/>
      <c r="F5" s="191"/>
      <c r="G5" s="191"/>
      <c r="J5" s="191" t="s">
        <v>122</v>
      </c>
      <c r="K5" s="191"/>
      <c r="L5" s="191"/>
      <c r="M5" s="191"/>
      <c r="N5" s="191"/>
      <c r="O5" s="191"/>
      <c r="P5" s="191"/>
    </row>
    <row r="6" spans="1:16" x14ac:dyDescent="0.2">
      <c r="A6" s="183" t="s">
        <v>25</v>
      </c>
      <c r="B6" s="184" t="s">
        <v>0</v>
      </c>
      <c r="C6" s="185"/>
      <c r="D6" s="186" t="s">
        <v>2</v>
      </c>
      <c r="E6" s="187"/>
      <c r="F6" s="188" t="s">
        <v>3</v>
      </c>
      <c r="G6" s="188"/>
      <c r="H6" s="85"/>
      <c r="I6" s="85"/>
      <c r="J6" s="183" t="s">
        <v>25</v>
      </c>
      <c r="K6" s="184" t="s">
        <v>0</v>
      </c>
      <c r="L6" s="185"/>
      <c r="M6" s="186" t="s">
        <v>2</v>
      </c>
      <c r="N6" s="187"/>
      <c r="O6" s="188" t="s">
        <v>3</v>
      </c>
      <c r="P6" s="188"/>
    </row>
    <row r="7" spans="1:16" x14ac:dyDescent="0.2">
      <c r="A7" s="183"/>
      <c r="B7" s="96" t="s">
        <v>23</v>
      </c>
      <c r="C7" s="97" t="s">
        <v>24</v>
      </c>
      <c r="D7" s="98" t="s">
        <v>23</v>
      </c>
      <c r="E7" s="99" t="s">
        <v>24</v>
      </c>
      <c r="F7" s="98" t="s">
        <v>23</v>
      </c>
      <c r="G7" s="100" t="s">
        <v>24</v>
      </c>
      <c r="H7" s="85"/>
      <c r="I7" s="85"/>
      <c r="J7" s="183"/>
      <c r="K7" s="96" t="s">
        <v>23</v>
      </c>
      <c r="L7" s="97" t="s">
        <v>24</v>
      </c>
      <c r="M7" s="98" t="s">
        <v>23</v>
      </c>
      <c r="N7" s="99" t="s">
        <v>24</v>
      </c>
      <c r="O7" s="98" t="s">
        <v>23</v>
      </c>
      <c r="P7" s="100" t="s">
        <v>24</v>
      </c>
    </row>
    <row r="8" spans="1:16" ht="15" customHeight="1" x14ac:dyDescent="0.2">
      <c r="A8" s="2" t="s">
        <v>1</v>
      </c>
      <c r="B8" s="101">
        <v>0</v>
      </c>
      <c r="C8" s="102">
        <v>0</v>
      </c>
      <c r="D8" s="103">
        <v>0</v>
      </c>
      <c r="E8" s="104">
        <v>0</v>
      </c>
      <c r="F8" s="105">
        <v>0</v>
      </c>
      <c r="G8" s="106">
        <v>0</v>
      </c>
      <c r="H8" s="85"/>
      <c r="I8" s="85"/>
      <c r="J8" s="2" t="s">
        <v>1</v>
      </c>
      <c r="K8" s="101">
        <v>0</v>
      </c>
      <c r="L8" s="102">
        <v>0</v>
      </c>
      <c r="M8" s="103">
        <v>0</v>
      </c>
      <c r="N8" s="104">
        <v>0</v>
      </c>
      <c r="O8" s="105">
        <v>0</v>
      </c>
      <c r="P8" s="106">
        <v>0</v>
      </c>
    </row>
    <row r="9" spans="1:16" ht="15" customHeight="1" x14ac:dyDescent="0.2">
      <c r="A9" s="3" t="s">
        <v>5</v>
      </c>
      <c r="B9" s="107">
        <v>0</v>
      </c>
      <c r="C9" s="99">
        <v>0</v>
      </c>
      <c r="D9" s="108">
        <v>0</v>
      </c>
      <c r="E9" s="109">
        <v>0</v>
      </c>
      <c r="F9" s="110">
        <v>0</v>
      </c>
      <c r="G9" s="98">
        <v>0</v>
      </c>
      <c r="H9" s="85"/>
      <c r="I9" s="85"/>
      <c r="J9" s="3" t="s">
        <v>5</v>
      </c>
      <c r="K9" s="107">
        <v>0</v>
      </c>
      <c r="L9" s="99">
        <v>0</v>
      </c>
      <c r="M9" s="108">
        <v>0</v>
      </c>
      <c r="N9" s="109">
        <v>0</v>
      </c>
      <c r="O9" s="110">
        <v>0</v>
      </c>
      <c r="P9" s="98">
        <v>0</v>
      </c>
    </row>
    <row r="10" spans="1:16" ht="15" customHeight="1" x14ac:dyDescent="0.2">
      <c r="A10" s="3" t="s">
        <v>4</v>
      </c>
      <c r="B10" s="107">
        <v>0</v>
      </c>
      <c r="C10" s="99">
        <v>0</v>
      </c>
      <c r="D10" s="108">
        <v>0</v>
      </c>
      <c r="E10" s="109">
        <v>0</v>
      </c>
      <c r="F10" s="110">
        <v>0</v>
      </c>
      <c r="G10" s="98">
        <v>0</v>
      </c>
      <c r="H10" s="85"/>
      <c r="I10" s="85"/>
      <c r="J10" s="4" t="s">
        <v>4</v>
      </c>
      <c r="K10" s="107">
        <v>0</v>
      </c>
      <c r="L10" s="99">
        <v>0</v>
      </c>
      <c r="M10" s="108">
        <v>0</v>
      </c>
      <c r="N10" s="109">
        <v>0</v>
      </c>
      <c r="O10" s="110">
        <v>0</v>
      </c>
      <c r="P10" s="98">
        <v>0</v>
      </c>
    </row>
    <row r="11" spans="1:16" ht="15" customHeight="1" x14ac:dyDescent="0.2">
      <c r="A11" s="3" t="s">
        <v>6</v>
      </c>
      <c r="B11" s="107">
        <v>0</v>
      </c>
      <c r="C11" s="99">
        <v>0</v>
      </c>
      <c r="D11" s="108">
        <v>0</v>
      </c>
      <c r="E11" s="109">
        <v>0</v>
      </c>
      <c r="F11" s="110">
        <v>0</v>
      </c>
      <c r="G11" s="98">
        <v>0</v>
      </c>
      <c r="H11" s="85"/>
      <c r="I11" s="85"/>
      <c r="J11" s="4" t="s">
        <v>6</v>
      </c>
      <c r="K11" s="107">
        <v>0</v>
      </c>
      <c r="L11" s="99">
        <v>0</v>
      </c>
      <c r="M11" s="108">
        <v>0</v>
      </c>
      <c r="N11" s="109">
        <v>0</v>
      </c>
      <c r="O11" s="110">
        <v>0</v>
      </c>
      <c r="P11" s="98">
        <v>0</v>
      </c>
    </row>
    <row r="12" spans="1:16" ht="15" customHeight="1" x14ac:dyDescent="0.2">
      <c r="A12" s="4" t="s">
        <v>7</v>
      </c>
      <c r="B12" s="107">
        <v>0</v>
      </c>
      <c r="C12" s="99">
        <v>0</v>
      </c>
      <c r="D12" s="108">
        <v>0</v>
      </c>
      <c r="E12" s="109">
        <v>0</v>
      </c>
      <c r="F12" s="110">
        <v>0</v>
      </c>
      <c r="G12" s="98">
        <v>0</v>
      </c>
      <c r="H12" s="85"/>
      <c r="I12" s="85"/>
      <c r="J12" s="4" t="s">
        <v>7</v>
      </c>
      <c r="K12" s="107">
        <v>0</v>
      </c>
      <c r="L12" s="99">
        <v>0</v>
      </c>
      <c r="M12" s="108">
        <v>0</v>
      </c>
      <c r="N12" s="109">
        <v>0</v>
      </c>
      <c r="O12" s="110">
        <v>0</v>
      </c>
      <c r="P12" s="98">
        <v>0</v>
      </c>
    </row>
    <row r="13" spans="1:16" ht="15" customHeight="1" x14ac:dyDescent="0.2">
      <c r="A13" s="4" t="s">
        <v>8</v>
      </c>
      <c r="B13" s="107">
        <v>0</v>
      </c>
      <c r="C13" s="99">
        <v>0</v>
      </c>
      <c r="D13" s="108">
        <v>0</v>
      </c>
      <c r="E13" s="109">
        <v>0</v>
      </c>
      <c r="F13" s="110">
        <v>0</v>
      </c>
      <c r="G13" s="98">
        <v>0</v>
      </c>
      <c r="H13" s="85"/>
      <c r="I13" s="85"/>
      <c r="J13" s="4" t="s">
        <v>8</v>
      </c>
      <c r="K13" s="107">
        <v>0</v>
      </c>
      <c r="L13" s="99">
        <v>0</v>
      </c>
      <c r="M13" s="108">
        <v>0</v>
      </c>
      <c r="N13" s="109">
        <v>0</v>
      </c>
      <c r="O13" s="110">
        <v>0</v>
      </c>
      <c r="P13" s="98">
        <v>0</v>
      </c>
    </row>
    <row r="14" spans="1:16" ht="15" customHeight="1" x14ac:dyDescent="0.2">
      <c r="A14" s="4" t="s">
        <v>9</v>
      </c>
      <c r="B14" s="107">
        <v>0</v>
      </c>
      <c r="C14" s="99">
        <v>0</v>
      </c>
      <c r="D14" s="108">
        <v>0</v>
      </c>
      <c r="E14" s="109">
        <v>0</v>
      </c>
      <c r="F14" s="110">
        <v>0</v>
      </c>
      <c r="G14" s="98">
        <v>0</v>
      </c>
      <c r="H14" s="85"/>
      <c r="I14" s="85"/>
      <c r="J14" s="4" t="s">
        <v>9</v>
      </c>
      <c r="K14" s="107">
        <v>3.2</v>
      </c>
      <c r="L14" s="99">
        <v>1</v>
      </c>
      <c r="M14" s="108">
        <v>6.5</v>
      </c>
      <c r="N14" s="109">
        <v>1</v>
      </c>
      <c r="O14" s="110">
        <v>0</v>
      </c>
      <c r="P14" s="98">
        <v>0</v>
      </c>
    </row>
    <row r="15" spans="1:16" ht="15" customHeight="1" x14ac:dyDescent="0.2">
      <c r="A15" s="4" t="s">
        <v>10</v>
      </c>
      <c r="B15" s="107">
        <v>0</v>
      </c>
      <c r="C15" s="99">
        <v>0</v>
      </c>
      <c r="D15" s="108">
        <v>0</v>
      </c>
      <c r="E15" s="109">
        <v>0</v>
      </c>
      <c r="F15" s="110">
        <v>0</v>
      </c>
      <c r="G15" s="98">
        <v>0</v>
      </c>
      <c r="H15" s="85"/>
      <c r="I15" s="85"/>
      <c r="J15" s="4" t="s">
        <v>10</v>
      </c>
      <c r="K15" s="107">
        <v>6.5</v>
      </c>
      <c r="L15" s="99">
        <v>2</v>
      </c>
      <c r="M15" s="108">
        <v>6.5</v>
      </c>
      <c r="N15" s="109">
        <v>1</v>
      </c>
      <c r="O15" s="110">
        <v>6.6</v>
      </c>
      <c r="P15" s="98">
        <v>1</v>
      </c>
    </row>
    <row r="16" spans="1:16" ht="15" customHeight="1" x14ac:dyDescent="0.2">
      <c r="A16" s="4" t="s">
        <v>11</v>
      </c>
      <c r="B16" s="107">
        <v>6.7</v>
      </c>
      <c r="C16" s="99">
        <v>2</v>
      </c>
      <c r="D16" s="108">
        <v>6.5</v>
      </c>
      <c r="E16" s="109">
        <v>1</v>
      </c>
      <c r="F16" s="110">
        <v>6.8</v>
      </c>
      <c r="G16" s="98">
        <v>1</v>
      </c>
      <c r="H16" s="85"/>
      <c r="I16" s="85"/>
      <c r="J16" s="4" t="s">
        <v>11</v>
      </c>
      <c r="K16" s="107">
        <v>13.8</v>
      </c>
      <c r="L16" s="99">
        <v>4</v>
      </c>
      <c r="M16" s="108">
        <v>13.5</v>
      </c>
      <c r="N16" s="109">
        <v>2</v>
      </c>
      <c r="O16" s="110">
        <v>14.1</v>
      </c>
      <c r="P16" s="98">
        <v>2</v>
      </c>
    </row>
    <row r="17" spans="1:16" ht="15" customHeight="1" x14ac:dyDescent="0.2">
      <c r="A17" s="4" t="s">
        <v>12</v>
      </c>
      <c r="B17" s="107">
        <v>7.3</v>
      </c>
      <c r="C17" s="99">
        <v>2</v>
      </c>
      <c r="D17" s="108">
        <v>0</v>
      </c>
      <c r="E17" s="109">
        <v>0</v>
      </c>
      <c r="F17" s="110">
        <v>14.9</v>
      </c>
      <c r="G17" s="98">
        <v>2</v>
      </c>
      <c r="H17" s="85"/>
      <c r="I17" s="85"/>
      <c r="J17" s="4" t="s">
        <v>12</v>
      </c>
      <c r="K17" s="107">
        <v>30.2</v>
      </c>
      <c r="L17" s="99">
        <v>8</v>
      </c>
      <c r="M17" s="108">
        <v>37.1</v>
      </c>
      <c r="N17" s="109">
        <v>5</v>
      </c>
      <c r="O17" s="110">
        <v>23</v>
      </c>
      <c r="P17" s="98">
        <v>3</v>
      </c>
    </row>
    <row r="18" spans="1:16" ht="15" customHeight="1" x14ac:dyDescent="0.2">
      <c r="A18" s="4" t="s">
        <v>13</v>
      </c>
      <c r="B18" s="107">
        <v>13.4</v>
      </c>
      <c r="C18" s="99">
        <v>4</v>
      </c>
      <c r="D18" s="108">
        <v>6.5</v>
      </c>
      <c r="E18" s="109">
        <v>1</v>
      </c>
      <c r="F18" s="110">
        <v>20.7</v>
      </c>
      <c r="G18" s="98">
        <v>3</v>
      </c>
      <c r="H18" s="85"/>
      <c r="I18" s="85"/>
      <c r="J18" s="4" t="s">
        <v>13</v>
      </c>
      <c r="K18" s="107">
        <v>86.6</v>
      </c>
      <c r="L18" s="99">
        <v>25</v>
      </c>
      <c r="M18" s="108">
        <v>40.299999999999997</v>
      </c>
      <c r="N18" s="109">
        <v>6</v>
      </c>
      <c r="O18" s="151">
        <v>135.9</v>
      </c>
      <c r="P18" s="98">
        <v>19</v>
      </c>
    </row>
    <row r="19" spans="1:16" ht="15" customHeight="1" x14ac:dyDescent="0.2">
      <c r="A19" s="4" t="s">
        <v>14</v>
      </c>
      <c r="B19" s="107">
        <v>23.9</v>
      </c>
      <c r="C19" s="99">
        <v>8</v>
      </c>
      <c r="D19" s="108">
        <v>11.5</v>
      </c>
      <c r="E19" s="109">
        <v>2</v>
      </c>
      <c r="F19" s="110">
        <v>37.1</v>
      </c>
      <c r="G19" s="98">
        <v>6</v>
      </c>
      <c r="H19" s="85"/>
      <c r="I19" s="85"/>
      <c r="J19" s="4" t="s">
        <v>14</v>
      </c>
      <c r="K19" s="107">
        <v>117.5</v>
      </c>
      <c r="L19" s="99">
        <v>38</v>
      </c>
      <c r="M19" s="108">
        <v>53.8</v>
      </c>
      <c r="N19" s="109">
        <v>9</v>
      </c>
      <c r="O19" s="151">
        <v>185.8</v>
      </c>
      <c r="P19" s="98">
        <v>29</v>
      </c>
    </row>
    <row r="20" spans="1:16" ht="15" customHeight="1" x14ac:dyDescent="0.2">
      <c r="A20" s="4" t="s">
        <v>15</v>
      </c>
      <c r="B20" s="107">
        <v>38.6</v>
      </c>
      <c r="C20" s="99">
        <v>13</v>
      </c>
      <c r="D20" s="108">
        <v>17.3</v>
      </c>
      <c r="E20" s="109">
        <v>3</v>
      </c>
      <c r="F20" s="151">
        <v>61.3</v>
      </c>
      <c r="G20" s="98">
        <v>10</v>
      </c>
      <c r="H20" s="85"/>
      <c r="I20" s="85"/>
      <c r="J20" s="4" t="s">
        <v>15</v>
      </c>
      <c r="K20" s="152">
        <v>196.1</v>
      </c>
      <c r="L20" s="99">
        <v>64</v>
      </c>
      <c r="M20" s="153">
        <v>142.69999999999999</v>
      </c>
      <c r="N20" s="109">
        <v>24</v>
      </c>
      <c r="O20" s="151">
        <v>252.9</v>
      </c>
      <c r="P20" s="98">
        <v>40</v>
      </c>
    </row>
    <row r="21" spans="1:16" ht="15" customHeight="1" x14ac:dyDescent="0.2">
      <c r="A21" s="4" t="s">
        <v>16</v>
      </c>
      <c r="B21" s="107">
        <v>50.5</v>
      </c>
      <c r="C21" s="99">
        <v>15</v>
      </c>
      <c r="D21" s="108">
        <v>32.700000000000003</v>
      </c>
      <c r="E21" s="109">
        <v>5</v>
      </c>
      <c r="F21" s="151">
        <v>69.599999999999994</v>
      </c>
      <c r="G21" s="98">
        <v>10</v>
      </c>
      <c r="H21" s="85"/>
      <c r="I21" s="85"/>
      <c r="J21" s="4" t="s">
        <v>16</v>
      </c>
      <c r="K21" s="152">
        <v>271</v>
      </c>
      <c r="L21" s="99">
        <v>78</v>
      </c>
      <c r="M21" s="153">
        <v>188.7</v>
      </c>
      <c r="N21" s="109">
        <v>28</v>
      </c>
      <c r="O21" s="151">
        <v>358.8</v>
      </c>
      <c r="P21" s="98">
        <v>50</v>
      </c>
    </row>
    <row r="22" spans="1:16" ht="15" customHeight="1" x14ac:dyDescent="0.2">
      <c r="A22" s="4" t="s">
        <v>17</v>
      </c>
      <c r="B22" s="107">
        <v>78.599999999999994</v>
      </c>
      <c r="C22" s="99">
        <v>20</v>
      </c>
      <c r="D22" s="108">
        <v>22.8</v>
      </c>
      <c r="E22" s="109">
        <v>3</v>
      </c>
      <c r="F22" s="151">
        <v>138.80000000000001</v>
      </c>
      <c r="G22" s="98">
        <v>17</v>
      </c>
      <c r="H22" s="85"/>
      <c r="I22" s="85"/>
      <c r="J22" s="4" t="s">
        <v>17</v>
      </c>
      <c r="K22" s="152">
        <v>491.5</v>
      </c>
      <c r="L22" s="99">
        <v>121</v>
      </c>
      <c r="M22" s="153">
        <v>360.4</v>
      </c>
      <c r="N22" s="109">
        <v>46</v>
      </c>
      <c r="O22" s="151">
        <v>632.6</v>
      </c>
      <c r="P22" s="98">
        <v>75</v>
      </c>
    </row>
    <row r="23" spans="1:16" ht="15" customHeight="1" x14ac:dyDescent="0.2">
      <c r="A23" s="4" t="s">
        <v>18</v>
      </c>
      <c r="B23" s="107">
        <v>208.2</v>
      </c>
      <c r="C23" s="99">
        <v>50</v>
      </c>
      <c r="D23" s="108">
        <v>166.5</v>
      </c>
      <c r="E23" s="109">
        <v>21</v>
      </c>
      <c r="F23" s="151">
        <v>254.3</v>
      </c>
      <c r="G23" s="98">
        <v>29</v>
      </c>
      <c r="H23" s="85"/>
      <c r="I23" s="85"/>
      <c r="J23" s="4" t="s">
        <v>18</v>
      </c>
      <c r="K23" s="152">
        <v>1026.4000000000001</v>
      </c>
      <c r="L23" s="99">
        <v>239</v>
      </c>
      <c r="M23" s="153">
        <v>703.3</v>
      </c>
      <c r="N23" s="109">
        <v>86</v>
      </c>
      <c r="O23" s="151">
        <v>1383.5</v>
      </c>
      <c r="P23" s="98">
        <v>153</v>
      </c>
    </row>
    <row r="24" spans="1:16" ht="15" customHeight="1" x14ac:dyDescent="0.2">
      <c r="A24" s="4" t="s">
        <v>19</v>
      </c>
      <c r="B24" s="107">
        <v>274.3</v>
      </c>
      <c r="C24" s="99">
        <v>46</v>
      </c>
      <c r="D24" s="108">
        <v>184.4</v>
      </c>
      <c r="E24" s="109">
        <v>17</v>
      </c>
      <c r="F24" s="151">
        <v>384.1</v>
      </c>
      <c r="G24" s="98">
        <v>29</v>
      </c>
      <c r="H24" s="85"/>
      <c r="I24" s="85"/>
      <c r="J24" s="4" t="s">
        <v>19</v>
      </c>
      <c r="K24" s="152">
        <v>2277</v>
      </c>
      <c r="L24" s="99">
        <v>370</v>
      </c>
      <c r="M24" s="153">
        <v>1634.7</v>
      </c>
      <c r="N24" s="109">
        <v>146</v>
      </c>
      <c r="O24" s="151">
        <v>3060.9</v>
      </c>
      <c r="P24" s="98">
        <v>224</v>
      </c>
    </row>
    <row r="25" spans="1:16" ht="15" customHeight="1" x14ac:dyDescent="0.2">
      <c r="A25" s="4" t="s">
        <v>20</v>
      </c>
      <c r="B25" s="107">
        <v>501</v>
      </c>
      <c r="C25" s="99">
        <v>61</v>
      </c>
      <c r="D25" s="108">
        <v>396.7</v>
      </c>
      <c r="E25" s="109">
        <v>28</v>
      </c>
      <c r="F25" s="151">
        <v>644.79999999999995</v>
      </c>
      <c r="G25" s="98">
        <v>33</v>
      </c>
      <c r="H25" s="85"/>
      <c r="I25" s="85"/>
      <c r="J25" s="4" t="s">
        <v>20</v>
      </c>
      <c r="K25" s="152">
        <v>4053.2</v>
      </c>
      <c r="L25" s="99">
        <v>478</v>
      </c>
      <c r="M25" s="153">
        <v>3365</v>
      </c>
      <c r="N25" s="109">
        <v>230</v>
      </c>
      <c r="O25" s="151">
        <v>5002</v>
      </c>
      <c r="P25" s="98">
        <v>248</v>
      </c>
    </row>
    <row r="26" spans="1:16" ht="15" customHeight="1" x14ac:dyDescent="0.2">
      <c r="A26" s="4" t="s">
        <v>21</v>
      </c>
      <c r="B26" s="107">
        <v>600.9</v>
      </c>
      <c r="C26" s="99">
        <v>43</v>
      </c>
      <c r="D26" s="108">
        <v>541.4</v>
      </c>
      <c r="E26" s="109">
        <v>24</v>
      </c>
      <c r="F26" s="151">
        <v>697.7</v>
      </c>
      <c r="G26" s="98">
        <v>19</v>
      </c>
      <c r="H26" s="85"/>
      <c r="I26" s="85"/>
      <c r="J26" s="4" t="s">
        <v>21</v>
      </c>
      <c r="K26" s="152">
        <v>7814.7</v>
      </c>
      <c r="L26" s="99">
        <v>542</v>
      </c>
      <c r="M26" s="153">
        <v>6847.3</v>
      </c>
      <c r="N26" s="109">
        <v>294</v>
      </c>
      <c r="O26" s="151">
        <v>9386.7999999999993</v>
      </c>
      <c r="P26" s="98">
        <v>248</v>
      </c>
    </row>
    <row r="27" spans="1:16" ht="15" customHeight="1" x14ac:dyDescent="0.2">
      <c r="A27" s="5" t="s">
        <v>22</v>
      </c>
      <c r="B27" s="107">
        <v>861.7</v>
      </c>
      <c r="C27" s="99">
        <v>32</v>
      </c>
      <c r="D27" s="108">
        <v>742</v>
      </c>
      <c r="E27" s="109">
        <v>19</v>
      </c>
      <c r="F27" s="151">
        <v>1127.5999999999999</v>
      </c>
      <c r="G27" s="98">
        <v>13</v>
      </c>
      <c r="H27" s="85"/>
      <c r="I27" s="85"/>
      <c r="J27" s="5" t="s">
        <v>22</v>
      </c>
      <c r="K27" s="152">
        <v>14656.8</v>
      </c>
      <c r="L27" s="99">
        <v>527</v>
      </c>
      <c r="M27" s="153">
        <v>14043.8</v>
      </c>
      <c r="N27" s="109">
        <v>348</v>
      </c>
      <c r="O27" s="151">
        <v>16015.9</v>
      </c>
      <c r="P27" s="98">
        <v>179</v>
      </c>
    </row>
    <row r="28" spans="1:16" ht="15" customHeight="1" x14ac:dyDescent="0.2">
      <c r="A28" s="5"/>
      <c r="B28" s="110"/>
      <c r="C28" s="98"/>
      <c r="D28" s="108"/>
      <c r="E28" s="111"/>
      <c r="F28" s="110"/>
      <c r="G28" s="98"/>
      <c r="H28" s="85"/>
      <c r="I28" s="85"/>
      <c r="J28" s="5"/>
      <c r="K28" s="110"/>
      <c r="L28" s="98"/>
      <c r="M28" s="108"/>
      <c r="N28" s="111"/>
      <c r="O28" s="110"/>
      <c r="P28" s="98"/>
    </row>
    <row r="29" spans="1:16" s="85" customFormat="1" ht="12.75" x14ac:dyDescent="0.2">
      <c r="A29" s="192" t="s">
        <v>77</v>
      </c>
      <c r="B29" s="192"/>
      <c r="C29" s="192"/>
      <c r="D29" s="192"/>
      <c r="E29" s="192"/>
      <c r="F29" s="192"/>
      <c r="G29" s="192"/>
      <c r="J29" s="192" t="s">
        <v>77</v>
      </c>
      <c r="K29" s="192"/>
      <c r="L29" s="192"/>
      <c r="M29" s="192"/>
      <c r="N29" s="192"/>
      <c r="O29" s="192"/>
      <c r="P29" s="192"/>
    </row>
    <row r="30" spans="1:16" x14ac:dyDescent="0.2">
      <c r="A30" s="183" t="s">
        <v>25</v>
      </c>
      <c r="B30" s="184" t="s">
        <v>0</v>
      </c>
      <c r="C30" s="185"/>
      <c r="D30" s="186" t="s">
        <v>2</v>
      </c>
      <c r="E30" s="187"/>
      <c r="F30" s="188" t="s">
        <v>3</v>
      </c>
      <c r="G30" s="188"/>
      <c r="H30" s="85"/>
      <c r="I30" s="85"/>
      <c r="J30" s="183" t="s">
        <v>25</v>
      </c>
      <c r="K30" s="184" t="s">
        <v>0</v>
      </c>
      <c r="L30" s="185"/>
      <c r="M30" s="186" t="s">
        <v>2</v>
      </c>
      <c r="N30" s="187"/>
      <c r="O30" s="188" t="s">
        <v>3</v>
      </c>
      <c r="P30" s="188"/>
    </row>
    <row r="31" spans="1:16" x14ac:dyDescent="0.2">
      <c r="A31" s="183"/>
      <c r="B31" s="96" t="s">
        <v>23</v>
      </c>
      <c r="C31" s="97" t="s">
        <v>24</v>
      </c>
      <c r="D31" s="98" t="s">
        <v>23</v>
      </c>
      <c r="E31" s="99" t="s">
        <v>24</v>
      </c>
      <c r="F31" s="98" t="s">
        <v>23</v>
      </c>
      <c r="G31" s="100" t="s">
        <v>24</v>
      </c>
      <c r="H31" s="85"/>
      <c r="I31" s="85"/>
      <c r="J31" s="183"/>
      <c r="K31" s="96" t="s">
        <v>23</v>
      </c>
      <c r="L31" s="97" t="s">
        <v>24</v>
      </c>
      <c r="M31" s="98" t="s">
        <v>23</v>
      </c>
      <c r="N31" s="99" t="s">
        <v>24</v>
      </c>
      <c r="O31" s="98" t="s">
        <v>23</v>
      </c>
      <c r="P31" s="100" t="s">
        <v>24</v>
      </c>
    </row>
    <row r="32" spans="1:16" ht="15" customHeight="1" x14ac:dyDescent="0.2">
      <c r="A32" s="2" t="s">
        <v>1</v>
      </c>
      <c r="B32" s="101">
        <v>0</v>
      </c>
      <c r="C32" s="102">
        <v>0</v>
      </c>
      <c r="D32" s="103">
        <v>0</v>
      </c>
      <c r="E32" s="104">
        <v>0</v>
      </c>
      <c r="F32" s="105">
        <v>0</v>
      </c>
      <c r="G32" s="106">
        <v>0</v>
      </c>
      <c r="H32" s="85"/>
      <c r="I32" s="85"/>
      <c r="J32" s="2" t="s">
        <v>1</v>
      </c>
      <c r="K32" s="101">
        <v>0</v>
      </c>
      <c r="L32" s="102">
        <v>0</v>
      </c>
      <c r="M32" s="103">
        <v>0</v>
      </c>
      <c r="N32" s="104">
        <v>0</v>
      </c>
      <c r="O32" s="105">
        <v>0</v>
      </c>
      <c r="P32" s="106">
        <v>0</v>
      </c>
    </row>
    <row r="33" spans="1:16" ht="15" customHeight="1" x14ac:dyDescent="0.2">
      <c r="A33" s="3" t="s">
        <v>5</v>
      </c>
      <c r="B33" s="107">
        <v>0</v>
      </c>
      <c r="C33" s="99">
        <v>0</v>
      </c>
      <c r="D33" s="108">
        <v>0</v>
      </c>
      <c r="E33" s="109">
        <v>0</v>
      </c>
      <c r="F33" s="110">
        <v>0</v>
      </c>
      <c r="G33" s="98">
        <v>0</v>
      </c>
      <c r="H33" s="85"/>
      <c r="I33" s="85"/>
      <c r="J33" s="3" t="s">
        <v>5</v>
      </c>
      <c r="K33" s="107">
        <v>0</v>
      </c>
      <c r="L33" s="99">
        <v>0</v>
      </c>
      <c r="M33" s="108">
        <v>0</v>
      </c>
      <c r="N33" s="109">
        <v>0</v>
      </c>
      <c r="O33" s="110">
        <v>0</v>
      </c>
      <c r="P33" s="98">
        <v>0</v>
      </c>
    </row>
    <row r="34" spans="1:16" ht="15" customHeight="1" x14ac:dyDescent="0.2">
      <c r="A34" s="3" t="s">
        <v>4</v>
      </c>
      <c r="B34" s="107">
        <v>0</v>
      </c>
      <c r="C34" s="99">
        <v>0</v>
      </c>
      <c r="D34" s="108">
        <v>0</v>
      </c>
      <c r="E34" s="109">
        <v>0</v>
      </c>
      <c r="F34" s="110">
        <v>0</v>
      </c>
      <c r="G34" s="98">
        <v>0</v>
      </c>
      <c r="H34" s="85"/>
      <c r="I34" s="85"/>
      <c r="J34" s="4" t="s">
        <v>4</v>
      </c>
      <c r="K34" s="107">
        <v>0</v>
      </c>
      <c r="L34" s="99">
        <v>0</v>
      </c>
      <c r="M34" s="108">
        <v>0</v>
      </c>
      <c r="N34" s="109">
        <v>0</v>
      </c>
      <c r="O34" s="110">
        <v>0</v>
      </c>
      <c r="P34" s="98">
        <v>0</v>
      </c>
    </row>
    <row r="35" spans="1:16" ht="15" customHeight="1" x14ac:dyDescent="0.2">
      <c r="A35" s="3" t="s">
        <v>6</v>
      </c>
      <c r="B35" s="107">
        <v>0</v>
      </c>
      <c r="C35" s="99">
        <v>0</v>
      </c>
      <c r="D35" s="108">
        <v>0</v>
      </c>
      <c r="E35" s="109">
        <v>0</v>
      </c>
      <c r="F35" s="110">
        <v>0</v>
      </c>
      <c r="G35" s="98">
        <v>0</v>
      </c>
      <c r="H35" s="85"/>
      <c r="I35" s="85"/>
      <c r="J35" s="4" t="s">
        <v>6</v>
      </c>
      <c r="K35" s="107">
        <v>0</v>
      </c>
      <c r="L35" s="99">
        <v>0</v>
      </c>
      <c r="M35" s="108">
        <v>0</v>
      </c>
      <c r="N35" s="109">
        <v>0</v>
      </c>
      <c r="O35" s="110">
        <v>0</v>
      </c>
      <c r="P35" s="98">
        <v>0</v>
      </c>
    </row>
    <row r="36" spans="1:16" ht="15" customHeight="1" x14ac:dyDescent="0.2">
      <c r="A36" s="4" t="s">
        <v>7</v>
      </c>
      <c r="B36" s="107">
        <v>0</v>
      </c>
      <c r="C36" s="99">
        <v>0</v>
      </c>
      <c r="D36" s="108">
        <v>0</v>
      </c>
      <c r="E36" s="109">
        <v>0</v>
      </c>
      <c r="F36" s="110">
        <v>0</v>
      </c>
      <c r="G36" s="98">
        <v>0</v>
      </c>
      <c r="H36" s="85"/>
      <c r="I36" s="85"/>
      <c r="J36" s="4" t="s">
        <v>7</v>
      </c>
      <c r="K36" s="107">
        <v>0</v>
      </c>
      <c r="L36" s="99">
        <v>0</v>
      </c>
      <c r="M36" s="108">
        <v>0</v>
      </c>
      <c r="N36" s="109">
        <v>0</v>
      </c>
      <c r="O36" s="110">
        <v>0</v>
      </c>
      <c r="P36" s="98">
        <v>0</v>
      </c>
    </row>
    <row r="37" spans="1:16" ht="15" customHeight="1" x14ac:dyDescent="0.2">
      <c r="A37" s="4" t="s">
        <v>8</v>
      </c>
      <c r="B37" s="107">
        <v>0</v>
      </c>
      <c r="C37" s="99">
        <v>0</v>
      </c>
      <c r="D37" s="108">
        <v>0</v>
      </c>
      <c r="E37" s="109">
        <v>0</v>
      </c>
      <c r="F37" s="110">
        <v>0</v>
      </c>
      <c r="G37" s="98">
        <v>0</v>
      </c>
      <c r="H37" s="85"/>
      <c r="I37" s="85"/>
      <c r="J37" s="4" t="s">
        <v>8</v>
      </c>
      <c r="K37" s="107">
        <v>0</v>
      </c>
      <c r="L37" s="99">
        <v>0</v>
      </c>
      <c r="M37" s="108">
        <v>0</v>
      </c>
      <c r="N37" s="109">
        <v>0</v>
      </c>
      <c r="O37" s="110">
        <v>0</v>
      </c>
      <c r="P37" s="98">
        <v>0</v>
      </c>
    </row>
    <row r="38" spans="1:16" ht="15" customHeight="1" x14ac:dyDescent="0.2">
      <c r="A38" s="4" t="s">
        <v>9</v>
      </c>
      <c r="B38" s="107">
        <v>0</v>
      </c>
      <c r="C38" s="99">
        <v>0</v>
      </c>
      <c r="D38" s="108">
        <v>0</v>
      </c>
      <c r="E38" s="109">
        <v>0</v>
      </c>
      <c r="F38" s="110">
        <v>0</v>
      </c>
      <c r="G38" s="98">
        <v>0</v>
      </c>
      <c r="H38" s="85"/>
      <c r="I38" s="85"/>
      <c r="J38" s="4" t="s">
        <v>9</v>
      </c>
      <c r="K38" s="107">
        <v>0</v>
      </c>
      <c r="L38" s="99">
        <v>0</v>
      </c>
      <c r="M38" s="108">
        <v>0</v>
      </c>
      <c r="N38" s="109">
        <v>0</v>
      </c>
      <c r="O38" s="110">
        <v>0</v>
      </c>
      <c r="P38" s="98">
        <v>0</v>
      </c>
    </row>
    <row r="39" spans="1:16" ht="15" customHeight="1" x14ac:dyDescent="0.2">
      <c r="A39" s="4" t="s">
        <v>10</v>
      </c>
      <c r="B39" s="107">
        <v>0</v>
      </c>
      <c r="C39" s="99">
        <v>0</v>
      </c>
      <c r="D39" s="108">
        <v>0</v>
      </c>
      <c r="E39" s="109">
        <v>0</v>
      </c>
      <c r="F39" s="110">
        <v>0</v>
      </c>
      <c r="G39" s="98">
        <v>0</v>
      </c>
      <c r="H39" s="85"/>
      <c r="I39" s="85"/>
      <c r="J39" s="4" t="s">
        <v>10</v>
      </c>
      <c r="K39" s="107">
        <v>6.5</v>
      </c>
      <c r="L39" s="99">
        <v>2</v>
      </c>
      <c r="M39" s="108">
        <v>6.5</v>
      </c>
      <c r="N39" s="109">
        <v>1</v>
      </c>
      <c r="O39" s="110">
        <v>6.6</v>
      </c>
      <c r="P39" s="98">
        <v>1</v>
      </c>
    </row>
    <row r="40" spans="1:16" ht="15" customHeight="1" x14ac:dyDescent="0.2">
      <c r="A40" s="4" t="s">
        <v>11</v>
      </c>
      <c r="B40" s="107">
        <v>6.7</v>
      </c>
      <c r="C40" s="99">
        <v>2</v>
      </c>
      <c r="D40" s="108">
        <v>6.5</v>
      </c>
      <c r="E40" s="109">
        <v>1</v>
      </c>
      <c r="F40" s="110">
        <v>6.8</v>
      </c>
      <c r="G40" s="98">
        <v>1</v>
      </c>
      <c r="H40" s="85"/>
      <c r="I40" s="85"/>
      <c r="J40" s="4" t="s">
        <v>11</v>
      </c>
      <c r="K40" s="107">
        <v>13.8</v>
      </c>
      <c r="L40" s="99">
        <v>4</v>
      </c>
      <c r="M40" s="108">
        <v>13.5</v>
      </c>
      <c r="N40" s="109">
        <v>2</v>
      </c>
      <c r="O40" s="110">
        <v>14.1</v>
      </c>
      <c r="P40" s="98">
        <v>2</v>
      </c>
    </row>
    <row r="41" spans="1:16" ht="15" customHeight="1" x14ac:dyDescent="0.2">
      <c r="A41" s="4" t="s">
        <v>12</v>
      </c>
      <c r="B41" s="107">
        <v>7.3</v>
      </c>
      <c r="C41" s="99">
        <v>2</v>
      </c>
      <c r="D41" s="108">
        <v>0</v>
      </c>
      <c r="E41" s="109">
        <v>0</v>
      </c>
      <c r="F41" s="110">
        <v>14.9</v>
      </c>
      <c r="G41" s="98">
        <v>2</v>
      </c>
      <c r="H41" s="85"/>
      <c r="I41" s="85"/>
      <c r="J41" s="4" t="s">
        <v>12</v>
      </c>
      <c r="K41" s="107">
        <v>26.4</v>
      </c>
      <c r="L41" s="99">
        <v>7</v>
      </c>
      <c r="M41" s="108">
        <v>29.7</v>
      </c>
      <c r="N41" s="109">
        <v>4</v>
      </c>
      <c r="O41" s="110">
        <v>23</v>
      </c>
      <c r="P41" s="98">
        <v>3</v>
      </c>
    </row>
    <row r="42" spans="1:16" ht="15" customHeight="1" x14ac:dyDescent="0.2">
      <c r="A42" s="4" t="s">
        <v>13</v>
      </c>
      <c r="B42" s="107">
        <v>13.4</v>
      </c>
      <c r="C42" s="99">
        <v>4</v>
      </c>
      <c r="D42" s="108">
        <v>6.5</v>
      </c>
      <c r="E42" s="109">
        <v>1</v>
      </c>
      <c r="F42" s="110">
        <v>20.7</v>
      </c>
      <c r="G42" s="98">
        <v>3</v>
      </c>
      <c r="H42" s="85"/>
      <c r="I42" s="85"/>
      <c r="J42" s="4" t="s">
        <v>13</v>
      </c>
      <c r="K42" s="107">
        <v>76.2</v>
      </c>
      <c r="L42" s="99">
        <v>22</v>
      </c>
      <c r="M42" s="108">
        <v>40.299999999999997</v>
      </c>
      <c r="N42" s="109">
        <v>6</v>
      </c>
      <c r="O42" s="110">
        <v>114.5</v>
      </c>
      <c r="P42" s="98">
        <v>16</v>
      </c>
    </row>
    <row r="43" spans="1:16" ht="15" customHeight="1" x14ac:dyDescent="0.2">
      <c r="A43" s="4" t="s">
        <v>14</v>
      </c>
      <c r="B43" s="107">
        <v>20.9</v>
      </c>
      <c r="C43" s="99">
        <v>7</v>
      </c>
      <c r="D43" s="108">
        <v>11.5</v>
      </c>
      <c r="E43" s="109">
        <v>2</v>
      </c>
      <c r="F43" s="110">
        <v>30.9</v>
      </c>
      <c r="G43" s="98">
        <v>5</v>
      </c>
      <c r="H43" s="85"/>
      <c r="I43" s="85"/>
      <c r="J43" s="4" t="s">
        <v>14</v>
      </c>
      <c r="K43" s="107">
        <v>114.4</v>
      </c>
      <c r="L43" s="99">
        <v>37</v>
      </c>
      <c r="M43" s="108">
        <v>53.8</v>
      </c>
      <c r="N43" s="109">
        <v>9</v>
      </c>
      <c r="O43" s="110">
        <v>179.4</v>
      </c>
      <c r="P43" s="98">
        <v>28</v>
      </c>
    </row>
    <row r="44" spans="1:16" ht="15" customHeight="1" x14ac:dyDescent="0.2">
      <c r="A44" s="4" t="s">
        <v>15</v>
      </c>
      <c r="B44" s="107">
        <v>29.7</v>
      </c>
      <c r="C44" s="99">
        <v>10</v>
      </c>
      <c r="D44" s="108">
        <v>17.3</v>
      </c>
      <c r="E44" s="109">
        <v>3</v>
      </c>
      <c r="F44" s="110">
        <v>42.9</v>
      </c>
      <c r="G44" s="98">
        <v>7</v>
      </c>
      <c r="H44" s="85"/>
      <c r="I44" s="85"/>
      <c r="J44" s="4" t="s">
        <v>15</v>
      </c>
      <c r="K44" s="107">
        <v>190</v>
      </c>
      <c r="L44" s="99">
        <v>62</v>
      </c>
      <c r="M44" s="108">
        <v>142.69999999999999</v>
      </c>
      <c r="N44" s="109">
        <v>24</v>
      </c>
      <c r="O44" s="110">
        <v>240.3</v>
      </c>
      <c r="P44" s="98">
        <v>38</v>
      </c>
    </row>
    <row r="45" spans="1:16" ht="15" customHeight="1" x14ac:dyDescent="0.2">
      <c r="A45" s="4" t="s">
        <v>16</v>
      </c>
      <c r="B45" s="107">
        <v>40.4</v>
      </c>
      <c r="C45" s="99">
        <v>12</v>
      </c>
      <c r="D45" s="108">
        <v>26.1</v>
      </c>
      <c r="E45" s="109">
        <v>4</v>
      </c>
      <c r="F45" s="110">
        <v>55.7</v>
      </c>
      <c r="G45" s="98">
        <v>8</v>
      </c>
      <c r="H45" s="85"/>
      <c r="I45" s="85"/>
      <c r="J45" s="4" t="s">
        <v>16</v>
      </c>
      <c r="K45" s="107">
        <v>260.60000000000002</v>
      </c>
      <c r="L45" s="99">
        <v>75</v>
      </c>
      <c r="M45" s="153">
        <v>188.7</v>
      </c>
      <c r="N45" s="109">
        <v>28</v>
      </c>
      <c r="O45" s="110">
        <v>337.3</v>
      </c>
      <c r="P45" s="98">
        <v>47</v>
      </c>
    </row>
    <row r="46" spans="1:16" ht="15" customHeight="1" x14ac:dyDescent="0.2">
      <c r="A46" s="4" t="s">
        <v>17</v>
      </c>
      <c r="B46" s="107">
        <v>78.599999999999994</v>
      </c>
      <c r="C46" s="99">
        <v>20</v>
      </c>
      <c r="D46" s="108">
        <v>22.8</v>
      </c>
      <c r="E46" s="109">
        <v>3</v>
      </c>
      <c r="F46" s="110">
        <v>138.80000000000001</v>
      </c>
      <c r="G46" s="98">
        <v>17</v>
      </c>
      <c r="H46" s="85"/>
      <c r="I46" s="85"/>
      <c r="J46" s="4" t="s">
        <v>17</v>
      </c>
      <c r="K46" s="152">
        <v>467.1</v>
      </c>
      <c r="L46" s="99">
        <v>115</v>
      </c>
      <c r="M46" s="153">
        <v>329</v>
      </c>
      <c r="N46" s="109">
        <v>42</v>
      </c>
      <c r="O46" s="151">
        <v>615.70000000000005</v>
      </c>
      <c r="P46" s="98">
        <v>73</v>
      </c>
    </row>
    <row r="47" spans="1:16" ht="15" customHeight="1" x14ac:dyDescent="0.2">
      <c r="A47" s="4" t="s">
        <v>18</v>
      </c>
      <c r="B47" s="107">
        <v>166.6</v>
      </c>
      <c r="C47" s="99">
        <v>40</v>
      </c>
      <c r="D47" s="108">
        <v>126.9</v>
      </c>
      <c r="E47" s="109">
        <v>16</v>
      </c>
      <c r="F47" s="110">
        <v>210.4</v>
      </c>
      <c r="G47" s="98">
        <v>24</v>
      </c>
      <c r="H47" s="85"/>
      <c r="I47" s="85"/>
      <c r="J47" s="4" t="s">
        <v>18</v>
      </c>
      <c r="K47" s="152">
        <v>970.5</v>
      </c>
      <c r="L47" s="99">
        <v>226</v>
      </c>
      <c r="M47" s="153">
        <v>695.2</v>
      </c>
      <c r="N47" s="109">
        <v>85</v>
      </c>
      <c r="O47" s="151">
        <v>1275</v>
      </c>
      <c r="P47" s="98">
        <v>141</v>
      </c>
    </row>
    <row r="48" spans="1:16" ht="15" customHeight="1" x14ac:dyDescent="0.2">
      <c r="A48" s="4" t="s">
        <v>19</v>
      </c>
      <c r="B48" s="107">
        <v>250.4</v>
      </c>
      <c r="C48" s="99">
        <v>42</v>
      </c>
      <c r="D48" s="108">
        <v>162.69999999999999</v>
      </c>
      <c r="E48" s="109">
        <v>15</v>
      </c>
      <c r="F48" s="110">
        <v>357.6</v>
      </c>
      <c r="G48" s="98">
        <v>27</v>
      </c>
      <c r="H48" s="85"/>
      <c r="I48" s="85"/>
      <c r="J48" s="4" t="s">
        <v>19</v>
      </c>
      <c r="K48" s="152">
        <v>2166.1999999999998</v>
      </c>
      <c r="L48" s="99">
        <v>352</v>
      </c>
      <c r="M48" s="153">
        <v>1545.1</v>
      </c>
      <c r="N48" s="109">
        <v>138</v>
      </c>
      <c r="O48" s="151">
        <v>2924.2</v>
      </c>
      <c r="P48" s="98">
        <v>214</v>
      </c>
    </row>
    <row r="49" spans="1:16" ht="15" customHeight="1" x14ac:dyDescent="0.2">
      <c r="A49" s="4" t="s">
        <v>20</v>
      </c>
      <c r="B49" s="107">
        <v>476.3</v>
      </c>
      <c r="C49" s="99">
        <v>58</v>
      </c>
      <c r="D49" s="108">
        <v>382.5</v>
      </c>
      <c r="E49" s="109">
        <v>27</v>
      </c>
      <c r="F49" s="151">
        <v>605.79999999999995</v>
      </c>
      <c r="G49" s="98">
        <v>31</v>
      </c>
      <c r="H49" s="85"/>
      <c r="I49" s="85"/>
      <c r="J49" s="4" t="s">
        <v>20</v>
      </c>
      <c r="K49" s="152">
        <v>3909.1</v>
      </c>
      <c r="L49" s="99">
        <v>461</v>
      </c>
      <c r="M49" s="153">
        <v>3189.4</v>
      </c>
      <c r="N49" s="109">
        <v>218</v>
      </c>
      <c r="O49" s="151">
        <v>4901.1000000000004</v>
      </c>
      <c r="P49" s="98">
        <v>243</v>
      </c>
    </row>
    <row r="50" spans="1:16" ht="15" customHeight="1" x14ac:dyDescent="0.2">
      <c r="A50" s="4" t="s">
        <v>21</v>
      </c>
      <c r="B50" s="107">
        <v>517</v>
      </c>
      <c r="C50" s="99">
        <v>37</v>
      </c>
      <c r="D50" s="108">
        <v>473.7</v>
      </c>
      <c r="E50" s="109">
        <v>21</v>
      </c>
      <c r="F50" s="151">
        <v>587.5</v>
      </c>
      <c r="G50" s="98">
        <v>16</v>
      </c>
      <c r="H50" s="85"/>
      <c r="I50" s="85"/>
      <c r="J50" s="4" t="s">
        <v>21</v>
      </c>
      <c r="K50" s="152">
        <v>7584</v>
      </c>
      <c r="L50" s="99">
        <v>526</v>
      </c>
      <c r="M50" s="153">
        <v>6591.1</v>
      </c>
      <c r="N50" s="109">
        <v>283</v>
      </c>
      <c r="O50" s="151">
        <v>9197.6</v>
      </c>
      <c r="P50" s="98">
        <v>243</v>
      </c>
    </row>
    <row r="51" spans="1:16" ht="15" customHeight="1" x14ac:dyDescent="0.2">
      <c r="A51" s="5" t="s">
        <v>22</v>
      </c>
      <c r="B51" s="107">
        <v>834.8</v>
      </c>
      <c r="C51" s="99">
        <v>31</v>
      </c>
      <c r="D51" s="108">
        <v>702.9</v>
      </c>
      <c r="E51" s="109">
        <v>18</v>
      </c>
      <c r="F51" s="151">
        <v>1127.5999999999999</v>
      </c>
      <c r="G51" s="98">
        <v>13</v>
      </c>
      <c r="H51" s="85"/>
      <c r="I51" s="85"/>
      <c r="J51" s="5" t="s">
        <v>22</v>
      </c>
      <c r="K51" s="152">
        <v>14323</v>
      </c>
      <c r="L51" s="99">
        <v>515</v>
      </c>
      <c r="M51" s="153">
        <v>13720.9</v>
      </c>
      <c r="N51" s="109">
        <v>340</v>
      </c>
      <c r="O51" s="151">
        <v>15658</v>
      </c>
      <c r="P51" s="98">
        <v>175</v>
      </c>
    </row>
    <row r="52" spans="1:16" ht="15" customHeight="1" x14ac:dyDescent="0.2">
      <c r="A52" s="5"/>
      <c r="B52" s="110"/>
      <c r="C52" s="98"/>
      <c r="D52" s="108"/>
      <c r="E52" s="111"/>
      <c r="F52" s="110"/>
      <c r="G52" s="98"/>
      <c r="H52" s="85"/>
      <c r="I52" s="85"/>
      <c r="J52" s="5"/>
      <c r="K52" s="110"/>
      <c r="L52" s="98"/>
      <c r="M52" s="108"/>
      <c r="N52" s="111"/>
      <c r="O52" s="110"/>
      <c r="P52" s="98"/>
    </row>
    <row r="53" spans="1:16" s="85" customFormat="1" ht="12.75" x14ac:dyDescent="0.2">
      <c r="A53" s="170" t="s">
        <v>78</v>
      </c>
      <c r="D53" s="95"/>
      <c r="E53" s="95"/>
      <c r="F53" s="95"/>
      <c r="J53" s="170" t="s">
        <v>78</v>
      </c>
      <c r="M53" s="95"/>
      <c r="N53" s="95"/>
      <c r="O53" s="95"/>
    </row>
    <row r="54" spans="1:16" x14ac:dyDescent="0.2">
      <c r="A54" s="183" t="s">
        <v>25</v>
      </c>
      <c r="B54" s="184" t="s">
        <v>0</v>
      </c>
      <c r="C54" s="185"/>
      <c r="D54" s="186" t="s">
        <v>2</v>
      </c>
      <c r="E54" s="187"/>
      <c r="F54" s="188" t="s">
        <v>3</v>
      </c>
      <c r="G54" s="188"/>
      <c r="H54" s="85"/>
      <c r="I54" s="85"/>
      <c r="J54" s="183" t="s">
        <v>25</v>
      </c>
      <c r="K54" s="184" t="s">
        <v>0</v>
      </c>
      <c r="L54" s="185"/>
      <c r="M54" s="186" t="s">
        <v>2</v>
      </c>
      <c r="N54" s="187"/>
      <c r="O54" s="188" t="s">
        <v>3</v>
      </c>
      <c r="P54" s="188"/>
    </row>
    <row r="55" spans="1:16" x14ac:dyDescent="0.2">
      <c r="A55" s="183"/>
      <c r="B55" s="96" t="s">
        <v>23</v>
      </c>
      <c r="C55" s="97" t="s">
        <v>24</v>
      </c>
      <c r="D55" s="98" t="s">
        <v>23</v>
      </c>
      <c r="E55" s="99" t="s">
        <v>24</v>
      </c>
      <c r="F55" s="98" t="s">
        <v>23</v>
      </c>
      <c r="G55" s="100" t="s">
        <v>24</v>
      </c>
      <c r="H55" s="85"/>
      <c r="I55" s="85"/>
      <c r="J55" s="183"/>
      <c r="K55" s="96" t="s">
        <v>23</v>
      </c>
      <c r="L55" s="97" t="s">
        <v>24</v>
      </c>
      <c r="M55" s="98" t="s">
        <v>23</v>
      </c>
      <c r="N55" s="99" t="s">
        <v>24</v>
      </c>
      <c r="O55" s="98" t="s">
        <v>23</v>
      </c>
      <c r="P55" s="100" t="s">
        <v>24</v>
      </c>
    </row>
    <row r="56" spans="1:16" ht="15" customHeight="1" x14ac:dyDescent="0.2">
      <c r="A56" s="2" t="s">
        <v>1</v>
      </c>
      <c r="B56" s="101">
        <v>415.9</v>
      </c>
      <c r="C56" s="102">
        <v>18</v>
      </c>
      <c r="D56" s="103">
        <v>664</v>
      </c>
      <c r="E56" s="104">
        <v>14</v>
      </c>
      <c r="F56" s="105">
        <v>180.2</v>
      </c>
      <c r="G56" s="106">
        <v>4</v>
      </c>
      <c r="H56" s="85"/>
      <c r="I56" s="85"/>
      <c r="J56" s="2" t="s">
        <v>1</v>
      </c>
      <c r="K56" s="101">
        <v>286.3</v>
      </c>
      <c r="L56" s="102">
        <v>12</v>
      </c>
      <c r="M56" s="103">
        <v>293.7</v>
      </c>
      <c r="N56" s="104">
        <v>6</v>
      </c>
      <c r="O56" s="105">
        <v>279.2</v>
      </c>
      <c r="P56" s="106">
        <v>6</v>
      </c>
    </row>
    <row r="57" spans="1:16" ht="15" customHeight="1" x14ac:dyDescent="0.2">
      <c r="A57" s="3" t="s">
        <v>5</v>
      </c>
      <c r="B57" s="107">
        <v>16.3</v>
      </c>
      <c r="C57" s="99">
        <v>3</v>
      </c>
      <c r="D57" s="108">
        <v>11.2</v>
      </c>
      <c r="E57" s="109">
        <v>1</v>
      </c>
      <c r="F57" s="110">
        <v>21.2</v>
      </c>
      <c r="G57" s="98">
        <v>2</v>
      </c>
      <c r="H57" s="85"/>
      <c r="I57" s="85"/>
      <c r="J57" s="3" t="s">
        <v>5</v>
      </c>
      <c r="K57" s="107">
        <v>11.3</v>
      </c>
      <c r="L57" s="99">
        <v>2</v>
      </c>
      <c r="M57" s="108">
        <v>11.6</v>
      </c>
      <c r="N57" s="109">
        <v>1</v>
      </c>
      <c r="O57" s="110">
        <v>11</v>
      </c>
      <c r="P57" s="98">
        <v>1</v>
      </c>
    </row>
    <row r="58" spans="1:16" ht="15" customHeight="1" x14ac:dyDescent="0.2">
      <c r="A58" s="3" t="s">
        <v>4</v>
      </c>
      <c r="B58" s="107">
        <v>0</v>
      </c>
      <c r="C58" s="99">
        <v>0</v>
      </c>
      <c r="D58" s="108">
        <v>0</v>
      </c>
      <c r="E58" s="109">
        <v>0</v>
      </c>
      <c r="F58" s="110">
        <v>0</v>
      </c>
      <c r="G58" s="98">
        <v>0</v>
      </c>
      <c r="H58" s="85"/>
      <c r="I58" s="85"/>
      <c r="J58" s="4" t="s">
        <v>4</v>
      </c>
      <c r="K58" s="107">
        <v>4.0999999999999996</v>
      </c>
      <c r="L58" s="99">
        <v>1</v>
      </c>
      <c r="M58" s="108">
        <v>8.4</v>
      </c>
      <c r="N58" s="109">
        <v>1</v>
      </c>
      <c r="O58" s="110">
        <v>0</v>
      </c>
      <c r="P58" s="98">
        <v>0</v>
      </c>
    </row>
    <row r="59" spans="1:16" ht="15" customHeight="1" x14ac:dyDescent="0.2">
      <c r="A59" s="3" t="s">
        <v>6</v>
      </c>
      <c r="B59" s="107">
        <v>11.9</v>
      </c>
      <c r="C59" s="99">
        <v>3</v>
      </c>
      <c r="D59" s="108">
        <v>0</v>
      </c>
      <c r="E59" s="109">
        <v>0</v>
      </c>
      <c r="F59" s="110">
        <v>23.4</v>
      </c>
      <c r="G59" s="98">
        <v>3</v>
      </c>
      <c r="H59" s="85"/>
      <c r="I59" s="85"/>
      <c r="J59" s="4" t="s">
        <v>6</v>
      </c>
      <c r="K59" s="107">
        <v>4.0999999999999996</v>
      </c>
      <c r="L59" s="99">
        <v>1</v>
      </c>
      <c r="M59" s="108">
        <v>0</v>
      </c>
      <c r="N59" s="109">
        <v>0</v>
      </c>
      <c r="O59" s="110">
        <v>8.1</v>
      </c>
      <c r="P59" s="98">
        <v>1</v>
      </c>
    </row>
    <row r="60" spans="1:16" ht="15" customHeight="1" x14ac:dyDescent="0.2">
      <c r="A60" s="4" t="s">
        <v>7</v>
      </c>
      <c r="B60" s="107">
        <v>29.5</v>
      </c>
      <c r="C60" s="99">
        <v>7</v>
      </c>
      <c r="D60" s="108">
        <v>8.6</v>
      </c>
      <c r="E60" s="109">
        <v>1</v>
      </c>
      <c r="F60" s="110">
        <v>49.5</v>
      </c>
      <c r="G60" s="98">
        <v>6</v>
      </c>
      <c r="H60" s="85"/>
      <c r="I60" s="85"/>
      <c r="J60" s="4" t="s">
        <v>7</v>
      </c>
      <c r="K60" s="107">
        <v>13.1</v>
      </c>
      <c r="L60" s="99">
        <v>3</v>
      </c>
      <c r="M60" s="108">
        <v>0</v>
      </c>
      <c r="N60" s="109">
        <v>0</v>
      </c>
      <c r="O60" s="110">
        <v>25.6</v>
      </c>
      <c r="P60" s="98">
        <v>3</v>
      </c>
    </row>
    <row r="61" spans="1:16" ht="15" customHeight="1" x14ac:dyDescent="0.2">
      <c r="A61" s="4" t="s">
        <v>8</v>
      </c>
      <c r="B61" s="107">
        <v>72.3</v>
      </c>
      <c r="C61" s="99">
        <v>21</v>
      </c>
      <c r="D61" s="108">
        <v>55.8</v>
      </c>
      <c r="E61" s="109">
        <v>8</v>
      </c>
      <c r="F61" s="110">
        <v>88.3</v>
      </c>
      <c r="G61" s="98">
        <v>13</v>
      </c>
      <c r="H61" s="85"/>
      <c r="I61" s="85"/>
      <c r="J61" s="4" t="s">
        <v>8</v>
      </c>
      <c r="K61" s="107">
        <v>92.6</v>
      </c>
      <c r="L61" s="99">
        <v>26</v>
      </c>
      <c r="M61" s="108">
        <v>43.3</v>
      </c>
      <c r="N61" s="109">
        <v>6</v>
      </c>
      <c r="O61" s="110">
        <v>140.5</v>
      </c>
      <c r="P61" s="98">
        <v>20</v>
      </c>
    </row>
    <row r="62" spans="1:16" ht="15" customHeight="1" x14ac:dyDescent="0.2">
      <c r="A62" s="4" t="s">
        <v>9</v>
      </c>
      <c r="B62" s="107">
        <v>84.1</v>
      </c>
      <c r="C62" s="99">
        <v>27</v>
      </c>
      <c r="D62" s="108">
        <v>37.4</v>
      </c>
      <c r="E62" s="109">
        <v>6</v>
      </c>
      <c r="F62" s="110">
        <v>130.6</v>
      </c>
      <c r="G62" s="98">
        <v>21</v>
      </c>
      <c r="H62" s="85"/>
      <c r="I62" s="85"/>
      <c r="J62" s="4" t="s">
        <v>9</v>
      </c>
      <c r="K62" s="107">
        <v>96.6</v>
      </c>
      <c r="L62" s="99">
        <v>30</v>
      </c>
      <c r="M62" s="108">
        <v>45.2</v>
      </c>
      <c r="N62" s="109">
        <v>7</v>
      </c>
      <c r="O62" s="110">
        <v>147.9</v>
      </c>
      <c r="P62" s="98">
        <v>23</v>
      </c>
    </row>
    <row r="63" spans="1:16" ht="15" customHeight="1" x14ac:dyDescent="0.2">
      <c r="A63" s="4" t="s">
        <v>10</v>
      </c>
      <c r="B63" s="107">
        <v>126.8</v>
      </c>
      <c r="C63" s="99">
        <v>40</v>
      </c>
      <c r="D63" s="108">
        <v>106.9</v>
      </c>
      <c r="E63" s="109">
        <v>17</v>
      </c>
      <c r="F63" s="110">
        <v>147.1</v>
      </c>
      <c r="G63" s="98">
        <v>23</v>
      </c>
      <c r="H63" s="85"/>
      <c r="I63" s="85"/>
      <c r="J63" s="4" t="s">
        <v>10</v>
      </c>
      <c r="K63" s="107">
        <v>88.4</v>
      </c>
      <c r="L63" s="99">
        <v>27</v>
      </c>
      <c r="M63" s="108">
        <v>77.900000000000006</v>
      </c>
      <c r="N63" s="109">
        <v>12</v>
      </c>
      <c r="O63" s="110">
        <v>99</v>
      </c>
      <c r="P63" s="98">
        <v>15</v>
      </c>
    </row>
    <row r="64" spans="1:16" ht="15" customHeight="1" x14ac:dyDescent="0.2">
      <c r="A64" s="4" t="s">
        <v>11</v>
      </c>
      <c r="B64" s="107">
        <v>173.4</v>
      </c>
      <c r="C64" s="99">
        <v>52</v>
      </c>
      <c r="D64" s="108">
        <v>156.6</v>
      </c>
      <c r="E64" s="109">
        <v>24</v>
      </c>
      <c r="F64" s="110">
        <v>191</v>
      </c>
      <c r="G64" s="98">
        <v>28</v>
      </c>
      <c r="H64" s="85"/>
      <c r="I64" s="85"/>
      <c r="J64" s="4" t="s">
        <v>11</v>
      </c>
      <c r="K64" s="107">
        <v>165.3</v>
      </c>
      <c r="L64" s="99">
        <v>48</v>
      </c>
      <c r="M64" s="108">
        <v>114.6</v>
      </c>
      <c r="N64" s="109">
        <v>17</v>
      </c>
      <c r="O64" s="110">
        <v>218.4</v>
      </c>
      <c r="P64" s="98">
        <v>31</v>
      </c>
    </row>
    <row r="65" spans="1:16" ht="15" customHeight="1" x14ac:dyDescent="0.2">
      <c r="A65" s="4" t="s">
        <v>12</v>
      </c>
      <c r="B65" s="152">
        <v>179.3</v>
      </c>
      <c r="C65" s="157">
        <v>49</v>
      </c>
      <c r="D65" s="153">
        <v>122.3</v>
      </c>
      <c r="E65" s="158">
        <v>17</v>
      </c>
      <c r="F65" s="151">
        <v>238.2</v>
      </c>
      <c r="G65" s="142">
        <v>32</v>
      </c>
      <c r="H65" s="154"/>
      <c r="I65" s="154"/>
      <c r="J65" s="155" t="s">
        <v>12</v>
      </c>
      <c r="K65" s="152">
        <v>226.6</v>
      </c>
      <c r="L65" s="157">
        <v>60</v>
      </c>
      <c r="M65" s="153">
        <v>178.3</v>
      </c>
      <c r="N65" s="158">
        <v>24</v>
      </c>
      <c r="O65" s="151">
        <v>276.5</v>
      </c>
      <c r="P65" s="142">
        <v>36</v>
      </c>
    </row>
    <row r="66" spans="1:16" ht="15" customHeight="1" x14ac:dyDescent="0.2">
      <c r="A66" s="4" t="s">
        <v>13</v>
      </c>
      <c r="B66" s="152">
        <v>371</v>
      </c>
      <c r="C66" s="157">
        <v>111</v>
      </c>
      <c r="D66" s="153">
        <v>278.60000000000002</v>
      </c>
      <c r="E66" s="158">
        <v>43</v>
      </c>
      <c r="F66" s="151">
        <v>469.5</v>
      </c>
      <c r="G66" s="142">
        <v>68</v>
      </c>
      <c r="H66" s="154"/>
      <c r="I66" s="154"/>
      <c r="J66" s="155" t="s">
        <v>13</v>
      </c>
      <c r="K66" s="152">
        <v>360.2</v>
      </c>
      <c r="L66" s="157">
        <v>104</v>
      </c>
      <c r="M66" s="153">
        <v>188</v>
      </c>
      <c r="N66" s="158">
        <v>28</v>
      </c>
      <c r="O66" s="151">
        <v>543.70000000000005</v>
      </c>
      <c r="P66" s="142">
        <v>76</v>
      </c>
    </row>
    <row r="67" spans="1:16" ht="15" customHeight="1" x14ac:dyDescent="0.2">
      <c r="A67" s="4" t="s">
        <v>14</v>
      </c>
      <c r="B67" s="152">
        <v>433</v>
      </c>
      <c r="C67" s="157">
        <v>145</v>
      </c>
      <c r="D67" s="153">
        <v>329</v>
      </c>
      <c r="E67" s="158">
        <v>57</v>
      </c>
      <c r="F67" s="151">
        <v>544.5</v>
      </c>
      <c r="G67" s="142">
        <v>88</v>
      </c>
      <c r="H67" s="154"/>
      <c r="I67" s="154"/>
      <c r="J67" s="155" t="s">
        <v>14</v>
      </c>
      <c r="K67" s="152">
        <v>540.9</v>
      </c>
      <c r="L67" s="157">
        <v>175</v>
      </c>
      <c r="M67" s="153">
        <v>388.2</v>
      </c>
      <c r="N67" s="158">
        <v>65</v>
      </c>
      <c r="O67" s="151">
        <v>704.7</v>
      </c>
      <c r="P67" s="142">
        <v>110</v>
      </c>
    </row>
    <row r="68" spans="1:16" ht="15" customHeight="1" x14ac:dyDescent="0.2">
      <c r="A68" s="4" t="s">
        <v>15</v>
      </c>
      <c r="B68" s="152">
        <v>751.2</v>
      </c>
      <c r="C68" s="157">
        <v>253</v>
      </c>
      <c r="D68" s="153">
        <v>599.1</v>
      </c>
      <c r="E68" s="158">
        <v>104</v>
      </c>
      <c r="F68" s="151">
        <v>912.9</v>
      </c>
      <c r="G68" s="142">
        <v>149</v>
      </c>
      <c r="H68" s="154"/>
      <c r="I68" s="154"/>
      <c r="J68" s="155" t="s">
        <v>15</v>
      </c>
      <c r="K68" s="152">
        <v>744.5</v>
      </c>
      <c r="L68" s="157">
        <v>243</v>
      </c>
      <c r="M68" s="153">
        <v>535</v>
      </c>
      <c r="N68" s="158">
        <v>90</v>
      </c>
      <c r="O68" s="151">
        <v>967.5</v>
      </c>
      <c r="P68" s="142">
        <v>153</v>
      </c>
    </row>
    <row r="69" spans="1:16" ht="15" customHeight="1" x14ac:dyDescent="0.2">
      <c r="A69" s="4" t="s">
        <v>16</v>
      </c>
      <c r="B69" s="152">
        <v>997.3</v>
      </c>
      <c r="C69" s="157">
        <v>296</v>
      </c>
      <c r="D69" s="153">
        <v>797</v>
      </c>
      <c r="E69" s="158">
        <v>122</v>
      </c>
      <c r="F69" s="151">
        <v>1210.7</v>
      </c>
      <c r="G69" s="142">
        <v>174</v>
      </c>
      <c r="H69" s="154"/>
      <c r="I69" s="154"/>
      <c r="J69" s="155" t="s">
        <v>16</v>
      </c>
      <c r="K69" s="152">
        <v>1271.8</v>
      </c>
      <c r="L69" s="157">
        <v>366</v>
      </c>
      <c r="M69" s="153">
        <v>849</v>
      </c>
      <c r="N69" s="158">
        <v>126</v>
      </c>
      <c r="O69" s="151">
        <v>1722.2</v>
      </c>
      <c r="P69" s="142">
        <v>240</v>
      </c>
    </row>
    <row r="70" spans="1:16" ht="15" customHeight="1" x14ac:dyDescent="0.2">
      <c r="A70" s="4" t="s">
        <v>17</v>
      </c>
      <c r="B70" s="152">
        <v>1682.9</v>
      </c>
      <c r="C70" s="157">
        <v>428</v>
      </c>
      <c r="D70" s="153">
        <v>1312.3</v>
      </c>
      <c r="E70" s="158">
        <v>173</v>
      </c>
      <c r="F70" s="151">
        <v>2081.6999999999998</v>
      </c>
      <c r="G70" s="142">
        <v>255</v>
      </c>
      <c r="H70" s="154"/>
      <c r="I70" s="154"/>
      <c r="J70" s="155" t="s">
        <v>17</v>
      </c>
      <c r="K70" s="152">
        <v>2071.4</v>
      </c>
      <c r="L70" s="157">
        <v>510</v>
      </c>
      <c r="M70" s="153">
        <v>1590.3</v>
      </c>
      <c r="N70" s="158">
        <v>203</v>
      </c>
      <c r="O70" s="151">
        <v>2589.4</v>
      </c>
      <c r="P70" s="142">
        <v>307</v>
      </c>
    </row>
    <row r="71" spans="1:16" ht="15" customHeight="1" x14ac:dyDescent="0.2">
      <c r="A71" s="4" t="s">
        <v>18</v>
      </c>
      <c r="B71" s="152">
        <v>2614.9</v>
      </c>
      <c r="C71" s="157">
        <v>628</v>
      </c>
      <c r="D71" s="153">
        <v>1958.6</v>
      </c>
      <c r="E71" s="158">
        <v>247</v>
      </c>
      <c r="F71" s="151">
        <v>3340.8</v>
      </c>
      <c r="G71" s="142">
        <v>381</v>
      </c>
      <c r="H71" s="154"/>
      <c r="I71" s="154"/>
      <c r="J71" s="155" t="s">
        <v>18</v>
      </c>
      <c r="K71" s="152">
        <v>3160.7</v>
      </c>
      <c r="L71" s="157">
        <v>736</v>
      </c>
      <c r="M71" s="153">
        <v>2543.5</v>
      </c>
      <c r="N71" s="158">
        <v>311</v>
      </c>
      <c r="O71" s="151">
        <v>3843.1</v>
      </c>
      <c r="P71" s="142">
        <v>425</v>
      </c>
    </row>
    <row r="72" spans="1:16" ht="15" customHeight="1" x14ac:dyDescent="0.2">
      <c r="A72" s="4" t="s">
        <v>19</v>
      </c>
      <c r="B72" s="152">
        <v>4346.8</v>
      </c>
      <c r="C72" s="157">
        <v>729</v>
      </c>
      <c r="D72" s="153">
        <v>3546.2</v>
      </c>
      <c r="E72" s="158">
        <v>327</v>
      </c>
      <c r="F72" s="151">
        <v>5324.7</v>
      </c>
      <c r="G72" s="142">
        <v>402</v>
      </c>
      <c r="H72" s="154"/>
      <c r="I72" s="154"/>
      <c r="J72" s="155" t="s">
        <v>19</v>
      </c>
      <c r="K72" s="152">
        <v>6547.9</v>
      </c>
      <c r="L72" s="157">
        <v>1064</v>
      </c>
      <c r="M72" s="153">
        <v>5318.3</v>
      </c>
      <c r="N72" s="158">
        <v>475</v>
      </c>
      <c r="O72" s="151">
        <v>8048.4</v>
      </c>
      <c r="P72" s="142">
        <v>589</v>
      </c>
    </row>
    <row r="73" spans="1:16" ht="15" customHeight="1" x14ac:dyDescent="0.2">
      <c r="A73" s="4" t="s">
        <v>20</v>
      </c>
      <c r="B73" s="152">
        <v>7883.9</v>
      </c>
      <c r="C73" s="157">
        <v>960</v>
      </c>
      <c r="D73" s="153">
        <v>7097.3</v>
      </c>
      <c r="E73" s="158">
        <v>501</v>
      </c>
      <c r="F73" s="151">
        <v>8969</v>
      </c>
      <c r="G73" s="142">
        <v>459</v>
      </c>
      <c r="H73" s="154"/>
      <c r="I73" s="154"/>
      <c r="J73" s="155" t="s">
        <v>20</v>
      </c>
      <c r="K73" s="152">
        <v>11150.6</v>
      </c>
      <c r="L73" s="157">
        <v>1315</v>
      </c>
      <c r="M73" s="153">
        <v>9787.7999999999993</v>
      </c>
      <c r="N73" s="158">
        <v>669</v>
      </c>
      <c r="O73" s="151">
        <v>13029.3</v>
      </c>
      <c r="P73" s="142">
        <v>646</v>
      </c>
    </row>
    <row r="74" spans="1:16" ht="15" customHeight="1" x14ac:dyDescent="0.2">
      <c r="A74" s="4" t="s">
        <v>21</v>
      </c>
      <c r="B74" s="152">
        <v>12799.9</v>
      </c>
      <c r="C74" s="157">
        <v>916</v>
      </c>
      <c r="D74" s="153">
        <v>11504.9</v>
      </c>
      <c r="E74" s="158">
        <v>510</v>
      </c>
      <c r="F74" s="151">
        <v>14908</v>
      </c>
      <c r="G74" s="142">
        <v>406</v>
      </c>
      <c r="H74" s="154"/>
      <c r="I74" s="154"/>
      <c r="J74" s="155" t="s">
        <v>21</v>
      </c>
      <c r="K74" s="152">
        <v>20560.400000000001</v>
      </c>
      <c r="L74" s="157">
        <v>1426</v>
      </c>
      <c r="M74" s="153">
        <v>18538.900000000001</v>
      </c>
      <c r="N74" s="158">
        <v>796</v>
      </c>
      <c r="O74" s="151">
        <v>23845.599999999999</v>
      </c>
      <c r="P74" s="142">
        <v>630</v>
      </c>
    </row>
    <row r="75" spans="1:16" ht="15" customHeight="1" x14ac:dyDescent="0.2">
      <c r="A75" s="5" t="s">
        <v>22</v>
      </c>
      <c r="B75" s="152">
        <v>24746.9</v>
      </c>
      <c r="C75" s="157">
        <v>919</v>
      </c>
      <c r="D75" s="153">
        <v>23392</v>
      </c>
      <c r="E75" s="158">
        <v>599</v>
      </c>
      <c r="F75" s="151">
        <v>27756.1</v>
      </c>
      <c r="G75" s="142">
        <v>320</v>
      </c>
      <c r="H75" s="154"/>
      <c r="I75" s="154"/>
      <c r="J75" s="156" t="s">
        <v>22</v>
      </c>
      <c r="K75" s="152">
        <v>40549.5</v>
      </c>
      <c r="L75" s="157">
        <v>1458</v>
      </c>
      <c r="M75" s="153">
        <v>39387.199999999997</v>
      </c>
      <c r="N75" s="158">
        <v>976</v>
      </c>
      <c r="O75" s="151">
        <v>43126.5</v>
      </c>
      <c r="P75" s="142">
        <v>482</v>
      </c>
    </row>
    <row r="76" spans="1:16" x14ac:dyDescent="0.2">
      <c r="A76" s="5"/>
      <c r="J76" s="5"/>
      <c r="P76" s="159"/>
    </row>
    <row r="77" spans="1:16" x14ac:dyDescent="0.2">
      <c r="A77" s="9" t="s">
        <v>28</v>
      </c>
      <c r="C77" s="91"/>
      <c r="G77" s="91"/>
      <c r="J77" s="6"/>
      <c r="L77" s="91"/>
      <c r="P77" s="91"/>
    </row>
    <row r="78" spans="1:16" ht="14.1" customHeight="1" x14ac:dyDescent="0.2">
      <c r="A78" s="182" t="s">
        <v>118</v>
      </c>
      <c r="B78" s="182"/>
      <c r="C78" s="182"/>
      <c r="D78" s="182"/>
      <c r="E78" s="182"/>
      <c r="F78" s="182"/>
      <c r="G78" s="182"/>
      <c r="H78" s="182"/>
      <c r="I78" s="182"/>
      <c r="J78" s="182"/>
      <c r="K78" s="182"/>
      <c r="L78" s="182"/>
      <c r="M78" s="182"/>
      <c r="N78" s="182"/>
      <c r="O78" s="182"/>
      <c r="P78" s="182"/>
    </row>
    <row r="79" spans="1:16" x14ac:dyDescent="0.2">
      <c r="A79" s="182"/>
      <c r="B79" s="182"/>
      <c r="C79" s="182"/>
      <c r="D79" s="182"/>
      <c r="E79" s="182"/>
      <c r="F79" s="182"/>
      <c r="G79" s="182"/>
      <c r="H79" s="182"/>
      <c r="I79" s="182"/>
      <c r="J79" s="182"/>
      <c r="K79" s="182"/>
      <c r="L79" s="182"/>
      <c r="M79" s="182"/>
      <c r="N79" s="182"/>
      <c r="O79" s="182"/>
      <c r="P79" s="182"/>
    </row>
    <row r="80" spans="1:16" x14ac:dyDescent="0.2">
      <c r="A80" s="182" t="s">
        <v>119</v>
      </c>
      <c r="B80" s="182"/>
      <c r="C80" s="182"/>
      <c r="D80" s="182"/>
      <c r="E80" s="182"/>
      <c r="F80" s="182"/>
      <c r="G80" s="182"/>
      <c r="H80" s="182"/>
      <c r="I80" s="182"/>
      <c r="J80" s="182"/>
      <c r="K80" s="182"/>
      <c r="L80" s="182"/>
      <c r="M80" s="182"/>
      <c r="N80" s="182"/>
      <c r="O80" s="182"/>
      <c r="P80" s="182"/>
    </row>
    <row r="81" spans="1:16" x14ac:dyDescent="0.2">
      <c r="A81" s="182"/>
      <c r="B81" s="182"/>
      <c r="C81" s="182"/>
      <c r="D81" s="182"/>
      <c r="E81" s="182"/>
      <c r="F81" s="182"/>
      <c r="G81" s="182"/>
      <c r="H81" s="182"/>
      <c r="I81" s="182"/>
      <c r="J81" s="182"/>
      <c r="K81" s="182"/>
      <c r="L81" s="182"/>
      <c r="M81" s="182"/>
      <c r="N81" s="182"/>
      <c r="O81" s="182"/>
      <c r="P81" s="182"/>
    </row>
    <row r="82" spans="1:16" x14ac:dyDescent="0.2">
      <c r="A82" s="182"/>
      <c r="B82" s="182"/>
      <c r="C82" s="182"/>
      <c r="D82" s="182"/>
      <c r="E82" s="182"/>
      <c r="F82" s="182"/>
      <c r="G82" s="182"/>
      <c r="H82" s="182"/>
      <c r="I82" s="182"/>
      <c r="J82" s="182"/>
      <c r="K82" s="182"/>
      <c r="L82" s="182"/>
      <c r="M82" s="182"/>
      <c r="N82" s="182"/>
      <c r="O82" s="182"/>
      <c r="P82" s="182"/>
    </row>
    <row r="83" spans="1:16" x14ac:dyDescent="0.2">
      <c r="A83" s="181" t="s">
        <v>79</v>
      </c>
      <c r="B83" s="181"/>
      <c r="C83" s="181"/>
      <c r="D83" s="181"/>
      <c r="E83" s="181"/>
      <c r="F83" s="181"/>
      <c r="G83" s="181"/>
      <c r="H83" s="181"/>
      <c r="I83" s="181"/>
      <c r="J83" s="181"/>
      <c r="K83" s="181"/>
      <c r="L83" s="181"/>
      <c r="M83" s="181"/>
      <c r="N83" s="181"/>
      <c r="O83" s="181"/>
      <c r="P83" s="181"/>
    </row>
    <row r="84" spans="1:16" x14ac:dyDescent="0.2">
      <c r="A84" s="181" t="s">
        <v>121</v>
      </c>
      <c r="B84" s="181"/>
      <c r="C84" s="181"/>
      <c r="D84" s="181"/>
      <c r="E84" s="181"/>
      <c r="F84" s="181"/>
      <c r="G84" s="181"/>
      <c r="H84" s="181"/>
      <c r="I84" s="181"/>
      <c r="J84" s="181"/>
      <c r="K84" s="181"/>
      <c r="L84" s="181"/>
      <c r="M84" s="181"/>
      <c r="N84" s="181"/>
      <c r="O84" s="181"/>
      <c r="P84" s="181"/>
    </row>
    <row r="85" spans="1:16" x14ac:dyDescent="0.2">
      <c r="A85" s="181" t="s">
        <v>120</v>
      </c>
      <c r="B85" s="181"/>
      <c r="C85" s="181"/>
      <c r="D85" s="181"/>
      <c r="E85" s="181"/>
      <c r="F85" s="181"/>
      <c r="G85" s="181"/>
      <c r="H85" s="181"/>
      <c r="I85" s="181"/>
      <c r="J85" s="181"/>
      <c r="K85" s="181"/>
      <c r="L85" s="181"/>
      <c r="M85" s="181"/>
      <c r="N85" s="181"/>
      <c r="O85" s="181"/>
      <c r="P85" s="181"/>
    </row>
    <row r="86" spans="1:16" x14ac:dyDescent="0.2">
      <c r="A86" s="89"/>
      <c r="B86" s="85"/>
      <c r="C86" s="85"/>
      <c r="D86" s="85"/>
      <c r="E86" s="85"/>
      <c r="F86" s="85"/>
      <c r="G86" s="85"/>
      <c r="H86" s="85"/>
      <c r="I86" s="85"/>
      <c r="J86" s="85"/>
      <c r="K86" s="85"/>
    </row>
    <row r="87" spans="1:16" x14ac:dyDescent="0.2">
      <c r="A87" s="189" t="s">
        <v>64</v>
      </c>
      <c r="B87" s="189"/>
      <c r="C87" s="85"/>
      <c r="D87" s="85"/>
      <c r="E87" s="85"/>
      <c r="F87" s="85"/>
      <c r="G87" s="85"/>
      <c r="H87" s="85"/>
      <c r="I87" s="85"/>
      <c r="J87" s="85"/>
      <c r="K87" s="85"/>
    </row>
    <row r="88" spans="1:16" x14ac:dyDescent="0.2">
      <c r="A88" s="4"/>
      <c r="J88" s="4"/>
    </row>
    <row r="89" spans="1:16" x14ac:dyDescent="0.2">
      <c r="A89" s="4"/>
      <c r="J89" s="4"/>
    </row>
    <row r="90" spans="1:16" x14ac:dyDescent="0.2">
      <c r="A90" s="4"/>
      <c r="J90" s="4"/>
    </row>
    <row r="91" spans="1:16" x14ac:dyDescent="0.2">
      <c r="A91" s="4"/>
      <c r="J91" s="4"/>
    </row>
    <row r="92" spans="1:16" x14ac:dyDescent="0.2">
      <c r="A92" s="4"/>
      <c r="J92" s="4"/>
    </row>
    <row r="93" spans="1:16" x14ac:dyDescent="0.2">
      <c r="A93" s="4"/>
      <c r="J93" s="4"/>
    </row>
    <row r="94" spans="1:16" x14ac:dyDescent="0.2">
      <c r="A94" s="4"/>
      <c r="J94" s="4"/>
    </row>
    <row r="95" spans="1:16" x14ac:dyDescent="0.2">
      <c r="A95" s="4"/>
      <c r="J95" s="4"/>
    </row>
    <row r="96" spans="1:16" x14ac:dyDescent="0.2">
      <c r="A96" s="4"/>
      <c r="J96" s="4"/>
    </row>
    <row r="97" spans="1:10" x14ac:dyDescent="0.2">
      <c r="A97" s="4"/>
      <c r="J97" s="4"/>
    </row>
    <row r="98" spans="1:10" x14ac:dyDescent="0.2">
      <c r="A98" s="4"/>
      <c r="J98" s="4"/>
    </row>
    <row r="99" spans="1:10" x14ac:dyDescent="0.2">
      <c r="A99" s="4"/>
      <c r="J99" s="4"/>
    </row>
    <row r="100" spans="1:10" x14ac:dyDescent="0.2">
      <c r="A100" s="5"/>
      <c r="J100" s="5"/>
    </row>
    <row r="101" spans="1:10" x14ac:dyDescent="0.2">
      <c r="A101" s="5"/>
      <c r="J101" s="5"/>
    </row>
    <row r="102" spans="1:10" x14ac:dyDescent="0.2">
      <c r="A102" s="6"/>
      <c r="J102" s="6"/>
    </row>
    <row r="103" spans="1:10" x14ac:dyDescent="0.2">
      <c r="A103" s="7"/>
      <c r="J103" s="7"/>
    </row>
    <row r="104" spans="1:10" x14ac:dyDescent="0.2">
      <c r="A104" s="4"/>
      <c r="J104" s="4"/>
    </row>
    <row r="105" spans="1:10" x14ac:dyDescent="0.2">
      <c r="A105" s="4"/>
      <c r="J105" s="4"/>
    </row>
    <row r="106" spans="1:10" x14ac:dyDescent="0.2">
      <c r="A106" s="4"/>
      <c r="J106" s="4"/>
    </row>
    <row r="107" spans="1:10" x14ac:dyDescent="0.2">
      <c r="A107" s="4"/>
      <c r="J107" s="4"/>
    </row>
    <row r="108" spans="1:10" x14ac:dyDescent="0.2">
      <c r="A108" s="4"/>
      <c r="J108" s="4"/>
    </row>
    <row r="109" spans="1:10" x14ac:dyDescent="0.2">
      <c r="A109" s="4"/>
      <c r="J109" s="4"/>
    </row>
    <row r="110" spans="1:10" x14ac:dyDescent="0.2">
      <c r="A110" s="4"/>
      <c r="J110" s="4"/>
    </row>
    <row r="111" spans="1:10" x14ac:dyDescent="0.2">
      <c r="A111" s="4"/>
      <c r="J111" s="4"/>
    </row>
    <row r="112" spans="1:10" x14ac:dyDescent="0.2">
      <c r="A112" s="4"/>
      <c r="J112" s="4"/>
    </row>
    <row r="113" spans="1:10" x14ac:dyDescent="0.2">
      <c r="A113" s="4"/>
      <c r="J113" s="4"/>
    </row>
    <row r="114" spans="1:10" x14ac:dyDescent="0.2">
      <c r="A114" s="4"/>
      <c r="J114" s="4"/>
    </row>
    <row r="115" spans="1:10" x14ac:dyDescent="0.2">
      <c r="A115" s="4"/>
      <c r="J115" s="4"/>
    </row>
    <row r="116" spans="1:10" x14ac:dyDescent="0.2">
      <c r="A116" s="4"/>
      <c r="J116" s="4"/>
    </row>
    <row r="117" spans="1:10" x14ac:dyDescent="0.2">
      <c r="A117" s="4"/>
      <c r="J117" s="4"/>
    </row>
    <row r="118" spans="1:10" x14ac:dyDescent="0.2">
      <c r="A118" s="4"/>
      <c r="J118" s="4"/>
    </row>
    <row r="119" spans="1:10" x14ac:dyDescent="0.2">
      <c r="A119" s="4"/>
      <c r="J119" s="4"/>
    </row>
    <row r="120" spans="1:10" x14ac:dyDescent="0.2">
      <c r="A120" s="4"/>
      <c r="J120" s="4"/>
    </row>
    <row r="121" spans="1:10" x14ac:dyDescent="0.2">
      <c r="A121" s="4"/>
      <c r="J121" s="4"/>
    </row>
    <row r="122" spans="1:10" x14ac:dyDescent="0.2">
      <c r="A122" s="5"/>
      <c r="J122" s="5"/>
    </row>
    <row r="123" spans="1:10" x14ac:dyDescent="0.2">
      <c r="A123" s="113"/>
      <c r="J123" s="113"/>
    </row>
    <row r="124" spans="1:10" x14ac:dyDescent="0.2">
      <c r="A124" s="113"/>
      <c r="J124" s="113"/>
    </row>
    <row r="125" spans="1:10" x14ac:dyDescent="0.2">
      <c r="A125" s="113"/>
      <c r="J125" s="113"/>
    </row>
    <row r="126" spans="1:10" x14ac:dyDescent="0.2">
      <c r="A126" s="113"/>
      <c r="J126" s="113"/>
    </row>
    <row r="127" spans="1:10" x14ac:dyDescent="0.2">
      <c r="A127" s="113"/>
      <c r="J127" s="113"/>
    </row>
    <row r="128" spans="1:10" x14ac:dyDescent="0.2">
      <c r="A128" s="113"/>
      <c r="J128" s="113"/>
    </row>
    <row r="129" spans="1:10" x14ac:dyDescent="0.2">
      <c r="A129" s="113"/>
      <c r="J129" s="113"/>
    </row>
    <row r="130" spans="1:10" x14ac:dyDescent="0.2">
      <c r="A130" s="113"/>
      <c r="J130" s="113"/>
    </row>
    <row r="131" spans="1:10" x14ac:dyDescent="0.2">
      <c r="A131" s="113"/>
      <c r="J131" s="113"/>
    </row>
    <row r="132" spans="1:10" x14ac:dyDescent="0.2">
      <c r="A132" s="113"/>
      <c r="J132" s="113"/>
    </row>
    <row r="133" spans="1:10" x14ac:dyDescent="0.2">
      <c r="A133" s="113"/>
      <c r="J133" s="113"/>
    </row>
    <row r="134" spans="1:10" x14ac:dyDescent="0.2">
      <c r="A134" s="113"/>
      <c r="J134" s="113"/>
    </row>
    <row r="135" spans="1:10" x14ac:dyDescent="0.2">
      <c r="A135" s="113"/>
      <c r="J135" s="113"/>
    </row>
    <row r="136" spans="1:10" x14ac:dyDescent="0.2">
      <c r="A136" s="113"/>
      <c r="J136" s="113"/>
    </row>
    <row r="137" spans="1:10" x14ac:dyDescent="0.2">
      <c r="A137" s="113"/>
      <c r="J137" s="113"/>
    </row>
    <row r="138" spans="1:10" x14ac:dyDescent="0.2">
      <c r="A138" s="113"/>
      <c r="J138" s="113"/>
    </row>
    <row r="139" spans="1:10" x14ac:dyDescent="0.2">
      <c r="A139" s="113"/>
      <c r="J139" s="113"/>
    </row>
    <row r="140" spans="1:10" x14ac:dyDescent="0.2">
      <c r="A140" s="113"/>
      <c r="J140" s="113"/>
    </row>
    <row r="141" spans="1:10" x14ac:dyDescent="0.2">
      <c r="A141" s="113"/>
      <c r="J141" s="113"/>
    </row>
    <row r="142" spans="1:10" x14ac:dyDescent="0.2">
      <c r="A142" s="113"/>
      <c r="J142" s="113"/>
    </row>
    <row r="143" spans="1:10" x14ac:dyDescent="0.2">
      <c r="A143" s="113"/>
      <c r="J143" s="113"/>
    </row>
    <row r="144" spans="1:10" x14ac:dyDescent="0.2">
      <c r="A144" s="113"/>
      <c r="J144" s="113"/>
    </row>
    <row r="145" spans="1:10" x14ac:dyDescent="0.2">
      <c r="A145" s="113"/>
      <c r="J145" s="113"/>
    </row>
    <row r="146" spans="1:10" x14ac:dyDescent="0.2">
      <c r="A146" s="113"/>
      <c r="J146" s="113"/>
    </row>
    <row r="147" spans="1:10" x14ac:dyDescent="0.2">
      <c r="A147" s="113"/>
      <c r="J147" s="113"/>
    </row>
    <row r="148" spans="1:10" x14ac:dyDescent="0.2">
      <c r="A148" s="113"/>
      <c r="J148" s="113"/>
    </row>
    <row r="149" spans="1:10" x14ac:dyDescent="0.2">
      <c r="A149" s="113"/>
      <c r="J149" s="113"/>
    </row>
    <row r="150" spans="1:10" x14ac:dyDescent="0.2">
      <c r="A150" s="113"/>
      <c r="J150" s="113"/>
    </row>
    <row r="151" spans="1:10" x14ac:dyDescent="0.2">
      <c r="A151" s="113"/>
      <c r="J151" s="113"/>
    </row>
    <row r="152" spans="1:10" x14ac:dyDescent="0.2">
      <c r="A152" s="113"/>
      <c r="J152" s="113"/>
    </row>
    <row r="153" spans="1:10" x14ac:dyDescent="0.2">
      <c r="A153" s="113"/>
      <c r="J153" s="113"/>
    </row>
    <row r="154" spans="1:10" x14ac:dyDescent="0.2">
      <c r="A154" s="113"/>
      <c r="J154" s="113"/>
    </row>
    <row r="155" spans="1:10" x14ac:dyDescent="0.2">
      <c r="A155" s="113"/>
      <c r="J155" s="113"/>
    </row>
    <row r="156" spans="1:10" x14ac:dyDescent="0.2">
      <c r="A156" s="113"/>
      <c r="J156" s="113"/>
    </row>
    <row r="157" spans="1:10" x14ac:dyDescent="0.2">
      <c r="A157" s="113"/>
      <c r="J157" s="113"/>
    </row>
    <row r="158" spans="1:10" x14ac:dyDescent="0.2">
      <c r="A158" s="113"/>
      <c r="J158" s="113"/>
    </row>
    <row r="159" spans="1:10" x14ac:dyDescent="0.2">
      <c r="A159" s="113"/>
      <c r="J159" s="113"/>
    </row>
    <row r="160" spans="1:10" x14ac:dyDescent="0.2">
      <c r="A160" s="113"/>
      <c r="J160" s="113"/>
    </row>
    <row r="161" spans="1:10" x14ac:dyDescent="0.2">
      <c r="A161" s="113"/>
      <c r="J161" s="113"/>
    </row>
    <row r="162" spans="1:10" x14ac:dyDescent="0.2">
      <c r="A162" s="113"/>
      <c r="J162" s="113"/>
    </row>
    <row r="163" spans="1:10" x14ac:dyDescent="0.2">
      <c r="A163" s="113"/>
      <c r="J163" s="113"/>
    </row>
    <row r="164" spans="1:10" x14ac:dyDescent="0.2">
      <c r="A164" s="113"/>
      <c r="J164" s="113"/>
    </row>
    <row r="165" spans="1:10" x14ac:dyDescent="0.2">
      <c r="A165" s="113"/>
      <c r="J165" s="113"/>
    </row>
    <row r="166" spans="1:10" x14ac:dyDescent="0.2">
      <c r="A166" s="113"/>
      <c r="J166" s="113"/>
    </row>
    <row r="167" spans="1:10" x14ac:dyDescent="0.2">
      <c r="A167" s="113"/>
      <c r="J167" s="113"/>
    </row>
    <row r="168" spans="1:10" x14ac:dyDescent="0.2">
      <c r="A168" s="113"/>
      <c r="J168" s="113"/>
    </row>
    <row r="169" spans="1:10" x14ac:dyDescent="0.2">
      <c r="A169" s="113"/>
      <c r="J169" s="113"/>
    </row>
    <row r="170" spans="1:10" x14ac:dyDescent="0.2">
      <c r="A170" s="113"/>
      <c r="J170" s="113"/>
    </row>
    <row r="171" spans="1:10" x14ac:dyDescent="0.2">
      <c r="A171" s="113"/>
      <c r="J171" s="113"/>
    </row>
    <row r="172" spans="1:10" x14ac:dyDescent="0.2">
      <c r="A172" s="113"/>
      <c r="J172" s="113"/>
    </row>
    <row r="173" spans="1:10" x14ac:dyDescent="0.2">
      <c r="A173" s="113"/>
      <c r="J173" s="113"/>
    </row>
    <row r="174" spans="1:10" x14ac:dyDescent="0.2">
      <c r="A174" s="113"/>
      <c r="J174" s="113"/>
    </row>
    <row r="175" spans="1:10" x14ac:dyDescent="0.2">
      <c r="A175" s="113"/>
      <c r="J175" s="113"/>
    </row>
    <row r="176" spans="1:10" x14ac:dyDescent="0.2">
      <c r="A176" s="113"/>
      <c r="J176" s="113"/>
    </row>
    <row r="177" spans="1:10" x14ac:dyDescent="0.2">
      <c r="A177" s="113"/>
      <c r="J177" s="113"/>
    </row>
    <row r="178" spans="1:10" x14ac:dyDescent="0.2">
      <c r="A178" s="113"/>
      <c r="J178" s="113"/>
    </row>
    <row r="179" spans="1:10" x14ac:dyDescent="0.2">
      <c r="A179" s="113"/>
      <c r="J179" s="113"/>
    </row>
    <row r="180" spans="1:10" x14ac:dyDescent="0.2">
      <c r="A180" s="113"/>
      <c r="J180" s="113"/>
    </row>
    <row r="181" spans="1:10" x14ac:dyDescent="0.2">
      <c r="A181" s="113"/>
      <c r="J181" s="113"/>
    </row>
    <row r="182" spans="1:10" x14ac:dyDescent="0.2">
      <c r="A182" s="113"/>
      <c r="J182" s="113"/>
    </row>
    <row r="183" spans="1:10" x14ac:dyDescent="0.2">
      <c r="A183" s="113"/>
      <c r="J183" s="113"/>
    </row>
    <row r="184" spans="1:10" x14ac:dyDescent="0.2">
      <c r="A184" s="113"/>
      <c r="J184" s="113"/>
    </row>
    <row r="185" spans="1:10" x14ac:dyDescent="0.2">
      <c r="A185" s="113"/>
      <c r="J185" s="113"/>
    </row>
    <row r="186" spans="1:10" x14ac:dyDescent="0.2">
      <c r="A186" s="113"/>
      <c r="J186" s="113"/>
    </row>
    <row r="187" spans="1:10" x14ac:dyDescent="0.2">
      <c r="A187" s="113"/>
      <c r="J187" s="113"/>
    </row>
    <row r="188" spans="1:10" x14ac:dyDescent="0.2">
      <c r="A188" s="113"/>
      <c r="J188" s="113"/>
    </row>
    <row r="189" spans="1:10" x14ac:dyDescent="0.2">
      <c r="A189" s="113"/>
      <c r="J189" s="113"/>
    </row>
    <row r="190" spans="1:10" x14ac:dyDescent="0.2">
      <c r="A190" s="113"/>
      <c r="J190" s="113"/>
    </row>
    <row r="191" spans="1:10" x14ac:dyDescent="0.2">
      <c r="A191" s="113"/>
      <c r="J191" s="113"/>
    </row>
    <row r="192" spans="1:10" x14ac:dyDescent="0.2">
      <c r="A192" s="113"/>
      <c r="J192" s="113"/>
    </row>
    <row r="193" spans="1:10" x14ac:dyDescent="0.2">
      <c r="A193" s="113"/>
      <c r="J193" s="113"/>
    </row>
    <row r="194" spans="1:10" x14ac:dyDescent="0.2">
      <c r="A194" s="113"/>
      <c r="J194" s="113"/>
    </row>
    <row r="195" spans="1:10" x14ac:dyDescent="0.2">
      <c r="A195" s="113"/>
      <c r="J195" s="113"/>
    </row>
    <row r="196" spans="1:10" x14ac:dyDescent="0.2">
      <c r="A196" s="113"/>
      <c r="J196" s="113"/>
    </row>
  </sheetData>
  <mergeCells count="36">
    <mergeCell ref="A30:A31"/>
    <mergeCell ref="B30:C30"/>
    <mergeCell ref="D30:E30"/>
    <mergeCell ref="F30:G30"/>
    <mergeCell ref="J30:J31"/>
    <mergeCell ref="A1:J1"/>
    <mergeCell ref="L1:M1"/>
    <mergeCell ref="A5:G5"/>
    <mergeCell ref="J5:P5"/>
    <mergeCell ref="A29:G29"/>
    <mergeCell ref="J29:P29"/>
    <mergeCell ref="K54:L54"/>
    <mergeCell ref="M54:N54"/>
    <mergeCell ref="O54:P54"/>
    <mergeCell ref="A78:P79"/>
    <mergeCell ref="A87:B87"/>
    <mergeCell ref="A85:P85"/>
    <mergeCell ref="A84:P84"/>
    <mergeCell ref="A83:P83"/>
    <mergeCell ref="F54:G54"/>
    <mergeCell ref="A80:P82"/>
    <mergeCell ref="A6:A7"/>
    <mergeCell ref="J6:J7"/>
    <mergeCell ref="K6:L6"/>
    <mergeCell ref="M6:N6"/>
    <mergeCell ref="O6:P6"/>
    <mergeCell ref="B6:C6"/>
    <mergeCell ref="D6:E6"/>
    <mergeCell ref="F6:G6"/>
    <mergeCell ref="K30:L30"/>
    <mergeCell ref="M30:N30"/>
    <mergeCell ref="O30:P30"/>
    <mergeCell ref="A54:A55"/>
    <mergeCell ref="B54:C54"/>
    <mergeCell ref="D54:E54"/>
    <mergeCell ref="J54:J55"/>
  </mergeCells>
  <hyperlinks>
    <hyperlink ref="L1" location="Contents!A1" display="back to contents"/>
  </hyperlinks>
  <pageMargins left="0.7" right="0.7" top="0.75" bottom="0.75" header="0.3" footer="0.3"/>
  <pageSetup paperSize="9" orientation="portrait" r:id="rId1"/>
  <ignoredErrors>
    <ignoredError sqref="J11 A11"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workbookViewId="0">
      <selection sqref="A1:S1"/>
    </sheetView>
  </sheetViews>
  <sheetFormatPr defaultColWidth="9.140625" defaultRowHeight="15" x14ac:dyDescent="0.25"/>
  <cols>
    <col min="1" max="1" width="15.42578125" style="71" customWidth="1"/>
    <col min="2" max="2" width="17.140625" style="71" customWidth="1"/>
    <col min="3" max="3" width="9.140625" style="71"/>
    <col min="4" max="4" width="10.5703125" style="71" bestFit="1" customWidth="1"/>
    <col min="5" max="6" width="9.140625" style="71"/>
    <col min="7" max="7" width="3.140625" style="71" customWidth="1"/>
    <col min="8" max="11" width="9.140625" style="71"/>
    <col min="12" max="12" width="2.85546875" style="71" customWidth="1"/>
    <col min="13" max="16" width="9.140625" style="71"/>
    <col min="17" max="17" width="3.28515625" style="71" customWidth="1"/>
    <col min="18" max="16384" width="9.140625" style="71"/>
  </cols>
  <sheetData>
    <row r="1" spans="1:22" ht="18.75" x14ac:dyDescent="0.25">
      <c r="A1" s="195" t="s">
        <v>84</v>
      </c>
      <c r="B1" s="195"/>
      <c r="C1" s="195"/>
      <c r="D1" s="195"/>
      <c r="E1" s="195"/>
      <c r="F1" s="195"/>
      <c r="G1" s="195"/>
      <c r="H1" s="195"/>
      <c r="I1" s="195"/>
      <c r="J1" s="195"/>
      <c r="K1" s="195"/>
      <c r="L1" s="195"/>
      <c r="M1" s="195"/>
      <c r="N1" s="195"/>
      <c r="O1" s="195"/>
      <c r="P1" s="195"/>
      <c r="Q1" s="195"/>
      <c r="R1" s="195"/>
      <c r="S1" s="195"/>
      <c r="T1" s="72"/>
      <c r="U1" s="190" t="s">
        <v>89</v>
      </c>
      <c r="V1" s="190"/>
    </row>
    <row r="2" spans="1:22" ht="15.75" thickBot="1" x14ac:dyDescent="0.3"/>
    <row r="3" spans="1:22" x14ac:dyDescent="0.25">
      <c r="A3" s="203" t="s">
        <v>35</v>
      </c>
      <c r="B3" s="205" t="s">
        <v>34</v>
      </c>
      <c r="C3" s="193" t="s">
        <v>29</v>
      </c>
      <c r="D3" s="193"/>
      <c r="E3" s="193"/>
      <c r="F3" s="193"/>
      <c r="G3" s="73"/>
      <c r="H3" s="193" t="s">
        <v>3</v>
      </c>
      <c r="I3" s="193"/>
      <c r="J3" s="193"/>
      <c r="K3" s="193"/>
      <c r="L3" s="73"/>
      <c r="M3" s="193" t="s">
        <v>2</v>
      </c>
      <c r="N3" s="193"/>
      <c r="O3" s="193"/>
      <c r="P3" s="193"/>
    </row>
    <row r="4" spans="1:22" x14ac:dyDescent="0.25">
      <c r="A4" s="204"/>
      <c r="B4" s="206"/>
      <c r="C4" s="74" t="s">
        <v>36</v>
      </c>
      <c r="D4" s="74" t="s">
        <v>37</v>
      </c>
      <c r="E4" s="74" t="s">
        <v>38</v>
      </c>
      <c r="F4" s="74" t="s">
        <v>39</v>
      </c>
      <c r="G4" s="74"/>
      <c r="H4" s="74" t="s">
        <v>36</v>
      </c>
      <c r="I4" s="74" t="s">
        <v>37</v>
      </c>
      <c r="J4" s="74" t="s">
        <v>38</v>
      </c>
      <c r="K4" s="74" t="s">
        <v>39</v>
      </c>
      <c r="L4" s="74"/>
      <c r="M4" s="74" t="s">
        <v>36</v>
      </c>
      <c r="N4" s="74" t="s">
        <v>37</v>
      </c>
      <c r="O4" s="74" t="s">
        <v>38</v>
      </c>
      <c r="P4" s="74" t="s">
        <v>39</v>
      </c>
    </row>
    <row r="5" spans="1:22" x14ac:dyDescent="0.25">
      <c r="A5" s="75" t="s">
        <v>40</v>
      </c>
      <c r="B5" s="76" t="s">
        <v>41</v>
      </c>
      <c r="C5" s="77">
        <v>3220</v>
      </c>
      <c r="D5" s="78">
        <v>363.9</v>
      </c>
      <c r="E5" s="78">
        <v>351.4</v>
      </c>
      <c r="F5" s="78">
        <v>376.5</v>
      </c>
      <c r="G5" s="79"/>
      <c r="H5" s="77">
        <v>1654</v>
      </c>
      <c r="I5" s="78">
        <v>443.7</v>
      </c>
      <c r="J5" s="78">
        <v>421.7</v>
      </c>
      <c r="K5" s="78">
        <v>465.6</v>
      </c>
      <c r="M5" s="77">
        <v>1566</v>
      </c>
      <c r="N5" s="78">
        <v>300.89999999999998</v>
      </c>
      <c r="O5" s="78">
        <v>286.10000000000002</v>
      </c>
      <c r="P5" s="78">
        <v>315.7</v>
      </c>
      <c r="Q5" s="79"/>
    </row>
    <row r="6" spans="1:22" x14ac:dyDescent="0.25">
      <c r="B6" s="76">
        <v>2</v>
      </c>
      <c r="C6" s="77">
        <v>2895</v>
      </c>
      <c r="D6" s="78">
        <v>291.7</v>
      </c>
      <c r="E6" s="78">
        <v>281.10000000000002</v>
      </c>
      <c r="F6" s="78">
        <v>302.2</v>
      </c>
      <c r="G6" s="79"/>
      <c r="H6" s="77">
        <v>1463</v>
      </c>
      <c r="I6" s="78">
        <v>359.5</v>
      </c>
      <c r="J6" s="78">
        <v>340.5</v>
      </c>
      <c r="K6" s="78">
        <v>378.4</v>
      </c>
      <c r="M6" s="77">
        <v>1432</v>
      </c>
      <c r="N6" s="78">
        <v>242.3</v>
      </c>
      <c r="O6" s="78">
        <v>229.8</v>
      </c>
      <c r="P6" s="78">
        <v>254.8</v>
      </c>
      <c r="Q6" s="79"/>
    </row>
    <row r="7" spans="1:22" x14ac:dyDescent="0.25">
      <c r="B7" s="76">
        <v>3</v>
      </c>
      <c r="C7" s="77">
        <v>2675</v>
      </c>
      <c r="D7" s="78">
        <v>248.7</v>
      </c>
      <c r="E7" s="78">
        <v>239.3</v>
      </c>
      <c r="F7" s="78">
        <v>258.10000000000002</v>
      </c>
      <c r="G7" s="79"/>
      <c r="H7" s="77">
        <v>1341</v>
      </c>
      <c r="I7" s="78">
        <v>298.39999999999998</v>
      </c>
      <c r="J7" s="78">
        <v>282.10000000000002</v>
      </c>
      <c r="K7" s="78">
        <v>314.7</v>
      </c>
      <c r="M7" s="77">
        <v>1334</v>
      </c>
      <c r="N7" s="78">
        <v>212.5</v>
      </c>
      <c r="O7" s="78">
        <v>201.2</v>
      </c>
      <c r="P7" s="78">
        <v>223.8</v>
      </c>
      <c r="Q7" s="79"/>
    </row>
    <row r="8" spans="1:22" x14ac:dyDescent="0.25">
      <c r="B8" s="76">
        <v>4</v>
      </c>
      <c r="C8" s="77">
        <v>2380</v>
      </c>
      <c r="D8" s="78">
        <v>219.9</v>
      </c>
      <c r="E8" s="78">
        <v>211.2</v>
      </c>
      <c r="F8" s="78">
        <v>228.7</v>
      </c>
      <c r="G8" s="79"/>
      <c r="H8" s="77">
        <v>1196</v>
      </c>
      <c r="I8" s="78">
        <v>263.8</v>
      </c>
      <c r="J8" s="78">
        <v>248.5</v>
      </c>
      <c r="K8" s="78">
        <v>279.10000000000002</v>
      </c>
      <c r="M8" s="77">
        <v>1184</v>
      </c>
      <c r="N8" s="78">
        <v>187.5</v>
      </c>
      <c r="O8" s="78">
        <v>176.9</v>
      </c>
      <c r="P8" s="78">
        <v>198.1</v>
      </c>
      <c r="Q8" s="79"/>
    </row>
    <row r="9" spans="1:22" x14ac:dyDescent="0.25">
      <c r="B9" s="76" t="s">
        <v>42</v>
      </c>
      <c r="C9" s="77">
        <v>2042</v>
      </c>
      <c r="D9" s="78">
        <v>189.3</v>
      </c>
      <c r="E9" s="78">
        <v>181.2</v>
      </c>
      <c r="F9" s="78">
        <v>197.5</v>
      </c>
      <c r="G9" s="79"/>
      <c r="H9" s="77">
        <v>974</v>
      </c>
      <c r="I9" s="78">
        <v>219.2</v>
      </c>
      <c r="J9" s="78">
        <v>205.2</v>
      </c>
      <c r="K9" s="78">
        <v>233.2</v>
      </c>
      <c r="M9" s="77">
        <v>1068</v>
      </c>
      <c r="N9" s="78">
        <v>165.3</v>
      </c>
      <c r="O9" s="78">
        <v>155.5</v>
      </c>
      <c r="P9" s="78">
        <v>175.2</v>
      </c>
      <c r="Q9" s="79"/>
    </row>
    <row r="10" spans="1:22" x14ac:dyDescent="0.25">
      <c r="A10" s="75" t="s">
        <v>43</v>
      </c>
      <c r="B10" s="76" t="s">
        <v>41</v>
      </c>
      <c r="C10" s="77">
        <v>752</v>
      </c>
      <c r="D10" s="78">
        <v>86.5</v>
      </c>
      <c r="E10" s="78">
        <v>80.3</v>
      </c>
      <c r="F10" s="78">
        <v>92.7</v>
      </c>
      <c r="G10" s="79"/>
      <c r="H10" s="77">
        <v>386</v>
      </c>
      <c r="I10" s="78">
        <v>109.2</v>
      </c>
      <c r="J10" s="78">
        <v>98</v>
      </c>
      <c r="K10" s="78">
        <v>120.4</v>
      </c>
      <c r="M10" s="77">
        <v>366</v>
      </c>
      <c r="N10" s="78">
        <v>70.2</v>
      </c>
      <c r="O10" s="78">
        <v>63</v>
      </c>
      <c r="P10" s="78">
        <v>77.400000000000006</v>
      </c>
      <c r="Q10" s="79"/>
    </row>
    <row r="11" spans="1:22" x14ac:dyDescent="0.25">
      <c r="B11" s="76">
        <v>2</v>
      </c>
      <c r="C11" s="77">
        <v>628</v>
      </c>
      <c r="D11" s="78">
        <v>64.2</v>
      </c>
      <c r="E11" s="78">
        <v>59.1</v>
      </c>
      <c r="F11" s="78">
        <v>69.3</v>
      </c>
      <c r="G11" s="79"/>
      <c r="H11" s="77">
        <v>325</v>
      </c>
      <c r="I11" s="78">
        <v>85.1</v>
      </c>
      <c r="J11" s="78">
        <v>75.5</v>
      </c>
      <c r="K11" s="78">
        <v>94.8</v>
      </c>
      <c r="M11" s="77">
        <v>303</v>
      </c>
      <c r="N11" s="78">
        <v>50.7</v>
      </c>
      <c r="O11" s="78">
        <v>44.9</v>
      </c>
      <c r="P11" s="78">
        <v>56.4</v>
      </c>
      <c r="Q11" s="79"/>
    </row>
    <row r="12" spans="1:22" x14ac:dyDescent="0.25">
      <c r="B12" s="76">
        <v>3</v>
      </c>
      <c r="C12" s="77">
        <v>522</v>
      </c>
      <c r="D12" s="78">
        <v>48.8</v>
      </c>
      <c r="E12" s="78">
        <v>44.6</v>
      </c>
      <c r="F12" s="78">
        <v>53.1</v>
      </c>
      <c r="G12" s="79"/>
      <c r="H12" s="77">
        <v>283</v>
      </c>
      <c r="I12" s="78">
        <v>64.099999999999994</v>
      </c>
      <c r="J12" s="78">
        <v>56.4</v>
      </c>
      <c r="K12" s="78">
        <v>71.8</v>
      </c>
      <c r="M12" s="77">
        <v>239</v>
      </c>
      <c r="N12" s="78">
        <v>37.6</v>
      </c>
      <c r="O12" s="78">
        <v>32.9</v>
      </c>
      <c r="P12" s="78">
        <v>42.4</v>
      </c>
      <c r="Q12" s="79"/>
    </row>
    <row r="13" spans="1:22" x14ac:dyDescent="0.25">
      <c r="B13" s="76">
        <v>4</v>
      </c>
      <c r="C13" s="77">
        <v>482</v>
      </c>
      <c r="D13" s="78">
        <v>44.7</v>
      </c>
      <c r="E13" s="78">
        <v>40.700000000000003</v>
      </c>
      <c r="F13" s="78">
        <v>48.7</v>
      </c>
      <c r="G13" s="79"/>
      <c r="H13" s="77">
        <v>257</v>
      </c>
      <c r="I13" s="78">
        <v>57.8</v>
      </c>
      <c r="J13" s="78">
        <v>50.4</v>
      </c>
      <c r="K13" s="78">
        <v>65.099999999999994</v>
      </c>
      <c r="M13" s="77">
        <v>225</v>
      </c>
      <c r="N13" s="78">
        <v>35.4</v>
      </c>
      <c r="O13" s="78">
        <v>30.8</v>
      </c>
      <c r="P13" s="78">
        <v>40</v>
      </c>
      <c r="Q13" s="79"/>
    </row>
    <row r="14" spans="1:22" ht="15.75" thickBot="1" x14ac:dyDescent="0.3">
      <c r="A14" s="80"/>
      <c r="B14" s="81" t="s">
        <v>42</v>
      </c>
      <c r="C14" s="82">
        <v>409</v>
      </c>
      <c r="D14" s="83">
        <v>38.200000000000003</v>
      </c>
      <c r="E14" s="83">
        <v>34.5</v>
      </c>
      <c r="F14" s="83">
        <v>41.9</v>
      </c>
      <c r="G14" s="79"/>
      <c r="H14" s="82">
        <v>192</v>
      </c>
      <c r="I14" s="83">
        <v>43.2</v>
      </c>
      <c r="J14" s="83">
        <v>36.9</v>
      </c>
      <c r="K14" s="83">
        <v>49.4</v>
      </c>
      <c r="L14" s="84"/>
      <c r="M14" s="82">
        <v>217</v>
      </c>
      <c r="N14" s="83">
        <v>32.9</v>
      </c>
      <c r="O14" s="83">
        <v>28.6</v>
      </c>
      <c r="P14" s="83">
        <v>37.299999999999997</v>
      </c>
      <c r="Q14" s="79"/>
    </row>
    <row r="15" spans="1:22" x14ac:dyDescent="0.25">
      <c r="D15" s="79"/>
    </row>
    <row r="16" spans="1:22" x14ac:dyDescent="0.25">
      <c r="A16" s="125" t="s">
        <v>44</v>
      </c>
      <c r="B16" s="85"/>
      <c r="C16" s="85"/>
      <c r="D16" s="85"/>
      <c r="E16" s="85"/>
      <c r="F16" s="85"/>
      <c r="G16" s="85"/>
      <c r="H16" s="85"/>
      <c r="I16" s="85"/>
      <c r="J16" s="85"/>
      <c r="K16" s="85"/>
      <c r="L16" s="85"/>
      <c r="M16" s="86"/>
      <c r="N16" s="86"/>
      <c r="O16" s="86"/>
    </row>
    <row r="17" spans="1:17" x14ac:dyDescent="0.25">
      <c r="A17" s="201" t="s">
        <v>118</v>
      </c>
      <c r="B17" s="201"/>
      <c r="C17" s="201"/>
      <c r="D17" s="201"/>
      <c r="E17" s="201"/>
      <c r="F17" s="201"/>
      <c r="G17" s="201"/>
      <c r="H17" s="201"/>
      <c r="I17" s="201"/>
      <c r="J17" s="201"/>
      <c r="K17" s="201"/>
      <c r="L17" s="201"/>
      <c r="M17" s="201"/>
      <c r="N17" s="201"/>
      <c r="O17" s="201"/>
      <c r="P17" s="201"/>
    </row>
    <row r="18" spans="1:17" x14ac:dyDescent="0.25">
      <c r="A18" s="201"/>
      <c r="B18" s="201"/>
      <c r="C18" s="201"/>
      <c r="D18" s="201"/>
      <c r="E18" s="201"/>
      <c r="F18" s="201"/>
      <c r="G18" s="201"/>
      <c r="H18" s="201"/>
      <c r="I18" s="201"/>
      <c r="J18" s="201"/>
      <c r="K18" s="201"/>
      <c r="L18" s="201"/>
      <c r="M18" s="201"/>
      <c r="N18" s="201"/>
      <c r="O18" s="201"/>
      <c r="P18" s="201"/>
    </row>
    <row r="19" spans="1:17" x14ac:dyDescent="0.25">
      <c r="A19" s="182" t="s">
        <v>119</v>
      </c>
      <c r="B19" s="182"/>
      <c r="C19" s="182"/>
      <c r="D19" s="182"/>
      <c r="E19" s="182"/>
      <c r="F19" s="182"/>
      <c r="G19" s="182"/>
      <c r="H19" s="182"/>
      <c r="I19" s="182"/>
      <c r="J19" s="182"/>
      <c r="K19" s="182"/>
      <c r="L19" s="182"/>
      <c r="M19" s="182"/>
      <c r="N19" s="182"/>
      <c r="O19" s="182"/>
      <c r="P19" s="182"/>
    </row>
    <row r="20" spans="1:17" x14ac:dyDescent="0.25">
      <c r="A20" s="182"/>
      <c r="B20" s="182"/>
      <c r="C20" s="182"/>
      <c r="D20" s="182"/>
      <c r="E20" s="182"/>
      <c r="F20" s="182"/>
      <c r="G20" s="182"/>
      <c r="H20" s="182"/>
      <c r="I20" s="182"/>
      <c r="J20" s="182"/>
      <c r="K20" s="182"/>
      <c r="L20" s="182"/>
      <c r="M20" s="182"/>
      <c r="N20" s="182"/>
      <c r="O20" s="182"/>
      <c r="P20" s="182"/>
    </row>
    <row r="21" spans="1:17" x14ac:dyDescent="0.25">
      <c r="A21" s="182"/>
      <c r="B21" s="182"/>
      <c r="C21" s="182"/>
      <c r="D21" s="182"/>
      <c r="E21" s="182"/>
      <c r="F21" s="182"/>
      <c r="G21" s="182"/>
      <c r="H21" s="182"/>
      <c r="I21" s="182"/>
      <c r="J21" s="182"/>
      <c r="K21" s="182"/>
      <c r="L21" s="182"/>
      <c r="M21" s="182"/>
      <c r="N21" s="182"/>
      <c r="O21" s="182"/>
      <c r="P21" s="182"/>
    </row>
    <row r="22" spans="1:17" x14ac:dyDescent="0.25">
      <c r="A22" s="196" t="s">
        <v>123</v>
      </c>
      <c r="B22" s="196"/>
      <c r="C22" s="196"/>
      <c r="D22" s="196"/>
      <c r="E22" s="196"/>
      <c r="F22" s="196"/>
      <c r="G22" s="196"/>
      <c r="H22" s="196"/>
      <c r="I22" s="196"/>
      <c r="J22" s="196"/>
      <c r="K22" s="196"/>
      <c r="L22" s="196"/>
      <c r="M22" s="196"/>
      <c r="N22" s="196"/>
      <c r="O22" s="196"/>
      <c r="P22" s="196"/>
    </row>
    <row r="23" spans="1:17" x14ac:dyDescent="0.25">
      <c r="A23" s="202" t="s">
        <v>124</v>
      </c>
      <c r="B23" s="202"/>
      <c r="C23" s="202"/>
      <c r="D23" s="202"/>
      <c r="E23" s="202"/>
      <c r="F23" s="202"/>
      <c r="G23" s="202"/>
      <c r="H23" s="202"/>
      <c r="I23" s="202"/>
      <c r="J23" s="202"/>
      <c r="K23" s="202"/>
      <c r="L23" s="202"/>
      <c r="M23" s="202"/>
      <c r="N23" s="202"/>
      <c r="O23" s="202"/>
      <c r="P23" s="202"/>
    </row>
    <row r="24" spans="1:17" x14ac:dyDescent="0.25">
      <c r="A24" s="202"/>
      <c r="B24" s="202"/>
      <c r="C24" s="202"/>
      <c r="D24" s="202"/>
      <c r="E24" s="202"/>
      <c r="F24" s="202"/>
      <c r="G24" s="202"/>
      <c r="H24" s="202"/>
      <c r="I24" s="202"/>
      <c r="J24" s="202"/>
      <c r="K24" s="202"/>
      <c r="L24" s="202"/>
      <c r="M24" s="202"/>
      <c r="N24" s="202"/>
      <c r="O24" s="202"/>
      <c r="P24" s="202"/>
    </row>
    <row r="25" spans="1:17" x14ac:dyDescent="0.25">
      <c r="A25" s="201" t="s">
        <v>125</v>
      </c>
      <c r="B25" s="201"/>
      <c r="C25" s="201"/>
      <c r="D25" s="201"/>
      <c r="E25" s="201"/>
      <c r="F25" s="201"/>
      <c r="G25" s="201"/>
      <c r="H25" s="201"/>
      <c r="I25" s="201"/>
      <c r="J25" s="201"/>
      <c r="K25" s="201"/>
      <c r="L25" s="201"/>
      <c r="M25" s="201"/>
      <c r="N25" s="201"/>
      <c r="O25" s="201"/>
      <c r="P25" s="201"/>
    </row>
    <row r="26" spans="1:17" ht="14.45" customHeight="1" x14ac:dyDescent="0.25">
      <c r="A26" s="201"/>
      <c r="B26" s="201"/>
      <c r="C26" s="201"/>
      <c r="D26" s="201"/>
      <c r="E26" s="201"/>
      <c r="F26" s="201"/>
      <c r="G26" s="201"/>
      <c r="H26" s="201"/>
      <c r="I26" s="201"/>
      <c r="J26" s="201"/>
      <c r="K26" s="201"/>
      <c r="L26" s="201"/>
      <c r="M26" s="201"/>
      <c r="N26" s="201"/>
      <c r="O26" s="201"/>
      <c r="P26" s="201"/>
    </row>
    <row r="27" spans="1:17" x14ac:dyDescent="0.25">
      <c r="A27" s="194" t="s">
        <v>126</v>
      </c>
      <c r="B27" s="194"/>
      <c r="C27" s="194"/>
      <c r="D27" s="194"/>
      <c r="E27" s="194"/>
      <c r="F27" s="194"/>
      <c r="G27" s="194"/>
      <c r="H27" s="194"/>
      <c r="I27" s="194"/>
      <c r="J27" s="194"/>
      <c r="K27" s="194"/>
      <c r="L27" s="194"/>
      <c r="M27" s="194"/>
      <c r="N27" s="194"/>
      <c r="O27" s="194"/>
      <c r="P27" s="194"/>
    </row>
    <row r="28" spans="1:17" x14ac:dyDescent="0.25">
      <c r="A28" s="198" t="s">
        <v>142</v>
      </c>
      <c r="B28" s="198"/>
      <c r="C28" s="198"/>
      <c r="D28" s="198"/>
      <c r="E28" s="198"/>
      <c r="F28" s="198"/>
      <c r="G28" s="198"/>
      <c r="H28" s="198"/>
      <c r="I28" s="198"/>
      <c r="J28" s="198"/>
      <c r="K28" s="198"/>
      <c r="L28" s="198"/>
      <c r="M28" s="198"/>
      <c r="N28" s="198"/>
      <c r="O28" s="198"/>
      <c r="P28" s="198"/>
    </row>
    <row r="29" spans="1:17" x14ac:dyDescent="0.25">
      <c r="A29" s="199" t="s">
        <v>143</v>
      </c>
      <c r="B29" s="199"/>
      <c r="C29" s="199"/>
      <c r="D29" s="199"/>
      <c r="E29" s="199"/>
      <c r="F29" s="199"/>
      <c r="G29" s="199"/>
      <c r="H29" s="199"/>
      <c r="I29" s="199"/>
      <c r="J29" s="199"/>
      <c r="K29" s="199"/>
      <c r="L29" s="199"/>
      <c r="M29" s="199"/>
      <c r="N29" s="199"/>
      <c r="O29" s="199"/>
      <c r="P29" s="199"/>
    </row>
    <row r="30" spans="1:17" x14ac:dyDescent="0.25">
      <c r="A30" s="200" t="s">
        <v>144</v>
      </c>
      <c r="B30" s="200"/>
      <c r="C30" s="200"/>
      <c r="D30" s="200"/>
      <c r="E30" s="200"/>
      <c r="F30" s="200"/>
      <c r="G30" s="200"/>
      <c r="H30" s="200"/>
      <c r="I30" s="200"/>
      <c r="J30" s="200"/>
      <c r="K30" s="200"/>
      <c r="L30" s="200"/>
      <c r="M30" s="200"/>
      <c r="N30" s="200"/>
      <c r="O30" s="200"/>
      <c r="P30" s="200"/>
      <c r="Q30" s="87"/>
    </row>
    <row r="31" spans="1:17" x14ac:dyDescent="0.25">
      <c r="A31" s="200"/>
      <c r="B31" s="200"/>
      <c r="C31" s="200"/>
      <c r="D31" s="200"/>
      <c r="E31" s="200"/>
      <c r="F31" s="200"/>
      <c r="G31" s="200"/>
      <c r="H31" s="200"/>
      <c r="I31" s="200"/>
      <c r="J31" s="200"/>
      <c r="K31" s="200"/>
      <c r="L31" s="200"/>
      <c r="M31" s="200"/>
      <c r="N31" s="200"/>
      <c r="O31" s="200"/>
      <c r="P31" s="200"/>
      <c r="Q31" s="87"/>
    </row>
    <row r="32" spans="1:17" x14ac:dyDescent="0.25">
      <c r="A32" s="197"/>
      <c r="B32" s="197"/>
      <c r="C32" s="197"/>
      <c r="D32" s="197"/>
      <c r="E32" s="197"/>
      <c r="F32" s="197"/>
      <c r="G32" s="197"/>
      <c r="H32" s="197"/>
      <c r="I32" s="197"/>
      <c r="J32" s="197"/>
      <c r="K32" s="197"/>
      <c r="L32" s="197"/>
      <c r="M32" s="197"/>
      <c r="N32" s="197"/>
      <c r="O32" s="197"/>
      <c r="P32" s="197"/>
      <c r="Q32" s="88"/>
    </row>
    <row r="33" spans="1:15" x14ac:dyDescent="0.25">
      <c r="A33" s="189" t="s">
        <v>64</v>
      </c>
      <c r="B33" s="189"/>
      <c r="C33" s="85"/>
      <c r="D33" s="85"/>
      <c r="E33" s="85"/>
      <c r="F33" s="85"/>
      <c r="G33" s="85"/>
      <c r="H33" s="85"/>
      <c r="I33" s="85"/>
      <c r="J33" s="85"/>
      <c r="K33" s="85"/>
      <c r="L33" s="85"/>
      <c r="M33" s="86"/>
      <c r="N33" s="86"/>
      <c r="O33" s="86"/>
    </row>
  </sheetData>
  <mergeCells count="18">
    <mergeCell ref="A33:B33"/>
    <mergeCell ref="A32:P32"/>
    <mergeCell ref="A28:P28"/>
    <mergeCell ref="A29:P29"/>
    <mergeCell ref="A30:P31"/>
    <mergeCell ref="C3:F3"/>
    <mergeCell ref="A27:P27"/>
    <mergeCell ref="A1:S1"/>
    <mergeCell ref="U1:V1"/>
    <mergeCell ref="A22:P22"/>
    <mergeCell ref="H3:K3"/>
    <mergeCell ref="M3:P3"/>
    <mergeCell ref="A17:P18"/>
    <mergeCell ref="A19:P21"/>
    <mergeCell ref="A23:P24"/>
    <mergeCell ref="A25:P26"/>
    <mergeCell ref="A3:A4"/>
    <mergeCell ref="B3:B4"/>
  </mergeCells>
  <hyperlinks>
    <hyperlink ref="U1" location="Contents!A1" display="back to contents"/>
    <hyperlink ref="A28:P28" r:id="rId1" display="Scottish Government Website"/>
    <hyperlink ref="A29" r:id="rId2" location="/simd2020/BTTTFTT/9/-4.0000/55.9000/"/>
    <hyperlink ref="A30:P31" r:id="rId3" display="7) Figures are for deaths occurring between 1 March 2020 and 30 April 2020. Figures only include deaths that were registered by 3 May 2020. More information on registration delays can be found on the NRS websit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showGridLines="0" workbookViewId="0">
      <selection sqref="A1:H1"/>
    </sheetView>
  </sheetViews>
  <sheetFormatPr defaultColWidth="9.140625" defaultRowHeight="14.25" x14ac:dyDescent="0.2"/>
  <cols>
    <col min="1" max="1" width="16.42578125" style="24" customWidth="1"/>
    <col min="2" max="2" width="22.42578125" style="24" customWidth="1"/>
    <col min="3" max="6" width="9.140625" style="24"/>
    <col min="7" max="7" width="3.42578125" style="24" customWidth="1"/>
    <col min="8" max="11" width="9.140625" style="24"/>
    <col min="12" max="12" width="2.140625" style="24" customWidth="1"/>
    <col min="13" max="16384" width="9.140625" style="24"/>
  </cols>
  <sheetData>
    <row r="1" spans="1:17" ht="18" customHeight="1" x14ac:dyDescent="0.25">
      <c r="A1" s="174" t="s">
        <v>133</v>
      </c>
      <c r="B1" s="174"/>
      <c r="C1" s="174"/>
      <c r="D1" s="174"/>
      <c r="E1" s="174"/>
      <c r="F1" s="174"/>
      <c r="G1" s="174"/>
      <c r="H1" s="174"/>
      <c r="I1" s="163"/>
      <c r="J1" s="190" t="s">
        <v>89</v>
      </c>
      <c r="K1" s="190"/>
      <c r="M1" s="126"/>
    </row>
    <row r="2" spans="1:17" ht="15" thickBot="1" x14ac:dyDescent="0.25">
      <c r="A2" s="25"/>
      <c r="B2" s="25"/>
      <c r="C2" s="25"/>
      <c r="D2" s="25"/>
      <c r="E2" s="25"/>
      <c r="F2" s="25"/>
      <c r="G2" s="25"/>
      <c r="H2" s="25"/>
      <c r="I2" s="25"/>
      <c r="J2" s="25"/>
      <c r="K2" s="25"/>
      <c r="L2" s="25"/>
      <c r="M2" s="25"/>
      <c r="N2" s="25"/>
      <c r="O2" s="25"/>
      <c r="P2" s="25"/>
    </row>
    <row r="3" spans="1:17" x14ac:dyDescent="0.2">
      <c r="A3" s="211" t="s">
        <v>35</v>
      </c>
      <c r="B3" s="213" t="s">
        <v>65</v>
      </c>
      <c r="C3" s="207" t="s">
        <v>29</v>
      </c>
      <c r="D3" s="207"/>
      <c r="E3" s="207"/>
      <c r="F3" s="207"/>
      <c r="G3" s="15"/>
      <c r="H3" s="207" t="s">
        <v>3</v>
      </c>
      <c r="I3" s="207"/>
      <c r="J3" s="207"/>
      <c r="K3" s="207"/>
      <c r="L3" s="15"/>
      <c r="M3" s="207" t="s">
        <v>2</v>
      </c>
      <c r="N3" s="207"/>
      <c r="O3" s="207"/>
      <c r="P3" s="207"/>
    </row>
    <row r="4" spans="1:17" x14ac:dyDescent="0.2">
      <c r="A4" s="212"/>
      <c r="B4" s="214"/>
      <c r="C4" s="43" t="s">
        <v>36</v>
      </c>
      <c r="D4" s="43" t="s">
        <v>37</v>
      </c>
      <c r="E4" s="43" t="s">
        <v>38</v>
      </c>
      <c r="F4" s="43" t="s">
        <v>39</v>
      </c>
      <c r="G4" s="43"/>
      <c r="H4" s="43" t="s">
        <v>36</v>
      </c>
      <c r="I4" s="43" t="s">
        <v>37</v>
      </c>
      <c r="J4" s="43" t="s">
        <v>38</v>
      </c>
      <c r="K4" s="43" t="s">
        <v>39</v>
      </c>
      <c r="L4" s="43"/>
      <c r="M4" s="43" t="s">
        <v>36</v>
      </c>
      <c r="N4" s="43" t="s">
        <v>37</v>
      </c>
      <c r="O4" s="43" t="s">
        <v>38</v>
      </c>
      <c r="P4" s="43" t="s">
        <v>39</v>
      </c>
    </row>
    <row r="5" spans="1:17" x14ac:dyDescent="0.2">
      <c r="A5" s="208" t="s">
        <v>40</v>
      </c>
      <c r="B5" s="26" t="s">
        <v>45</v>
      </c>
      <c r="C5" s="16">
        <v>4539</v>
      </c>
      <c r="D5" s="17">
        <v>286.60000000000002</v>
      </c>
      <c r="E5" s="17">
        <v>278.3</v>
      </c>
      <c r="F5" s="17">
        <v>294.89999999999998</v>
      </c>
      <c r="G5" s="14"/>
      <c r="H5" s="16">
        <v>2253</v>
      </c>
      <c r="I5" s="17">
        <v>351.3</v>
      </c>
      <c r="J5" s="17">
        <v>336.5</v>
      </c>
      <c r="K5" s="17">
        <v>366</v>
      </c>
      <c r="L5" s="25"/>
      <c r="M5" s="16">
        <v>2286</v>
      </c>
      <c r="N5" s="17">
        <v>237.3</v>
      </c>
      <c r="O5" s="17">
        <v>227.6</v>
      </c>
      <c r="P5" s="17">
        <v>247</v>
      </c>
      <c r="Q5" s="41"/>
    </row>
    <row r="6" spans="1:17" x14ac:dyDescent="0.2">
      <c r="A6" s="209"/>
      <c r="B6" s="27" t="s">
        <v>46</v>
      </c>
      <c r="C6" s="16">
        <v>5048</v>
      </c>
      <c r="D6" s="17">
        <v>270.39999999999998</v>
      </c>
      <c r="E6" s="17">
        <v>263</v>
      </c>
      <c r="F6" s="17">
        <v>277.8</v>
      </c>
      <c r="G6" s="14"/>
      <c r="H6" s="16">
        <v>2489</v>
      </c>
      <c r="I6" s="17">
        <v>319.39999999999998</v>
      </c>
      <c r="J6" s="17">
        <v>306.60000000000002</v>
      </c>
      <c r="K6" s="17">
        <v>332.2</v>
      </c>
      <c r="L6" s="25"/>
      <c r="M6" s="16">
        <v>2559</v>
      </c>
      <c r="N6" s="17">
        <v>233.2</v>
      </c>
      <c r="O6" s="17">
        <v>224.3</v>
      </c>
      <c r="P6" s="17">
        <v>242.2</v>
      </c>
      <c r="Q6" s="41"/>
    </row>
    <row r="7" spans="1:17" x14ac:dyDescent="0.2">
      <c r="A7" s="209"/>
      <c r="B7" s="27" t="s">
        <v>47</v>
      </c>
      <c r="C7" s="16">
        <v>1084</v>
      </c>
      <c r="D7" s="17">
        <v>231.3</v>
      </c>
      <c r="E7" s="17">
        <v>217.5</v>
      </c>
      <c r="F7" s="17">
        <v>245</v>
      </c>
      <c r="G7" s="14"/>
      <c r="H7" s="16">
        <v>562</v>
      </c>
      <c r="I7" s="17">
        <v>291.60000000000002</v>
      </c>
      <c r="J7" s="17">
        <v>266.89999999999998</v>
      </c>
      <c r="K7" s="17">
        <v>316.39999999999998</v>
      </c>
      <c r="L7" s="25"/>
      <c r="M7" s="16">
        <v>522</v>
      </c>
      <c r="N7" s="17">
        <v>191.1</v>
      </c>
      <c r="O7" s="17">
        <v>174.8</v>
      </c>
      <c r="P7" s="17">
        <v>207.4</v>
      </c>
      <c r="Q7" s="41"/>
    </row>
    <row r="8" spans="1:17" x14ac:dyDescent="0.2">
      <c r="A8" s="209"/>
      <c r="B8" s="27" t="s">
        <v>48</v>
      </c>
      <c r="C8" s="16">
        <v>574</v>
      </c>
      <c r="D8" s="17">
        <v>242.2</v>
      </c>
      <c r="E8" s="17">
        <v>222.5</v>
      </c>
      <c r="F8" s="17">
        <v>262</v>
      </c>
      <c r="G8" s="14"/>
      <c r="H8" s="16">
        <v>283</v>
      </c>
      <c r="I8" s="17">
        <v>293</v>
      </c>
      <c r="J8" s="17">
        <v>258.60000000000002</v>
      </c>
      <c r="K8" s="17">
        <v>327.39999999999998</v>
      </c>
      <c r="L8" s="25"/>
      <c r="M8" s="16">
        <v>291</v>
      </c>
      <c r="N8" s="17">
        <v>202.5</v>
      </c>
      <c r="O8" s="17">
        <v>179.1</v>
      </c>
      <c r="P8" s="17">
        <v>226</v>
      </c>
      <c r="Q8" s="41"/>
    </row>
    <row r="9" spans="1:17" x14ac:dyDescent="0.2">
      <c r="A9" s="209"/>
      <c r="B9" s="27" t="s">
        <v>49</v>
      </c>
      <c r="C9" s="16">
        <v>1266</v>
      </c>
      <c r="D9" s="17">
        <v>216.3</v>
      </c>
      <c r="E9" s="17">
        <v>204.4</v>
      </c>
      <c r="F9" s="17">
        <v>228.3</v>
      </c>
      <c r="G9" s="14"/>
      <c r="H9" s="16">
        <v>671</v>
      </c>
      <c r="I9" s="17">
        <v>256.60000000000002</v>
      </c>
      <c r="J9" s="17">
        <v>236.4</v>
      </c>
      <c r="K9" s="17">
        <v>276.8</v>
      </c>
      <c r="L9" s="25"/>
      <c r="M9" s="16">
        <v>595</v>
      </c>
      <c r="N9" s="17">
        <v>183.7</v>
      </c>
      <c r="O9" s="17">
        <v>169</v>
      </c>
      <c r="P9" s="17">
        <v>198.3</v>
      </c>
      <c r="Q9" s="41"/>
    </row>
    <row r="10" spans="1:17" x14ac:dyDescent="0.2">
      <c r="A10" s="209"/>
      <c r="B10" s="27" t="s">
        <v>50</v>
      </c>
      <c r="C10" s="16">
        <v>701</v>
      </c>
      <c r="D10" s="17">
        <v>191.6</v>
      </c>
      <c r="E10" s="17">
        <v>177.4</v>
      </c>
      <c r="F10" s="17">
        <v>205.8</v>
      </c>
      <c r="G10" s="14"/>
      <c r="H10" s="16">
        <v>370</v>
      </c>
      <c r="I10" s="17">
        <v>231.1</v>
      </c>
      <c r="J10" s="17">
        <v>206.7</v>
      </c>
      <c r="K10" s="17">
        <v>255.6</v>
      </c>
      <c r="L10" s="25"/>
      <c r="M10" s="16">
        <v>331</v>
      </c>
      <c r="N10" s="17">
        <v>160.69999999999999</v>
      </c>
      <c r="O10" s="17">
        <v>143.5</v>
      </c>
      <c r="P10" s="17">
        <v>177.9</v>
      </c>
      <c r="Q10" s="41"/>
    </row>
    <row r="11" spans="1:17" x14ac:dyDescent="0.2">
      <c r="A11" s="209" t="s">
        <v>43</v>
      </c>
      <c r="B11" s="26" t="s">
        <v>45</v>
      </c>
      <c r="C11" s="16">
        <v>1198</v>
      </c>
      <c r="D11" s="17">
        <v>76.8</v>
      </c>
      <c r="E11" s="17">
        <v>72.400000000000006</v>
      </c>
      <c r="F11" s="17">
        <v>81.2</v>
      </c>
      <c r="G11" s="14"/>
      <c r="H11" s="16">
        <v>611</v>
      </c>
      <c r="I11" s="17">
        <v>100</v>
      </c>
      <c r="J11" s="17">
        <v>91.9</v>
      </c>
      <c r="K11" s="17">
        <v>108.1</v>
      </c>
      <c r="L11" s="25"/>
      <c r="M11" s="16">
        <v>587</v>
      </c>
      <c r="N11" s="17">
        <v>60.1</v>
      </c>
      <c r="O11" s="17">
        <v>55.2</v>
      </c>
      <c r="P11" s="17">
        <v>64.900000000000006</v>
      </c>
      <c r="Q11" s="41"/>
    </row>
    <row r="12" spans="1:17" ht="15" customHeight="1" x14ac:dyDescent="0.2">
      <c r="A12" s="209"/>
      <c r="B12" s="27" t="s">
        <v>46</v>
      </c>
      <c r="C12" s="16">
        <v>1073</v>
      </c>
      <c r="D12" s="17">
        <v>57.8</v>
      </c>
      <c r="E12" s="17">
        <v>54.3</v>
      </c>
      <c r="F12" s="17">
        <v>61.2</v>
      </c>
      <c r="G12" s="14"/>
      <c r="H12" s="16">
        <v>560</v>
      </c>
      <c r="I12" s="17">
        <v>73.8</v>
      </c>
      <c r="J12" s="17">
        <v>67.5</v>
      </c>
      <c r="K12" s="17">
        <v>80.099999999999994</v>
      </c>
      <c r="L12" s="25"/>
      <c r="M12" s="16">
        <v>513</v>
      </c>
      <c r="N12" s="17">
        <v>46.4</v>
      </c>
      <c r="O12" s="17">
        <v>42.3</v>
      </c>
      <c r="P12" s="17">
        <v>50.4</v>
      </c>
      <c r="Q12" s="41"/>
    </row>
    <row r="13" spans="1:17" ht="15" customHeight="1" x14ac:dyDescent="0.2">
      <c r="A13" s="209"/>
      <c r="B13" s="27" t="s">
        <v>47</v>
      </c>
      <c r="C13" s="16">
        <v>181</v>
      </c>
      <c r="D13" s="17">
        <v>39</v>
      </c>
      <c r="E13" s="17">
        <v>33.299999999999997</v>
      </c>
      <c r="F13" s="17">
        <v>44.7</v>
      </c>
      <c r="G13" s="14"/>
      <c r="H13" s="16">
        <v>94</v>
      </c>
      <c r="I13" s="17">
        <v>49.1</v>
      </c>
      <c r="J13" s="17">
        <v>38.799999999999997</v>
      </c>
      <c r="K13" s="17">
        <v>59.5</v>
      </c>
      <c r="L13" s="25"/>
      <c r="M13" s="16">
        <v>87</v>
      </c>
      <c r="N13" s="17">
        <v>31.5</v>
      </c>
      <c r="O13" s="17">
        <v>24.9</v>
      </c>
      <c r="P13" s="17">
        <v>38.1</v>
      </c>
      <c r="Q13" s="41"/>
    </row>
    <row r="14" spans="1:17" ht="15" customHeight="1" x14ac:dyDescent="0.2">
      <c r="A14" s="209"/>
      <c r="B14" s="27" t="s">
        <v>48</v>
      </c>
      <c r="C14" s="16">
        <v>70</v>
      </c>
      <c r="D14" s="17">
        <v>29.6</v>
      </c>
      <c r="E14" s="17">
        <v>22.6</v>
      </c>
      <c r="F14" s="17">
        <v>36.5</v>
      </c>
      <c r="G14" s="14"/>
      <c r="H14" s="16">
        <v>33</v>
      </c>
      <c r="I14" s="17">
        <v>35.6</v>
      </c>
      <c r="J14" s="17">
        <v>23.2</v>
      </c>
      <c r="K14" s="17">
        <v>48</v>
      </c>
      <c r="L14" s="25"/>
      <c r="M14" s="16">
        <v>37</v>
      </c>
      <c r="N14" s="17">
        <v>26.7</v>
      </c>
      <c r="O14" s="17">
        <v>18</v>
      </c>
      <c r="P14" s="17">
        <v>35.4</v>
      </c>
      <c r="Q14" s="41"/>
    </row>
    <row r="15" spans="1:17" ht="15" customHeight="1" x14ac:dyDescent="0.2">
      <c r="A15" s="209"/>
      <c r="B15" s="27" t="s">
        <v>49</v>
      </c>
      <c r="C15" s="16">
        <v>205</v>
      </c>
      <c r="D15" s="17">
        <v>35.700000000000003</v>
      </c>
      <c r="E15" s="17">
        <v>30.8</v>
      </c>
      <c r="F15" s="17">
        <v>40.700000000000003</v>
      </c>
      <c r="G15" s="14"/>
      <c r="H15" s="16">
        <v>109</v>
      </c>
      <c r="I15" s="17">
        <v>42.2</v>
      </c>
      <c r="J15" s="17">
        <v>33.9</v>
      </c>
      <c r="K15" s="17">
        <v>50.5</v>
      </c>
      <c r="L15" s="25"/>
      <c r="M15" s="16">
        <v>96</v>
      </c>
      <c r="N15" s="17">
        <v>29.8</v>
      </c>
      <c r="O15" s="17">
        <v>23.9</v>
      </c>
      <c r="P15" s="17">
        <v>35.799999999999997</v>
      </c>
      <c r="Q15" s="41"/>
    </row>
    <row r="16" spans="1:17" ht="15.75" customHeight="1" thickBot="1" x14ac:dyDescent="0.25">
      <c r="A16" s="210"/>
      <c r="B16" s="23" t="s">
        <v>50</v>
      </c>
      <c r="C16" s="18">
        <v>66</v>
      </c>
      <c r="D16" s="19">
        <v>17.899999999999999</v>
      </c>
      <c r="E16" s="19">
        <v>13.5</v>
      </c>
      <c r="F16" s="19">
        <v>22.2</v>
      </c>
      <c r="G16" s="42"/>
      <c r="H16" s="18">
        <v>36</v>
      </c>
      <c r="I16" s="19">
        <v>22.5</v>
      </c>
      <c r="J16" s="19">
        <v>14.8</v>
      </c>
      <c r="K16" s="19">
        <v>30.1</v>
      </c>
      <c r="L16" s="20"/>
      <c r="M16" s="18">
        <v>30</v>
      </c>
      <c r="N16" s="19">
        <v>14.5</v>
      </c>
      <c r="O16" s="19">
        <v>9.3000000000000007</v>
      </c>
      <c r="P16" s="19">
        <v>19.600000000000001</v>
      </c>
      <c r="Q16" s="41"/>
    </row>
    <row r="18" spans="1:16" x14ac:dyDescent="0.2">
      <c r="A18" s="13" t="s">
        <v>28</v>
      </c>
    </row>
    <row r="19" spans="1:16" x14ac:dyDescent="0.2">
      <c r="A19" s="217" t="s">
        <v>134</v>
      </c>
      <c r="B19" s="217"/>
      <c r="C19" s="217"/>
      <c r="D19" s="217"/>
      <c r="E19" s="217"/>
      <c r="F19" s="217"/>
      <c r="G19" s="217"/>
      <c r="H19" s="217"/>
      <c r="I19" s="217"/>
      <c r="J19" s="217"/>
      <c r="K19" s="217"/>
      <c r="L19" s="217"/>
      <c r="M19" s="217"/>
      <c r="N19" s="217"/>
      <c r="O19" s="217"/>
      <c r="P19" s="217"/>
    </row>
    <row r="20" spans="1:16" x14ac:dyDescent="0.2">
      <c r="A20" s="217"/>
      <c r="B20" s="217"/>
      <c r="C20" s="217"/>
      <c r="D20" s="217"/>
      <c r="E20" s="217"/>
      <c r="F20" s="217"/>
      <c r="G20" s="217"/>
      <c r="H20" s="217"/>
      <c r="I20" s="217"/>
      <c r="J20" s="217"/>
      <c r="K20" s="217"/>
      <c r="L20" s="217"/>
      <c r="M20" s="217"/>
      <c r="N20" s="217"/>
      <c r="O20" s="217"/>
      <c r="P20" s="217"/>
    </row>
    <row r="21" spans="1:16" x14ac:dyDescent="0.2">
      <c r="A21" s="217" t="s">
        <v>135</v>
      </c>
      <c r="B21" s="217"/>
      <c r="C21" s="217"/>
      <c r="D21" s="217"/>
      <c r="E21" s="217"/>
      <c r="F21" s="217"/>
      <c r="G21" s="217"/>
      <c r="H21" s="217"/>
      <c r="I21" s="217"/>
      <c r="J21" s="217"/>
      <c r="K21" s="217"/>
      <c r="L21" s="217"/>
      <c r="M21" s="217"/>
      <c r="N21" s="217"/>
      <c r="O21" s="217"/>
      <c r="P21" s="217"/>
    </row>
    <row r="22" spans="1:16" x14ac:dyDescent="0.2">
      <c r="A22" s="217"/>
      <c r="B22" s="217"/>
      <c r="C22" s="217"/>
      <c r="D22" s="217"/>
      <c r="E22" s="217"/>
      <c r="F22" s="217"/>
      <c r="G22" s="217"/>
      <c r="H22" s="217"/>
      <c r="I22" s="217"/>
      <c r="J22" s="217"/>
      <c r="K22" s="217"/>
      <c r="L22" s="217"/>
      <c r="M22" s="217"/>
      <c r="N22" s="217"/>
      <c r="O22" s="217"/>
      <c r="P22" s="217"/>
    </row>
    <row r="23" spans="1:16" x14ac:dyDescent="0.2">
      <c r="A23" s="217"/>
      <c r="B23" s="217"/>
      <c r="C23" s="217"/>
      <c r="D23" s="217"/>
      <c r="E23" s="217"/>
      <c r="F23" s="217"/>
      <c r="G23" s="217"/>
      <c r="H23" s="217"/>
      <c r="I23" s="217"/>
      <c r="J23" s="217"/>
      <c r="K23" s="217"/>
      <c r="L23" s="217"/>
      <c r="M23" s="217"/>
      <c r="N23" s="217"/>
      <c r="O23" s="217"/>
      <c r="P23" s="217"/>
    </row>
    <row r="24" spans="1:16" x14ac:dyDescent="0.2">
      <c r="A24" s="216" t="s">
        <v>136</v>
      </c>
      <c r="B24" s="216"/>
      <c r="C24" s="216"/>
      <c r="D24" s="216"/>
      <c r="E24" s="216"/>
      <c r="F24" s="216"/>
      <c r="G24" s="216"/>
      <c r="H24" s="216"/>
      <c r="I24" s="216"/>
      <c r="J24" s="216"/>
      <c r="K24" s="216"/>
      <c r="L24" s="216"/>
      <c r="M24" s="216"/>
      <c r="N24" s="216"/>
      <c r="O24" s="216"/>
      <c r="P24" s="216"/>
    </row>
    <row r="25" spans="1:16" x14ac:dyDescent="0.2">
      <c r="A25" s="217" t="s">
        <v>137</v>
      </c>
      <c r="B25" s="217"/>
      <c r="C25" s="217"/>
      <c r="D25" s="217"/>
      <c r="E25" s="217"/>
      <c r="F25" s="217"/>
      <c r="G25" s="217"/>
      <c r="H25" s="217"/>
      <c r="I25" s="217"/>
      <c r="J25" s="217"/>
      <c r="K25" s="217"/>
      <c r="L25" s="217"/>
      <c r="M25" s="217"/>
      <c r="N25" s="217"/>
      <c r="O25" s="217"/>
      <c r="P25" s="217"/>
    </row>
    <row r="26" spans="1:16" x14ac:dyDescent="0.2">
      <c r="A26" s="217"/>
      <c r="B26" s="217"/>
      <c r="C26" s="217"/>
      <c r="D26" s="217"/>
      <c r="E26" s="217"/>
      <c r="F26" s="217"/>
      <c r="G26" s="217"/>
      <c r="H26" s="217"/>
      <c r="I26" s="217"/>
      <c r="J26" s="217"/>
      <c r="K26" s="217"/>
      <c r="L26" s="217"/>
      <c r="M26" s="217"/>
      <c r="N26" s="217"/>
      <c r="O26" s="217"/>
      <c r="P26" s="217"/>
    </row>
    <row r="27" spans="1:16" x14ac:dyDescent="0.2">
      <c r="A27" s="215" t="s">
        <v>145</v>
      </c>
      <c r="B27" s="215"/>
      <c r="C27" s="215"/>
      <c r="D27" s="215"/>
      <c r="E27" s="215"/>
      <c r="F27" s="215"/>
      <c r="G27" s="215"/>
      <c r="H27" s="215"/>
      <c r="I27" s="215"/>
      <c r="J27" s="215"/>
      <c r="K27" s="215"/>
      <c r="L27" s="215"/>
      <c r="M27" s="215"/>
      <c r="N27" s="215"/>
      <c r="O27" s="215"/>
      <c r="P27" s="215"/>
    </row>
    <row r="28" spans="1:16" x14ac:dyDescent="0.2">
      <c r="A28" s="216" t="s">
        <v>141</v>
      </c>
      <c r="B28" s="216"/>
      <c r="C28" s="216"/>
      <c r="D28" s="216"/>
      <c r="E28" s="216"/>
      <c r="F28" s="216"/>
      <c r="G28" s="216"/>
      <c r="H28" s="216"/>
      <c r="I28" s="216"/>
      <c r="J28" s="216"/>
      <c r="K28" s="216"/>
      <c r="L28" s="216"/>
      <c r="M28" s="216"/>
      <c r="N28" s="216"/>
      <c r="O28" s="216"/>
      <c r="P28" s="216"/>
    </row>
    <row r="29" spans="1:16" x14ac:dyDescent="0.2">
      <c r="A29" s="30"/>
      <c r="B29" s="30"/>
      <c r="C29" s="30"/>
    </row>
    <row r="30" spans="1:16" x14ac:dyDescent="0.2">
      <c r="A30" s="173" t="s">
        <v>64</v>
      </c>
      <c r="B30" s="173"/>
    </row>
  </sheetData>
  <mergeCells count="16">
    <mergeCell ref="A30:B30"/>
    <mergeCell ref="A1:H1"/>
    <mergeCell ref="J1:K1"/>
    <mergeCell ref="H3:K3"/>
    <mergeCell ref="M3:P3"/>
    <mergeCell ref="A5:A10"/>
    <mergeCell ref="A11:A16"/>
    <mergeCell ref="A3:A4"/>
    <mergeCell ref="B3:B4"/>
    <mergeCell ref="C3:F3"/>
    <mergeCell ref="A27:P27"/>
    <mergeCell ref="A28:P28"/>
    <mergeCell ref="A19:P20"/>
    <mergeCell ref="A21:P23"/>
    <mergeCell ref="A24:P24"/>
    <mergeCell ref="A25:P26"/>
  </mergeCells>
  <conditionalFormatting sqref="B9:B10">
    <cfRule type="duplicateValues" dxfId="3" priority="2"/>
  </conditionalFormatting>
  <conditionalFormatting sqref="B15:B16">
    <cfRule type="duplicateValues" dxfId="2" priority="1"/>
  </conditionalFormatting>
  <hyperlinks>
    <hyperlink ref="J1" location="Contents!A1" display="back to contents"/>
    <hyperlink ref="A27:P27" r:id="rId1" display="5) Figures are for deaths occurring between 1 March 2020 and 30 April 2020. Figures only include deaths that were registered by 3 May 2020. More information on registration delays can be found on the NRS websit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selection sqref="A1:K1"/>
    </sheetView>
  </sheetViews>
  <sheetFormatPr defaultRowHeight="14.25" x14ac:dyDescent="0.2"/>
  <cols>
    <col min="1" max="1" width="18.5703125" style="24" customWidth="1"/>
    <col min="2" max="2" width="13.42578125" style="24" customWidth="1"/>
    <col min="3" max="3" width="12.7109375" style="24" customWidth="1"/>
    <col min="4" max="4" width="10.85546875" style="24" customWidth="1"/>
    <col min="5" max="6" width="12.85546875" style="24" customWidth="1"/>
    <col min="7" max="7" width="11.42578125" style="24" customWidth="1"/>
    <col min="8" max="8" width="3.28515625" style="131" customWidth="1"/>
    <col min="9" max="9" width="2.85546875" style="131" customWidth="1"/>
    <col min="10" max="16384" width="9.140625" style="24"/>
  </cols>
  <sheetData>
    <row r="1" spans="1:14" ht="18" customHeight="1" x14ac:dyDescent="0.25">
      <c r="A1" s="174" t="s">
        <v>97</v>
      </c>
      <c r="B1" s="174"/>
      <c r="C1" s="174"/>
      <c r="D1" s="174"/>
      <c r="E1" s="174"/>
      <c r="F1" s="174"/>
      <c r="G1" s="174"/>
      <c r="H1" s="174"/>
      <c r="I1" s="174"/>
      <c r="J1" s="174"/>
      <c r="K1" s="174"/>
      <c r="M1" s="190" t="s">
        <v>89</v>
      </c>
      <c r="N1" s="190"/>
    </row>
    <row r="2" spans="1:14" ht="15" x14ac:dyDescent="0.2">
      <c r="A2" s="8"/>
    </row>
    <row r="3" spans="1:14" ht="18" customHeight="1" x14ac:dyDescent="0.2">
      <c r="A3" s="10"/>
      <c r="C3" s="62" t="s">
        <v>26</v>
      </c>
      <c r="D3" s="62"/>
      <c r="F3" s="62" t="s">
        <v>27</v>
      </c>
      <c r="G3" s="62"/>
    </row>
    <row r="4" spans="1:14" x14ac:dyDescent="0.2">
      <c r="A4" s="10"/>
      <c r="B4" s="222" t="s">
        <v>31</v>
      </c>
      <c r="C4" s="222" t="s">
        <v>30</v>
      </c>
      <c r="D4" s="222" t="s">
        <v>32</v>
      </c>
      <c r="E4" s="222" t="s">
        <v>31</v>
      </c>
      <c r="F4" s="222" t="s">
        <v>30</v>
      </c>
      <c r="G4" s="222" t="s">
        <v>32</v>
      </c>
    </row>
    <row r="5" spans="1:14" x14ac:dyDescent="0.2">
      <c r="A5" s="10"/>
      <c r="B5" s="222"/>
      <c r="C5" s="222"/>
      <c r="D5" s="222"/>
      <c r="E5" s="222"/>
      <c r="F5" s="222"/>
      <c r="G5" s="222"/>
    </row>
    <row r="6" spans="1:14" x14ac:dyDescent="0.2">
      <c r="A6" s="51"/>
      <c r="B6" s="223"/>
      <c r="C6" s="223"/>
      <c r="D6" s="223"/>
      <c r="E6" s="223"/>
      <c r="F6" s="223"/>
      <c r="G6" s="223"/>
    </row>
    <row r="7" spans="1:14" x14ac:dyDescent="0.2">
      <c r="A7" s="218" t="s">
        <v>90</v>
      </c>
      <c r="B7" s="127"/>
      <c r="C7" s="128"/>
      <c r="D7" s="128"/>
      <c r="E7" s="127"/>
      <c r="F7" s="128"/>
      <c r="G7" s="128"/>
    </row>
    <row r="8" spans="1:14" x14ac:dyDescent="0.2">
      <c r="A8" s="219"/>
      <c r="B8" s="54"/>
      <c r="C8" s="55"/>
      <c r="D8" s="55"/>
      <c r="E8" s="54"/>
      <c r="F8" s="55"/>
      <c r="G8" s="55"/>
    </row>
    <row r="9" spans="1:14" x14ac:dyDescent="0.2">
      <c r="A9" s="219"/>
      <c r="B9" s="54"/>
      <c r="C9" s="55"/>
      <c r="D9" s="55"/>
      <c r="E9" s="54"/>
      <c r="F9" s="55"/>
      <c r="G9" s="55"/>
    </row>
    <row r="10" spans="1:14" x14ac:dyDescent="0.2">
      <c r="A10" s="219"/>
      <c r="B10" s="54"/>
      <c r="C10" s="55"/>
      <c r="D10" s="55"/>
      <c r="E10" s="54"/>
      <c r="F10" s="55"/>
      <c r="G10" s="55"/>
    </row>
    <row r="11" spans="1:14" x14ac:dyDescent="0.2">
      <c r="A11" s="132" t="s">
        <v>29</v>
      </c>
      <c r="B11" s="56">
        <f>'Table S1'!B11</f>
        <v>65</v>
      </c>
      <c r="C11" s="57">
        <f>'Table S1'!C11</f>
        <v>57.6</v>
      </c>
      <c r="D11" s="57">
        <f>'Table S1'!D11</f>
        <v>72.400000000000006</v>
      </c>
      <c r="E11" s="11">
        <f>'Table S1'!H11</f>
        <v>581.5</v>
      </c>
      <c r="F11" s="12">
        <f>'Table S1'!I11</f>
        <v>559.4</v>
      </c>
      <c r="G11" s="12">
        <f>'Table S1'!J11</f>
        <v>603.70000000000005</v>
      </c>
      <c r="H11" s="41">
        <f>B11-C11</f>
        <v>7.3999999999999986</v>
      </c>
      <c r="I11" s="41">
        <f>E11-F11</f>
        <v>22.100000000000023</v>
      </c>
    </row>
    <row r="12" spans="1:14" x14ac:dyDescent="0.2">
      <c r="A12" s="132" t="s">
        <v>2</v>
      </c>
      <c r="B12" s="56">
        <f>'Table S1'!B12</f>
        <v>47.2</v>
      </c>
      <c r="C12" s="57">
        <f>'Table S1'!C12</f>
        <v>38.9</v>
      </c>
      <c r="D12" s="57">
        <f>'Table S1'!D12</f>
        <v>55.5</v>
      </c>
      <c r="E12" s="11">
        <f>'Table S1'!H12</f>
        <v>479.2</v>
      </c>
      <c r="F12" s="12">
        <f>'Table S1'!I12</f>
        <v>453.1</v>
      </c>
      <c r="G12" s="12">
        <f>'Table S1'!J12</f>
        <v>505.2</v>
      </c>
      <c r="H12" s="41">
        <f t="shared" ref="H12:H13" si="0">B12-C12</f>
        <v>8.3000000000000043</v>
      </c>
      <c r="I12" s="41">
        <f t="shared" ref="I12:I13" si="1">E12-F12</f>
        <v>26.099999999999966</v>
      </c>
    </row>
    <row r="13" spans="1:14" x14ac:dyDescent="0.2">
      <c r="A13" s="132" t="s">
        <v>3</v>
      </c>
      <c r="B13" s="56">
        <f>'Table S1'!B13</f>
        <v>87.3</v>
      </c>
      <c r="C13" s="57">
        <f>'Table S1'!C13</f>
        <v>74</v>
      </c>
      <c r="D13" s="57">
        <f>'Table S1'!D13</f>
        <v>100.6</v>
      </c>
      <c r="E13" s="11">
        <f>'Table S1'!H13</f>
        <v>715.9</v>
      </c>
      <c r="F13" s="12">
        <f>'Table S1'!I13</f>
        <v>677.1</v>
      </c>
      <c r="G13" s="12">
        <f>'Table S1'!J13</f>
        <v>754.8</v>
      </c>
      <c r="H13" s="41">
        <f t="shared" si="0"/>
        <v>13.299999999999997</v>
      </c>
      <c r="I13" s="41">
        <f t="shared" si="1"/>
        <v>38.799999999999955</v>
      </c>
    </row>
    <row r="14" spans="1:14" x14ac:dyDescent="0.2">
      <c r="A14" s="220" t="s">
        <v>77</v>
      </c>
      <c r="B14" s="52"/>
      <c r="C14" s="53"/>
      <c r="D14" s="53"/>
      <c r="E14" s="44"/>
      <c r="F14" s="45"/>
      <c r="G14" s="45"/>
      <c r="H14" s="129"/>
      <c r="I14" s="41"/>
    </row>
    <row r="15" spans="1:14" x14ac:dyDescent="0.2">
      <c r="A15" s="221"/>
      <c r="B15" s="56"/>
      <c r="C15" s="57"/>
      <c r="D15" s="130"/>
      <c r="E15" s="12"/>
      <c r="F15" s="12"/>
      <c r="G15" s="12"/>
      <c r="H15" s="171"/>
      <c r="I15" s="41"/>
    </row>
    <row r="16" spans="1:14" x14ac:dyDescent="0.2">
      <c r="A16" s="221"/>
      <c r="B16" s="56"/>
      <c r="C16" s="57"/>
      <c r="D16" s="130"/>
      <c r="E16" s="12"/>
      <c r="F16" s="12"/>
      <c r="G16" s="12"/>
      <c r="H16" s="171"/>
      <c r="I16" s="41"/>
    </row>
    <row r="17" spans="1:11" x14ac:dyDescent="0.2">
      <c r="A17" s="221"/>
      <c r="B17" s="56"/>
      <c r="C17" s="57"/>
      <c r="D17" s="130"/>
      <c r="E17" s="12"/>
      <c r="F17" s="12"/>
      <c r="G17" s="12"/>
      <c r="H17" s="171"/>
      <c r="I17" s="41"/>
    </row>
    <row r="18" spans="1:11" x14ac:dyDescent="0.2">
      <c r="A18" s="132" t="s">
        <v>29</v>
      </c>
      <c r="B18" s="56">
        <f>'Table S1'!B17</f>
        <v>58.4</v>
      </c>
      <c r="C18" s="57">
        <f>'Table S1'!C17</f>
        <v>51.4</v>
      </c>
      <c r="D18" s="130">
        <f>'Table S1'!D17</f>
        <v>65.5</v>
      </c>
      <c r="E18" s="12">
        <f>'Table S1'!H17</f>
        <v>560.1</v>
      </c>
      <c r="F18" s="12">
        <f>'Table S1'!I17</f>
        <v>538.4</v>
      </c>
      <c r="G18" s="12">
        <f>'Table S1'!J17</f>
        <v>581.9</v>
      </c>
      <c r="H18" s="41">
        <f>B18-C18</f>
        <v>7</v>
      </c>
      <c r="I18" s="41">
        <f>E18-F18</f>
        <v>21.700000000000045</v>
      </c>
    </row>
    <row r="19" spans="1:11" x14ac:dyDescent="0.2">
      <c r="A19" s="132" t="s">
        <v>2</v>
      </c>
      <c r="B19" s="56">
        <f>'Table S1'!B18</f>
        <v>42.2</v>
      </c>
      <c r="C19" s="57">
        <f>'Table S1'!C18</f>
        <v>34.299999999999997</v>
      </c>
      <c r="D19" s="130">
        <f>'Table S1'!D18</f>
        <v>50.1</v>
      </c>
      <c r="E19" s="12">
        <f>'Table S1'!H18</f>
        <v>461.1</v>
      </c>
      <c r="F19" s="12">
        <f>'Table S1'!I18</f>
        <v>435.5</v>
      </c>
      <c r="G19" s="12">
        <f>'Table S1'!J18</f>
        <v>486.7</v>
      </c>
      <c r="H19" s="41">
        <f t="shared" ref="H19:H20" si="2">B19-C19</f>
        <v>7.9000000000000057</v>
      </c>
      <c r="I19" s="41">
        <f t="shared" ref="I19:I20" si="3">E19-F19</f>
        <v>25.600000000000023</v>
      </c>
    </row>
    <row r="20" spans="1:11" x14ac:dyDescent="0.2">
      <c r="A20" s="132" t="s">
        <v>3</v>
      </c>
      <c r="B20" s="56">
        <f>'Table S1'!B19</f>
        <v>79</v>
      </c>
      <c r="C20" s="57">
        <f>'Table S1'!C19</f>
        <v>66.2</v>
      </c>
      <c r="D20" s="130">
        <f>'Table S1'!D19</f>
        <v>91.7</v>
      </c>
      <c r="E20" s="12">
        <f>'Table S1'!H19</f>
        <v>691.1</v>
      </c>
      <c r="F20" s="12">
        <f>'Table S1'!I19</f>
        <v>652.9</v>
      </c>
      <c r="G20" s="12">
        <f>'Table S1'!J19</f>
        <v>729.3</v>
      </c>
      <c r="H20" s="41">
        <f t="shared" si="2"/>
        <v>12.799999999999997</v>
      </c>
      <c r="I20" s="41">
        <f t="shared" si="3"/>
        <v>38.200000000000045</v>
      </c>
    </row>
    <row r="23" spans="1:11" x14ac:dyDescent="0.2">
      <c r="A23" s="13" t="s">
        <v>28</v>
      </c>
      <c r="B23" s="25"/>
      <c r="C23" s="25"/>
      <c r="D23" s="25"/>
      <c r="E23" s="25"/>
      <c r="F23" s="25"/>
      <c r="G23" s="25"/>
      <c r="H23" s="63"/>
      <c r="I23" s="63"/>
      <c r="J23" s="25"/>
      <c r="K23" s="25"/>
    </row>
    <row r="24" spans="1:11" x14ac:dyDescent="0.2">
      <c r="A24" s="225" t="s">
        <v>118</v>
      </c>
      <c r="B24" s="225"/>
      <c r="C24" s="225"/>
      <c r="D24" s="225"/>
      <c r="E24" s="225"/>
      <c r="F24" s="225"/>
      <c r="G24" s="225"/>
      <c r="H24" s="225"/>
      <c r="I24" s="225"/>
      <c r="J24" s="225"/>
      <c r="K24" s="225"/>
    </row>
    <row r="25" spans="1:11" x14ac:dyDescent="0.2">
      <c r="A25" s="225"/>
      <c r="B25" s="225"/>
      <c r="C25" s="225"/>
      <c r="D25" s="225"/>
      <c r="E25" s="225"/>
      <c r="F25" s="225"/>
      <c r="G25" s="225"/>
      <c r="H25" s="225"/>
      <c r="I25" s="225"/>
      <c r="J25" s="225"/>
      <c r="K25" s="225"/>
    </row>
    <row r="26" spans="1:11" x14ac:dyDescent="0.2">
      <c r="A26" s="225" t="s">
        <v>119</v>
      </c>
      <c r="B26" s="225"/>
      <c r="C26" s="225"/>
      <c r="D26" s="225"/>
      <c r="E26" s="225"/>
      <c r="F26" s="225"/>
      <c r="G26" s="225"/>
      <c r="H26" s="225"/>
      <c r="I26" s="225"/>
      <c r="J26" s="225"/>
      <c r="K26" s="225"/>
    </row>
    <row r="27" spans="1:11" x14ac:dyDescent="0.2">
      <c r="A27" s="225"/>
      <c r="B27" s="225"/>
      <c r="C27" s="225"/>
      <c r="D27" s="225"/>
      <c r="E27" s="225"/>
      <c r="F27" s="225"/>
      <c r="G27" s="225"/>
      <c r="H27" s="225"/>
      <c r="I27" s="225"/>
      <c r="J27" s="225"/>
      <c r="K27" s="225"/>
    </row>
    <row r="28" spans="1:11" x14ac:dyDescent="0.2">
      <c r="A28" s="225"/>
      <c r="B28" s="225"/>
      <c r="C28" s="225"/>
      <c r="D28" s="225"/>
      <c r="E28" s="225"/>
      <c r="F28" s="225"/>
      <c r="G28" s="225"/>
      <c r="H28" s="225"/>
      <c r="I28" s="225"/>
      <c r="J28" s="225"/>
      <c r="K28" s="225"/>
    </row>
    <row r="29" spans="1:11" x14ac:dyDescent="0.2">
      <c r="A29" s="225"/>
      <c r="B29" s="225"/>
      <c r="C29" s="225"/>
      <c r="D29" s="225"/>
      <c r="E29" s="225"/>
      <c r="F29" s="225"/>
      <c r="G29" s="225"/>
      <c r="H29" s="225"/>
      <c r="I29" s="225"/>
      <c r="J29" s="225"/>
      <c r="K29" s="225"/>
    </row>
    <row r="30" spans="1:11" x14ac:dyDescent="0.2">
      <c r="A30" s="224" t="s">
        <v>79</v>
      </c>
      <c r="B30" s="224"/>
      <c r="C30" s="224"/>
      <c r="D30" s="224"/>
      <c r="E30" s="224"/>
      <c r="F30" s="224"/>
      <c r="G30" s="224"/>
      <c r="H30" s="224"/>
      <c r="I30" s="224"/>
      <c r="J30" s="224"/>
      <c r="K30" s="224"/>
    </row>
    <row r="31" spans="1:11" x14ac:dyDescent="0.2">
      <c r="A31" s="224" t="s">
        <v>121</v>
      </c>
      <c r="B31" s="224"/>
      <c r="C31" s="224"/>
      <c r="D31" s="224"/>
      <c r="E31" s="224"/>
      <c r="F31" s="224"/>
      <c r="G31" s="224"/>
      <c r="H31" s="224"/>
      <c r="I31" s="224"/>
      <c r="J31" s="224"/>
      <c r="K31" s="224"/>
    </row>
    <row r="32" spans="1:11" x14ac:dyDescent="0.2">
      <c r="A32" s="224" t="s">
        <v>120</v>
      </c>
      <c r="B32" s="224"/>
      <c r="C32" s="224"/>
      <c r="D32" s="224"/>
      <c r="E32" s="224"/>
      <c r="F32" s="224"/>
      <c r="G32" s="224"/>
      <c r="H32" s="224"/>
      <c r="I32" s="224"/>
      <c r="J32" s="224"/>
      <c r="K32" s="224"/>
    </row>
    <row r="33" spans="1:11" x14ac:dyDescent="0.2">
      <c r="A33" s="30"/>
      <c r="B33" s="25"/>
      <c r="C33" s="25"/>
      <c r="D33" s="25"/>
      <c r="E33" s="25"/>
      <c r="F33" s="25"/>
      <c r="G33" s="25"/>
      <c r="H33" s="63"/>
      <c r="I33" s="63"/>
      <c r="J33" s="25"/>
      <c r="K33" s="25"/>
    </row>
    <row r="34" spans="1:11" x14ac:dyDescent="0.2">
      <c r="A34" s="30" t="s">
        <v>64</v>
      </c>
      <c r="B34" s="25"/>
      <c r="C34" s="25"/>
      <c r="D34" s="25"/>
      <c r="E34" s="25"/>
      <c r="F34" s="25"/>
      <c r="G34" s="25"/>
      <c r="H34" s="63"/>
      <c r="I34" s="63"/>
      <c r="J34" s="25"/>
      <c r="K34" s="25"/>
    </row>
  </sheetData>
  <mergeCells count="15">
    <mergeCell ref="A30:K30"/>
    <mergeCell ref="A31:K31"/>
    <mergeCell ref="A32:K32"/>
    <mergeCell ref="A24:K25"/>
    <mergeCell ref="A26:K29"/>
    <mergeCell ref="A7:A10"/>
    <mergeCell ref="A14:A17"/>
    <mergeCell ref="A1:K1"/>
    <mergeCell ref="M1:N1"/>
    <mergeCell ref="B4:B6"/>
    <mergeCell ref="C4:C6"/>
    <mergeCell ref="D4:D6"/>
    <mergeCell ref="E4:E6"/>
    <mergeCell ref="F4:F6"/>
    <mergeCell ref="G4:G6"/>
  </mergeCells>
  <hyperlinks>
    <hyperlink ref="M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workbookViewId="0">
      <selection sqref="A1:E1"/>
    </sheetView>
  </sheetViews>
  <sheetFormatPr defaultColWidth="9.140625" defaultRowHeight="12.75" x14ac:dyDescent="0.2"/>
  <cols>
    <col min="1" max="1" width="10.7109375" style="25" customWidth="1"/>
    <col min="2" max="2" width="7.5703125" style="25" customWidth="1"/>
    <col min="3" max="3" width="26.5703125" style="25" customWidth="1"/>
    <col min="4" max="4" width="14.7109375" style="25" customWidth="1"/>
    <col min="5" max="5" width="9.140625" style="25"/>
    <col min="6" max="6" width="13.28515625" style="25" customWidth="1"/>
    <col min="7" max="16384" width="9.140625" style="25"/>
  </cols>
  <sheetData>
    <row r="1" spans="1:11" ht="18" customHeight="1" x14ac:dyDescent="0.25">
      <c r="A1" s="174" t="s">
        <v>80</v>
      </c>
      <c r="B1" s="174"/>
      <c r="C1" s="174"/>
      <c r="D1" s="174"/>
      <c r="E1" s="174"/>
      <c r="G1" s="190" t="s">
        <v>89</v>
      </c>
      <c r="H1" s="190"/>
      <c r="K1" s="126"/>
    </row>
    <row r="2" spans="1:11" ht="15" customHeight="1" x14ac:dyDescent="0.2"/>
    <row r="3" spans="1:11" ht="15" customHeight="1" x14ac:dyDescent="0.2">
      <c r="A3" s="228" t="s">
        <v>51</v>
      </c>
      <c r="B3" s="230" t="s">
        <v>127</v>
      </c>
      <c r="C3" s="232" t="s">
        <v>61</v>
      </c>
      <c r="D3" s="232" t="s">
        <v>52</v>
      </c>
      <c r="E3" s="232" t="s">
        <v>128</v>
      </c>
      <c r="F3" s="226" t="s">
        <v>62</v>
      </c>
    </row>
    <row r="4" spans="1:11" x14ac:dyDescent="0.2">
      <c r="A4" s="229"/>
      <c r="B4" s="231"/>
      <c r="C4" s="233"/>
      <c r="D4" s="233"/>
      <c r="E4" s="233"/>
      <c r="F4" s="227"/>
    </row>
    <row r="5" spans="1:11" ht="25.5" x14ac:dyDescent="0.2">
      <c r="A5" s="234" t="s">
        <v>59</v>
      </c>
      <c r="B5" s="33">
        <v>1</v>
      </c>
      <c r="C5" s="34" t="s">
        <v>66</v>
      </c>
      <c r="D5" s="35" t="s">
        <v>53</v>
      </c>
      <c r="E5" s="35">
        <v>650</v>
      </c>
      <c r="F5" s="36">
        <v>0.11600000000000001</v>
      </c>
    </row>
    <row r="6" spans="1:11" x14ac:dyDescent="0.2">
      <c r="A6" s="235"/>
      <c r="B6" s="37">
        <v>2</v>
      </c>
      <c r="C6" s="38" t="s">
        <v>67</v>
      </c>
      <c r="D6" s="39" t="s">
        <v>54</v>
      </c>
      <c r="E6" s="39">
        <v>587</v>
      </c>
      <c r="F6" s="40">
        <v>0.105</v>
      </c>
    </row>
    <row r="7" spans="1:11" x14ac:dyDescent="0.2">
      <c r="A7" s="235"/>
      <c r="B7" s="37">
        <v>3</v>
      </c>
      <c r="C7" s="38" t="s">
        <v>70</v>
      </c>
      <c r="D7" s="39" t="s">
        <v>55</v>
      </c>
      <c r="E7" s="39">
        <v>377</v>
      </c>
      <c r="F7" s="40">
        <v>6.7000000000000004E-2</v>
      </c>
    </row>
    <row r="8" spans="1:11" ht="25.5" x14ac:dyDescent="0.2">
      <c r="A8" s="235"/>
      <c r="B8" s="37">
        <v>4</v>
      </c>
      <c r="C8" s="38" t="s">
        <v>68</v>
      </c>
      <c r="D8" s="39" t="s">
        <v>56</v>
      </c>
      <c r="E8" s="39">
        <v>364</v>
      </c>
      <c r="F8" s="40">
        <v>6.5000000000000002E-2</v>
      </c>
    </row>
    <row r="9" spans="1:11" ht="25.5" x14ac:dyDescent="0.2">
      <c r="A9" s="235"/>
      <c r="B9" s="37">
        <v>5</v>
      </c>
      <c r="C9" s="38" t="s">
        <v>69</v>
      </c>
      <c r="D9" s="39" t="s">
        <v>57</v>
      </c>
      <c r="E9" s="39">
        <v>272</v>
      </c>
      <c r="F9" s="40">
        <v>4.9000000000000002E-2</v>
      </c>
    </row>
    <row r="10" spans="1:11" ht="4.5" customHeight="1" x14ac:dyDescent="0.2">
      <c r="A10" s="235"/>
      <c r="B10" s="37"/>
      <c r="C10" s="38"/>
      <c r="D10" s="39"/>
      <c r="E10" s="39"/>
      <c r="F10" s="40"/>
    </row>
    <row r="11" spans="1:11" x14ac:dyDescent="0.2">
      <c r="A11" s="234" t="s">
        <v>60</v>
      </c>
      <c r="B11" s="33">
        <v>1</v>
      </c>
      <c r="C11" s="34" t="s">
        <v>43</v>
      </c>
      <c r="D11" s="35" t="s">
        <v>58</v>
      </c>
      <c r="E11" s="35">
        <v>2404</v>
      </c>
      <c r="F11" s="36">
        <v>0.316</v>
      </c>
    </row>
    <row r="12" spans="1:11" ht="25.5" x14ac:dyDescent="0.2">
      <c r="A12" s="235"/>
      <c r="B12" s="37">
        <v>2</v>
      </c>
      <c r="C12" s="38" t="s">
        <v>66</v>
      </c>
      <c r="D12" s="39" t="s">
        <v>53</v>
      </c>
      <c r="E12" s="39">
        <v>785</v>
      </c>
      <c r="F12" s="40">
        <v>0.10299999999999999</v>
      </c>
    </row>
    <row r="13" spans="1:11" x14ac:dyDescent="0.2">
      <c r="A13" s="235"/>
      <c r="B13" s="37">
        <v>3</v>
      </c>
      <c r="C13" s="38" t="s">
        <v>67</v>
      </c>
      <c r="D13" s="39" t="s">
        <v>54</v>
      </c>
      <c r="E13" s="39">
        <v>568</v>
      </c>
      <c r="F13" s="40">
        <v>7.4999999999999997E-2</v>
      </c>
    </row>
    <row r="14" spans="1:11" x14ac:dyDescent="0.2">
      <c r="A14" s="235"/>
      <c r="B14" s="37">
        <v>4</v>
      </c>
      <c r="C14" s="38" t="s">
        <v>70</v>
      </c>
      <c r="D14" s="39" t="s">
        <v>55</v>
      </c>
      <c r="E14" s="39">
        <v>370</v>
      </c>
      <c r="F14" s="40">
        <v>4.9000000000000002E-2</v>
      </c>
    </row>
    <row r="15" spans="1:11" ht="25.5" x14ac:dyDescent="0.2">
      <c r="A15" s="235"/>
      <c r="B15" s="37">
        <v>5</v>
      </c>
      <c r="C15" s="38" t="s">
        <v>68</v>
      </c>
      <c r="D15" s="39" t="s">
        <v>56</v>
      </c>
      <c r="E15" s="39">
        <v>326</v>
      </c>
      <c r="F15" s="40">
        <v>4.2999999999999997E-2</v>
      </c>
    </row>
    <row r="17" spans="1:4" x14ac:dyDescent="0.2">
      <c r="A17" s="13" t="s">
        <v>63</v>
      </c>
    </row>
    <row r="18" spans="1:4" x14ac:dyDescent="0.2">
      <c r="A18" s="173" t="s">
        <v>129</v>
      </c>
      <c r="B18" s="173"/>
      <c r="C18" s="173"/>
    </row>
    <row r="20" spans="1:4" x14ac:dyDescent="0.2">
      <c r="A20" s="173" t="s">
        <v>64</v>
      </c>
      <c r="B20" s="173"/>
    </row>
    <row r="22" spans="1:4" x14ac:dyDescent="0.2">
      <c r="A22" s="63"/>
      <c r="B22" s="63"/>
      <c r="C22" s="63"/>
      <c r="D22" s="63"/>
    </row>
    <row r="23" spans="1:4" x14ac:dyDescent="0.2">
      <c r="A23" s="63">
        <v>5</v>
      </c>
      <c r="B23" s="63" t="str">
        <f>VLOOKUP($A23,$B$11:$F$15,2,FALSE)</f>
        <v>Malignant neoplasm of trachea, bronchus and lung</v>
      </c>
      <c r="C23" s="63">
        <f>VLOOKUP($A23,$B$11:$F$15,4,FALSE)</f>
        <v>326</v>
      </c>
      <c r="D23" s="63"/>
    </row>
    <row r="24" spans="1:4" x14ac:dyDescent="0.2">
      <c r="A24" s="63">
        <v>4</v>
      </c>
      <c r="B24" s="63" t="str">
        <f t="shared" ref="B24:B27" si="0">VLOOKUP($A24,$B$11:$F$15,2,FALSE)</f>
        <v>Cerebrovascular disease</v>
      </c>
      <c r="C24" s="63">
        <f t="shared" ref="C24:C27" si="1">VLOOKUP($A24,$B$11:$F$15,4,FALSE)</f>
        <v>370</v>
      </c>
      <c r="D24" s="63"/>
    </row>
    <row r="25" spans="1:4" x14ac:dyDescent="0.2">
      <c r="A25" s="63">
        <v>3</v>
      </c>
      <c r="B25" s="63" t="str">
        <f t="shared" si="0"/>
        <v>Ischaemic heart diseases</v>
      </c>
      <c r="C25" s="63">
        <f t="shared" si="1"/>
        <v>568</v>
      </c>
      <c r="D25" s="63"/>
    </row>
    <row r="26" spans="1:4" x14ac:dyDescent="0.2">
      <c r="A26" s="63">
        <v>2</v>
      </c>
      <c r="B26" s="63" t="str">
        <f t="shared" si="0"/>
        <v>Dementia and Alzheimer's Disease</v>
      </c>
      <c r="C26" s="63">
        <f t="shared" si="1"/>
        <v>785</v>
      </c>
      <c r="D26" s="63"/>
    </row>
    <row r="27" spans="1:4" x14ac:dyDescent="0.2">
      <c r="A27" s="63">
        <v>1</v>
      </c>
      <c r="B27" s="63" t="str">
        <f t="shared" si="0"/>
        <v>COVID-19</v>
      </c>
      <c r="C27" s="63">
        <f t="shared" si="1"/>
        <v>2404</v>
      </c>
      <c r="D27" s="63"/>
    </row>
    <row r="28" spans="1:4" x14ac:dyDescent="0.2">
      <c r="A28" s="63"/>
      <c r="B28" s="63"/>
      <c r="C28" s="63"/>
      <c r="D28" s="63"/>
    </row>
    <row r="29" spans="1:4" x14ac:dyDescent="0.2">
      <c r="A29" s="63">
        <v>5</v>
      </c>
      <c r="B29" s="63" t="str">
        <f>VLOOKUP($A29,$B$5:$F$9,2,FALSE)</f>
        <v>Chronic lower respiratory diseases</v>
      </c>
      <c r="C29" s="63">
        <f>VLOOKUP($A29,$B$5:$F$9,4,FALSE)</f>
        <v>272</v>
      </c>
      <c r="D29" s="63"/>
    </row>
    <row r="30" spans="1:4" x14ac:dyDescent="0.2">
      <c r="A30" s="63">
        <v>4</v>
      </c>
      <c r="B30" s="63" t="str">
        <f t="shared" ref="B30:B33" si="2">VLOOKUP($A30,$B$5:$F$9,2,FALSE)</f>
        <v>Malignant neoplasm of trachea, bronchus and lung</v>
      </c>
      <c r="C30" s="63">
        <f t="shared" ref="C30:C33" si="3">VLOOKUP($A30,$B$5:$F$9,4,FALSE)</f>
        <v>364</v>
      </c>
      <c r="D30" s="63"/>
    </row>
    <row r="31" spans="1:4" x14ac:dyDescent="0.2">
      <c r="A31" s="63">
        <v>3</v>
      </c>
      <c r="B31" s="63" t="str">
        <f t="shared" si="2"/>
        <v>Cerebrovascular disease</v>
      </c>
      <c r="C31" s="63">
        <f t="shared" si="3"/>
        <v>377</v>
      </c>
      <c r="D31" s="63"/>
    </row>
    <row r="32" spans="1:4" x14ac:dyDescent="0.2">
      <c r="A32" s="63">
        <v>2</v>
      </c>
      <c r="B32" s="63" t="str">
        <f t="shared" si="2"/>
        <v>Ischaemic heart diseases</v>
      </c>
      <c r="C32" s="63">
        <f t="shared" si="3"/>
        <v>587</v>
      </c>
      <c r="D32" s="63"/>
    </row>
    <row r="33" spans="1:4" x14ac:dyDescent="0.2">
      <c r="A33" s="63">
        <v>1</v>
      </c>
      <c r="B33" s="63" t="str">
        <f t="shared" si="2"/>
        <v>Dementia and Alzheimer's Disease</v>
      </c>
      <c r="C33" s="63">
        <f t="shared" si="3"/>
        <v>650</v>
      </c>
      <c r="D33" s="63"/>
    </row>
    <row r="34" spans="1:4" x14ac:dyDescent="0.2">
      <c r="A34" s="63"/>
      <c r="B34" s="63"/>
      <c r="C34" s="63"/>
      <c r="D34" s="63"/>
    </row>
  </sheetData>
  <sortState ref="A22:E26">
    <sortCondition descending="1" ref="A10:A14"/>
  </sortState>
  <mergeCells count="12">
    <mergeCell ref="A18:C18"/>
    <mergeCell ref="A20:B20"/>
    <mergeCell ref="A5:A10"/>
    <mergeCell ref="A11:A15"/>
    <mergeCell ref="A1:E1"/>
    <mergeCell ref="G1:H1"/>
    <mergeCell ref="F3:F4"/>
    <mergeCell ref="A3:A4"/>
    <mergeCell ref="B3:B4"/>
    <mergeCell ref="C3:C4"/>
    <mergeCell ref="D3:D4"/>
    <mergeCell ref="E3:E4"/>
  </mergeCells>
  <hyperlinks>
    <hyperlink ref="G1" location="Contents!A1" display="back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sqref="A1:D1"/>
    </sheetView>
  </sheetViews>
  <sheetFormatPr defaultColWidth="9.140625" defaultRowHeight="12.75" x14ac:dyDescent="0.2"/>
  <cols>
    <col min="1" max="1" width="9.5703125" style="25" customWidth="1"/>
    <col min="2" max="2" width="42.5703125" style="50" customWidth="1"/>
    <col min="3" max="4" width="16.140625" style="25" customWidth="1"/>
    <col min="5" max="16384" width="9.140625" style="25"/>
  </cols>
  <sheetData>
    <row r="1" spans="1:8" ht="18" customHeight="1" x14ac:dyDescent="0.25">
      <c r="A1" s="174" t="s">
        <v>81</v>
      </c>
      <c r="B1" s="174"/>
      <c r="C1" s="174"/>
      <c r="D1" s="174"/>
      <c r="F1" s="190" t="s">
        <v>89</v>
      </c>
      <c r="G1" s="190"/>
      <c r="H1" s="126"/>
    </row>
    <row r="2" spans="1:8" ht="18" customHeight="1" x14ac:dyDescent="0.25">
      <c r="A2" s="29"/>
      <c r="B2" s="29"/>
      <c r="C2" s="29"/>
      <c r="D2" s="29"/>
      <c r="F2" s="163"/>
      <c r="G2" s="163"/>
      <c r="H2" s="126"/>
    </row>
    <row r="3" spans="1:8" ht="15" customHeight="1" x14ac:dyDescent="0.2">
      <c r="A3" s="228" t="s">
        <v>51</v>
      </c>
      <c r="B3" s="230" t="s">
        <v>71</v>
      </c>
      <c r="C3" s="236" t="s">
        <v>130</v>
      </c>
      <c r="D3" s="236" t="s">
        <v>131</v>
      </c>
    </row>
    <row r="4" spans="1:8" x14ac:dyDescent="0.2">
      <c r="A4" s="229"/>
      <c r="B4" s="231"/>
      <c r="C4" s="237"/>
      <c r="D4" s="237"/>
    </row>
    <row r="5" spans="1:8" x14ac:dyDescent="0.2">
      <c r="A5" s="234" t="s">
        <v>59</v>
      </c>
      <c r="B5" s="46" t="s">
        <v>72</v>
      </c>
      <c r="C5" s="34">
        <v>25</v>
      </c>
      <c r="D5" s="48">
        <f>C5/C$11</f>
        <v>8.4459459459459457E-2</v>
      </c>
    </row>
    <row r="6" spans="1:8" x14ac:dyDescent="0.2">
      <c r="A6" s="235"/>
      <c r="B6" s="47" t="s">
        <v>74</v>
      </c>
      <c r="C6" s="38">
        <v>20</v>
      </c>
      <c r="D6" s="49">
        <f t="shared" ref="D6:D10" si="0">C6/C$11</f>
        <v>6.7567567567567571E-2</v>
      </c>
    </row>
    <row r="7" spans="1:8" x14ac:dyDescent="0.2">
      <c r="A7" s="235"/>
      <c r="B7" s="47" t="s">
        <v>75</v>
      </c>
      <c r="C7" s="38">
        <v>21</v>
      </c>
      <c r="D7" s="49">
        <f t="shared" si="0"/>
        <v>7.0945945945945943E-2</v>
      </c>
    </row>
    <row r="8" spans="1:8" x14ac:dyDescent="0.2">
      <c r="A8" s="235"/>
      <c r="B8" s="47" t="s">
        <v>66</v>
      </c>
      <c r="C8" s="38">
        <v>30</v>
      </c>
      <c r="D8" s="49">
        <f t="shared" si="0"/>
        <v>0.10135135135135136</v>
      </c>
    </row>
    <row r="9" spans="1:8" x14ac:dyDescent="0.2">
      <c r="A9" s="235"/>
      <c r="B9" s="47" t="s">
        <v>67</v>
      </c>
      <c r="C9" s="38">
        <v>50</v>
      </c>
      <c r="D9" s="49">
        <f t="shared" si="0"/>
        <v>0.16891891891891891</v>
      </c>
    </row>
    <row r="10" spans="1:8" x14ac:dyDescent="0.2">
      <c r="A10" s="235"/>
      <c r="B10" s="47" t="s">
        <v>69</v>
      </c>
      <c r="C10" s="38">
        <v>53</v>
      </c>
      <c r="D10" s="49">
        <f t="shared" si="0"/>
        <v>0.17905405405405406</v>
      </c>
    </row>
    <row r="11" spans="1:8" x14ac:dyDescent="0.2">
      <c r="A11" s="235"/>
      <c r="B11" s="47" t="s">
        <v>73</v>
      </c>
      <c r="C11" s="38">
        <v>296</v>
      </c>
      <c r="D11" s="39"/>
    </row>
    <row r="12" spans="1:8" x14ac:dyDescent="0.2">
      <c r="A12" s="239" t="s">
        <v>60</v>
      </c>
      <c r="B12" s="46" t="s">
        <v>72</v>
      </c>
      <c r="C12" s="34">
        <v>216</v>
      </c>
      <c r="D12" s="48">
        <f>C12/C$18</f>
        <v>8.650380456547857E-2</v>
      </c>
    </row>
    <row r="13" spans="1:8" x14ac:dyDescent="0.2">
      <c r="A13" s="240"/>
      <c r="B13" s="47" t="s">
        <v>76</v>
      </c>
      <c r="C13" s="38">
        <v>107</v>
      </c>
      <c r="D13" s="49">
        <f t="shared" ref="D13:D17" si="1">C13/C$18</f>
        <v>4.2851421706047256E-2</v>
      </c>
    </row>
    <row r="14" spans="1:8" x14ac:dyDescent="0.2">
      <c r="A14" s="240"/>
      <c r="B14" s="47" t="s">
        <v>70</v>
      </c>
      <c r="C14" s="38">
        <v>151</v>
      </c>
      <c r="D14" s="49">
        <f t="shared" si="1"/>
        <v>6.0472567080496593E-2</v>
      </c>
    </row>
    <row r="15" spans="1:8" x14ac:dyDescent="0.2">
      <c r="A15" s="240"/>
      <c r="B15" s="47" t="s">
        <v>69</v>
      </c>
      <c r="C15" s="38">
        <v>277</v>
      </c>
      <c r="D15" s="49">
        <f t="shared" si="1"/>
        <v>0.11093311974369244</v>
      </c>
    </row>
    <row r="16" spans="1:8" x14ac:dyDescent="0.2">
      <c r="A16" s="240"/>
      <c r="B16" s="47" t="s">
        <v>67</v>
      </c>
      <c r="C16" s="38">
        <v>316</v>
      </c>
      <c r="D16" s="49">
        <f t="shared" si="1"/>
        <v>0.12655186223468162</v>
      </c>
    </row>
    <row r="17" spans="1:4" x14ac:dyDescent="0.2">
      <c r="A17" s="240"/>
      <c r="B17" s="47" t="s">
        <v>66</v>
      </c>
      <c r="C17" s="38">
        <v>781</v>
      </c>
      <c r="D17" s="49">
        <f t="shared" si="1"/>
        <v>0.31277533039647576</v>
      </c>
    </row>
    <row r="18" spans="1:4" x14ac:dyDescent="0.2">
      <c r="A18" s="240"/>
      <c r="B18" s="47" t="s">
        <v>73</v>
      </c>
      <c r="C18" s="160">
        <v>2497</v>
      </c>
      <c r="D18" s="49"/>
    </row>
    <row r="20" spans="1:4" x14ac:dyDescent="0.2">
      <c r="A20" s="13" t="s">
        <v>138</v>
      </c>
    </row>
    <row r="21" spans="1:4" x14ac:dyDescent="0.2">
      <c r="A21" s="238" t="s">
        <v>139</v>
      </c>
      <c r="B21" s="238"/>
      <c r="C21" s="238"/>
      <c r="D21" s="238"/>
    </row>
    <row r="22" spans="1:4" x14ac:dyDescent="0.2">
      <c r="A22" s="30"/>
    </row>
    <row r="23" spans="1:4" x14ac:dyDescent="0.2">
      <c r="A23" s="173" t="s">
        <v>64</v>
      </c>
      <c r="B23" s="173"/>
    </row>
    <row r="24" spans="1:4" x14ac:dyDescent="0.2">
      <c r="A24" s="30"/>
    </row>
    <row r="25" spans="1:4" x14ac:dyDescent="0.2">
      <c r="A25" s="30"/>
    </row>
  </sheetData>
  <mergeCells count="10">
    <mergeCell ref="A21:D21"/>
    <mergeCell ref="A23:B23"/>
    <mergeCell ref="A5:A11"/>
    <mergeCell ref="A12:A18"/>
    <mergeCell ref="A1:D1"/>
    <mergeCell ref="F1:G1"/>
    <mergeCell ref="C3:C4"/>
    <mergeCell ref="D3:D4"/>
    <mergeCell ref="B3:B4"/>
    <mergeCell ref="A3:A4"/>
  </mergeCells>
  <hyperlinks>
    <hyperlink ref="F1" location="Contents!A1" display="back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workbookViewId="0">
      <selection sqref="A1:I1"/>
    </sheetView>
  </sheetViews>
  <sheetFormatPr defaultRowHeight="12.75" x14ac:dyDescent="0.2"/>
  <cols>
    <col min="1" max="1" width="15.85546875" style="25" customWidth="1"/>
    <col min="2" max="2" width="18.28515625" style="25" customWidth="1"/>
    <col min="3" max="5" width="9.140625" style="25"/>
    <col min="6" max="6" width="2.28515625" style="25" customWidth="1"/>
    <col min="7" max="16384" width="9.140625" style="25"/>
  </cols>
  <sheetData>
    <row r="1" spans="1:15" ht="18" customHeight="1" x14ac:dyDescent="0.25">
      <c r="A1" s="241" t="s">
        <v>82</v>
      </c>
      <c r="B1" s="241"/>
      <c r="C1" s="241"/>
      <c r="D1" s="241"/>
      <c r="E1" s="241"/>
      <c r="F1" s="241"/>
      <c r="G1" s="241"/>
      <c r="H1" s="241"/>
      <c r="I1" s="241"/>
      <c r="K1" s="190" t="s">
        <v>89</v>
      </c>
      <c r="L1" s="190"/>
    </row>
    <row r="2" spans="1:15" ht="15" x14ac:dyDescent="0.2">
      <c r="A2" s="66"/>
    </row>
    <row r="3" spans="1:15" x14ac:dyDescent="0.2">
      <c r="B3" s="67" t="s">
        <v>34</v>
      </c>
      <c r="C3" s="21" t="s">
        <v>37</v>
      </c>
      <c r="D3" s="21" t="s">
        <v>38</v>
      </c>
      <c r="E3" s="21" t="s">
        <v>39</v>
      </c>
    </row>
    <row r="4" spans="1:15" x14ac:dyDescent="0.2">
      <c r="A4" s="243" t="s">
        <v>40</v>
      </c>
      <c r="B4" s="33" t="s">
        <v>41</v>
      </c>
      <c r="C4" s="64">
        <f>'Table S3'!D5</f>
        <v>363.9</v>
      </c>
      <c r="D4" s="64">
        <f>'Table S3'!E5</f>
        <v>351.4</v>
      </c>
      <c r="E4" s="64">
        <f>'Table S3'!F5</f>
        <v>376.5</v>
      </c>
      <c r="F4" s="133">
        <f>C4-D4</f>
        <v>12.5</v>
      </c>
    </row>
    <row r="5" spans="1:15" x14ac:dyDescent="0.2">
      <c r="A5" s="230"/>
      <c r="B5" s="37">
        <v>2</v>
      </c>
      <c r="C5" s="65">
        <f>'Table S3'!D6</f>
        <v>291.7</v>
      </c>
      <c r="D5" s="65">
        <f>'Table S3'!E6</f>
        <v>281.10000000000002</v>
      </c>
      <c r="E5" s="65">
        <f>'Table S3'!F6</f>
        <v>302.2</v>
      </c>
      <c r="F5" s="133">
        <f t="shared" ref="F5:F13" si="0">C5-D5</f>
        <v>10.599999999999966</v>
      </c>
    </row>
    <row r="6" spans="1:15" x14ac:dyDescent="0.2">
      <c r="A6" s="230"/>
      <c r="B6" s="37">
        <v>3</v>
      </c>
      <c r="C6" s="65">
        <f>'Table S3'!D7</f>
        <v>248.7</v>
      </c>
      <c r="D6" s="65">
        <f>'Table S3'!E7</f>
        <v>239.3</v>
      </c>
      <c r="E6" s="65">
        <f>'Table S3'!F7</f>
        <v>258.10000000000002</v>
      </c>
      <c r="F6" s="133">
        <f t="shared" si="0"/>
        <v>9.3999999999999773</v>
      </c>
    </row>
    <row r="7" spans="1:15" x14ac:dyDescent="0.2">
      <c r="A7" s="230"/>
      <c r="B7" s="37">
        <v>4</v>
      </c>
      <c r="C7" s="65">
        <f>'Table S3'!D8</f>
        <v>219.9</v>
      </c>
      <c r="D7" s="65">
        <f>'Table S3'!E8</f>
        <v>211.2</v>
      </c>
      <c r="E7" s="65">
        <f>'Table S3'!F8</f>
        <v>228.7</v>
      </c>
      <c r="F7" s="133">
        <f t="shared" si="0"/>
        <v>8.7000000000000171</v>
      </c>
    </row>
    <row r="8" spans="1:15" x14ac:dyDescent="0.2">
      <c r="A8" s="230"/>
      <c r="B8" s="37" t="s">
        <v>42</v>
      </c>
      <c r="C8" s="65">
        <f>'Table S3'!D9</f>
        <v>189.3</v>
      </c>
      <c r="D8" s="65">
        <f>'Table S3'!E9</f>
        <v>181.2</v>
      </c>
      <c r="E8" s="65">
        <f>'Table S3'!F9</f>
        <v>197.5</v>
      </c>
      <c r="F8" s="133">
        <f t="shared" si="0"/>
        <v>8.1000000000000227</v>
      </c>
    </row>
    <row r="9" spans="1:15" x14ac:dyDescent="0.2">
      <c r="A9" s="243" t="s">
        <v>43</v>
      </c>
      <c r="B9" s="33" t="s">
        <v>41</v>
      </c>
      <c r="C9" s="64">
        <f>'Table S3'!D10</f>
        <v>86.5</v>
      </c>
      <c r="D9" s="64">
        <f>'Table S3'!E10</f>
        <v>80.3</v>
      </c>
      <c r="E9" s="64">
        <f>'Table S3'!F10</f>
        <v>92.7</v>
      </c>
      <c r="F9" s="133">
        <f t="shared" si="0"/>
        <v>6.2000000000000028</v>
      </c>
    </row>
    <row r="10" spans="1:15" x14ac:dyDescent="0.2">
      <c r="A10" s="230"/>
      <c r="B10" s="37">
        <v>2</v>
      </c>
      <c r="C10" s="65">
        <f>'Table S3'!D11</f>
        <v>64.2</v>
      </c>
      <c r="D10" s="65">
        <f>'Table S3'!E11</f>
        <v>59.1</v>
      </c>
      <c r="E10" s="65">
        <f>'Table S3'!F11</f>
        <v>69.3</v>
      </c>
      <c r="F10" s="133">
        <f t="shared" si="0"/>
        <v>5.1000000000000014</v>
      </c>
    </row>
    <row r="11" spans="1:15" x14ac:dyDescent="0.2">
      <c r="A11" s="230"/>
      <c r="B11" s="37">
        <v>3</v>
      </c>
      <c r="C11" s="65">
        <f>'Table S3'!D12</f>
        <v>48.8</v>
      </c>
      <c r="D11" s="65">
        <f>'Table S3'!E12</f>
        <v>44.6</v>
      </c>
      <c r="E11" s="65">
        <f>'Table S3'!F12</f>
        <v>53.1</v>
      </c>
      <c r="F11" s="133">
        <f t="shared" si="0"/>
        <v>4.1999999999999957</v>
      </c>
    </row>
    <row r="12" spans="1:15" x14ac:dyDescent="0.2">
      <c r="A12" s="230"/>
      <c r="B12" s="37">
        <v>4</v>
      </c>
      <c r="C12" s="65">
        <f>'Table S3'!D13</f>
        <v>44.7</v>
      </c>
      <c r="D12" s="65">
        <f>'Table S3'!E13</f>
        <v>40.700000000000003</v>
      </c>
      <c r="E12" s="65">
        <f>'Table S3'!F13</f>
        <v>48.7</v>
      </c>
      <c r="F12" s="133">
        <f t="shared" si="0"/>
        <v>4</v>
      </c>
    </row>
    <row r="13" spans="1:15" x14ac:dyDescent="0.2">
      <c r="A13" s="230"/>
      <c r="B13" s="37" t="s">
        <v>42</v>
      </c>
      <c r="C13" s="65">
        <f>'Table S3'!D14</f>
        <v>38.200000000000003</v>
      </c>
      <c r="D13" s="65">
        <f>'Table S3'!E14</f>
        <v>34.5</v>
      </c>
      <c r="E13" s="65">
        <f>'Table S3'!F14</f>
        <v>41.9</v>
      </c>
      <c r="F13" s="133">
        <f t="shared" si="0"/>
        <v>3.7000000000000028</v>
      </c>
    </row>
    <row r="15" spans="1:15" ht="15" x14ac:dyDescent="0.25">
      <c r="A15" s="13" t="s">
        <v>28</v>
      </c>
      <c r="L15" s="22"/>
      <c r="M15" s="22"/>
      <c r="N15" s="22"/>
      <c r="O15" s="1"/>
    </row>
    <row r="16" spans="1:15" x14ac:dyDescent="0.2">
      <c r="A16" s="244" t="s">
        <v>118</v>
      </c>
      <c r="B16" s="244"/>
      <c r="C16" s="244"/>
      <c r="D16" s="244"/>
      <c r="E16" s="244"/>
      <c r="F16" s="244"/>
      <c r="G16" s="244"/>
      <c r="H16" s="244"/>
      <c r="I16" s="244"/>
      <c r="J16" s="244"/>
      <c r="K16" s="244"/>
      <c r="L16" s="244"/>
      <c r="M16" s="244"/>
      <c r="N16" s="244"/>
      <c r="O16" s="244"/>
    </row>
    <row r="17" spans="1:15" x14ac:dyDescent="0.2">
      <c r="A17" s="244"/>
      <c r="B17" s="244"/>
      <c r="C17" s="244"/>
      <c r="D17" s="244"/>
      <c r="E17" s="244"/>
      <c r="F17" s="244"/>
      <c r="G17" s="244"/>
      <c r="H17" s="244"/>
      <c r="I17" s="244"/>
      <c r="J17" s="244"/>
      <c r="K17" s="244"/>
      <c r="L17" s="244"/>
      <c r="M17" s="244"/>
      <c r="N17" s="244"/>
      <c r="O17" s="244"/>
    </row>
    <row r="18" spans="1:15" x14ac:dyDescent="0.2">
      <c r="A18" s="225" t="s">
        <v>119</v>
      </c>
      <c r="B18" s="225"/>
      <c r="C18" s="225"/>
      <c r="D18" s="225"/>
      <c r="E18" s="225"/>
      <c r="F18" s="225"/>
      <c r="G18" s="225"/>
      <c r="H18" s="225"/>
      <c r="I18" s="225"/>
      <c r="J18" s="225"/>
      <c r="K18" s="225"/>
      <c r="L18" s="225"/>
      <c r="M18" s="225"/>
      <c r="N18" s="225"/>
      <c r="O18" s="225"/>
    </row>
    <row r="19" spans="1:15" x14ac:dyDescent="0.2">
      <c r="A19" s="225"/>
      <c r="B19" s="225"/>
      <c r="C19" s="225"/>
      <c r="D19" s="225"/>
      <c r="E19" s="225"/>
      <c r="F19" s="225"/>
      <c r="G19" s="225"/>
      <c r="H19" s="225"/>
      <c r="I19" s="225"/>
      <c r="J19" s="225"/>
      <c r="K19" s="225"/>
      <c r="L19" s="225"/>
      <c r="M19" s="225"/>
      <c r="N19" s="225"/>
      <c r="O19" s="225"/>
    </row>
    <row r="20" spans="1:15" x14ac:dyDescent="0.2">
      <c r="A20" s="225"/>
      <c r="B20" s="225"/>
      <c r="C20" s="225"/>
      <c r="D20" s="225"/>
      <c r="E20" s="225"/>
      <c r="F20" s="225"/>
      <c r="G20" s="225"/>
      <c r="H20" s="225"/>
      <c r="I20" s="225"/>
      <c r="J20" s="225"/>
      <c r="K20" s="225"/>
      <c r="L20" s="225"/>
      <c r="M20" s="225"/>
      <c r="N20" s="225"/>
      <c r="O20" s="225"/>
    </row>
    <row r="21" spans="1:15" x14ac:dyDescent="0.2">
      <c r="A21" s="59" t="s">
        <v>123</v>
      </c>
      <c r="B21" s="60"/>
      <c r="C21" s="60"/>
      <c r="D21" s="60"/>
      <c r="E21" s="60"/>
      <c r="F21" s="60"/>
      <c r="G21" s="60"/>
      <c r="H21" s="60"/>
      <c r="I21" s="60"/>
      <c r="J21" s="60"/>
      <c r="K21" s="60"/>
      <c r="L21" s="60"/>
      <c r="M21" s="60"/>
      <c r="N21" s="60"/>
      <c r="O21" s="61"/>
    </row>
    <row r="22" spans="1:15" x14ac:dyDescent="0.2">
      <c r="A22" s="245" t="s">
        <v>124</v>
      </c>
      <c r="B22" s="245"/>
      <c r="C22" s="245"/>
      <c r="D22" s="245"/>
      <c r="E22" s="245"/>
      <c r="F22" s="245"/>
      <c r="G22" s="245"/>
      <c r="H22" s="245"/>
      <c r="I22" s="245"/>
      <c r="J22" s="245"/>
      <c r="K22" s="245"/>
      <c r="L22" s="245"/>
      <c r="M22" s="245"/>
      <c r="N22" s="245"/>
      <c r="O22" s="245"/>
    </row>
    <row r="23" spans="1:15" x14ac:dyDescent="0.2">
      <c r="A23" s="245"/>
      <c r="B23" s="245"/>
      <c r="C23" s="245"/>
      <c r="D23" s="245"/>
      <c r="E23" s="245"/>
      <c r="F23" s="245"/>
      <c r="G23" s="245"/>
      <c r="H23" s="245"/>
      <c r="I23" s="245"/>
      <c r="J23" s="245"/>
      <c r="K23" s="245"/>
      <c r="L23" s="245"/>
      <c r="M23" s="245"/>
      <c r="N23" s="245"/>
      <c r="O23" s="245"/>
    </row>
    <row r="24" spans="1:15" x14ac:dyDescent="0.2">
      <c r="A24" s="244" t="s">
        <v>132</v>
      </c>
      <c r="B24" s="244"/>
      <c r="C24" s="244"/>
      <c r="D24" s="244"/>
      <c r="E24" s="244"/>
      <c r="F24" s="244"/>
      <c r="G24" s="244"/>
      <c r="H24" s="244"/>
      <c r="I24" s="244"/>
      <c r="J24" s="244"/>
      <c r="K24" s="244"/>
      <c r="L24" s="244"/>
      <c r="M24" s="244"/>
      <c r="N24" s="244"/>
      <c r="O24" s="244"/>
    </row>
    <row r="25" spans="1:15" x14ac:dyDescent="0.2">
      <c r="A25" s="244"/>
      <c r="B25" s="244"/>
      <c r="C25" s="244"/>
      <c r="D25" s="244"/>
      <c r="E25" s="244"/>
      <c r="F25" s="244"/>
      <c r="G25" s="244"/>
      <c r="H25" s="244"/>
      <c r="I25" s="244"/>
      <c r="J25" s="244"/>
      <c r="K25" s="244"/>
      <c r="L25" s="244"/>
      <c r="M25" s="244"/>
      <c r="N25" s="244"/>
      <c r="O25" s="244"/>
    </row>
    <row r="26" spans="1:15" x14ac:dyDescent="0.2">
      <c r="A26" s="242" t="s">
        <v>126</v>
      </c>
      <c r="B26" s="242"/>
      <c r="C26" s="242"/>
      <c r="D26" s="242"/>
      <c r="E26" s="242"/>
      <c r="F26" s="242"/>
      <c r="G26" s="242"/>
      <c r="H26" s="242"/>
      <c r="I26" s="242"/>
      <c r="J26" s="242"/>
      <c r="K26" s="242"/>
      <c r="L26" s="242"/>
      <c r="M26" s="242"/>
      <c r="N26" s="242"/>
      <c r="O26" s="242"/>
    </row>
    <row r="27" spans="1:15" x14ac:dyDescent="0.2">
      <c r="A27" s="198" t="s">
        <v>146</v>
      </c>
      <c r="B27" s="198"/>
      <c r="C27" s="198"/>
      <c r="D27" s="198"/>
      <c r="E27" s="198"/>
      <c r="F27" s="198"/>
      <c r="G27" s="198"/>
      <c r="H27" s="198"/>
      <c r="I27" s="198"/>
      <c r="J27" s="198"/>
      <c r="K27" s="198"/>
      <c r="L27" s="198"/>
      <c r="M27" s="198"/>
      <c r="N27" s="198"/>
      <c r="O27" s="198"/>
    </row>
    <row r="28" spans="1:15" x14ac:dyDescent="0.2">
      <c r="A28" s="199" t="s">
        <v>143</v>
      </c>
      <c r="B28" s="199"/>
      <c r="C28" s="199"/>
      <c r="D28" s="199"/>
      <c r="E28" s="199"/>
      <c r="F28" s="199"/>
      <c r="G28" s="199"/>
      <c r="H28" s="199"/>
      <c r="I28" s="199"/>
      <c r="J28" s="199"/>
      <c r="K28" s="199"/>
      <c r="L28" s="199"/>
      <c r="M28" s="199"/>
      <c r="N28" s="199"/>
      <c r="O28" s="199"/>
    </row>
    <row r="29" spans="1:15" x14ac:dyDescent="0.2">
      <c r="A29" s="200" t="s">
        <v>147</v>
      </c>
      <c r="B29" s="200"/>
      <c r="C29" s="200"/>
      <c r="D29" s="200"/>
      <c r="E29" s="200"/>
      <c r="F29" s="200"/>
      <c r="G29" s="200"/>
      <c r="H29" s="200"/>
      <c r="I29" s="200"/>
      <c r="J29" s="200"/>
      <c r="K29" s="200"/>
      <c r="L29" s="200"/>
      <c r="M29" s="200"/>
      <c r="N29" s="200"/>
      <c r="O29" s="200"/>
    </row>
    <row r="30" spans="1:15" x14ac:dyDescent="0.2">
      <c r="A30" s="200"/>
      <c r="B30" s="200"/>
      <c r="C30" s="200"/>
      <c r="D30" s="200"/>
      <c r="E30" s="200"/>
      <c r="F30" s="200"/>
      <c r="G30" s="200"/>
      <c r="H30" s="200"/>
      <c r="I30" s="200"/>
      <c r="J30" s="200"/>
      <c r="K30" s="200"/>
      <c r="L30" s="200"/>
      <c r="M30" s="200"/>
      <c r="N30" s="200"/>
      <c r="O30" s="200"/>
    </row>
    <row r="31" spans="1:15" x14ac:dyDescent="0.2">
      <c r="A31" s="197"/>
      <c r="B31" s="197"/>
      <c r="C31" s="197"/>
      <c r="D31" s="197"/>
      <c r="E31" s="197"/>
      <c r="F31" s="197"/>
      <c r="G31" s="197"/>
      <c r="H31" s="197"/>
      <c r="I31" s="197"/>
      <c r="J31" s="197"/>
      <c r="K31" s="197"/>
      <c r="L31" s="197"/>
      <c r="M31" s="197"/>
      <c r="N31" s="197"/>
      <c r="O31" s="197"/>
    </row>
    <row r="32" spans="1:15" ht="15" x14ac:dyDescent="0.25">
      <c r="A32" s="30" t="s">
        <v>64</v>
      </c>
      <c r="L32" s="22"/>
      <c r="M32" s="22"/>
      <c r="N32" s="22"/>
      <c r="O32" s="1"/>
    </row>
  </sheetData>
  <mergeCells count="13">
    <mergeCell ref="A1:I1"/>
    <mergeCell ref="K1:L1"/>
    <mergeCell ref="A31:O31"/>
    <mergeCell ref="A26:O26"/>
    <mergeCell ref="A27:O27"/>
    <mergeCell ref="A28:O28"/>
    <mergeCell ref="A29:O30"/>
    <mergeCell ref="A4:A8"/>
    <mergeCell ref="A9:A13"/>
    <mergeCell ref="A16:O17"/>
    <mergeCell ref="A18:O20"/>
    <mergeCell ref="A22:O23"/>
    <mergeCell ref="A24:O25"/>
  </mergeCells>
  <hyperlinks>
    <hyperlink ref="K1" location="Contents!A1" display="back to contents"/>
    <hyperlink ref="A27:O27" r:id="rId1" display="Scottish Government website"/>
    <hyperlink ref="A28" r:id="rId2" location="/simd2020/BTTTFTT/9/-4.0000/55.9000/"/>
    <hyperlink ref="A29:O30" r:id="rId3" display="7) Figures are for deaths occurring between 1 March 2020 and 30 April 2020. Figures only include deaths that were registered by 3 May 2020. More information on registration delays can be found on the NRS websit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A28311782</value>
    </field>
    <field name="Objective-Title">
      <value order="0">NRS - weekly COVID 19 deaths - extra tables and figures for week 19</value>
    </field>
    <field name="Objective-Description">
      <value order="0"/>
    </field>
    <field name="Objective-CreationStamp">
      <value order="0">2020-05-08T10:06:48Z</value>
    </field>
    <field name="Objective-IsApproved">
      <value order="0">false</value>
    </field>
    <field name="Objective-IsPublished">
      <value order="0">false</value>
    </field>
    <field name="Objective-DatePublished">
      <value order="0"/>
    </field>
    <field name="Objective-ModificationStamp">
      <value order="0">2020-05-12T15:50:28Z</value>
    </field>
    <field name="Objective-Owner">
      <value order="0">Ramsay, Julie JM (u113377)</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vA41100266</value>
    </field>
    <field name="Objective-Version">
      <value order="0">0.13</value>
    </field>
    <field name="Objective-VersionNumber">
      <value order="0">13</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8</vt:i4>
      </vt:variant>
    </vt:vector>
  </HeadingPairs>
  <TitlesOfParts>
    <vt:vector size="19" baseType="lpstr">
      <vt:lpstr>Contents</vt:lpstr>
      <vt:lpstr>Table S1</vt:lpstr>
      <vt:lpstr>Table S2</vt:lpstr>
      <vt:lpstr>Table S3</vt:lpstr>
      <vt:lpstr>Table S4</vt:lpstr>
      <vt:lpstr>Figure S1 data</vt:lpstr>
      <vt:lpstr>Figure S2 data</vt:lpstr>
      <vt:lpstr>Figure S3 data</vt:lpstr>
      <vt:lpstr>Figure S4 data</vt:lpstr>
      <vt:lpstr>Figure S5 data</vt:lpstr>
      <vt:lpstr>Figure S6 data</vt:lpstr>
      <vt:lpstr>Figure S1a</vt:lpstr>
      <vt:lpstr>Figure S1b</vt:lpstr>
      <vt:lpstr>Figure S2</vt:lpstr>
      <vt:lpstr>Figure S3a</vt:lpstr>
      <vt:lpstr>Figure S3b</vt:lpstr>
      <vt:lpstr>Figure S4</vt:lpstr>
      <vt:lpstr>Figure S5</vt:lpstr>
      <vt:lpstr>Figure S6</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U441967</dc:creator>
  <cp:lastModifiedBy>u443992</cp:lastModifiedBy>
  <dcterms:created xsi:type="dcterms:W3CDTF">2020-05-08T09:40:47Z</dcterms:created>
  <dcterms:modified xsi:type="dcterms:W3CDTF">2020-05-15T09:24:16Z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A28311782</vt:lpwstr>
  </property>
  <property fmtid="{D5CDD505-2E9C-101B-9397-08002B2CF9AE}" pid="4" name="Objective-Title">
    <vt:lpwstr>NRS - weekly COVID 19 deaths - extra tables and figures for week 19</vt:lpwstr>
  </property>
  <property fmtid="{D5CDD505-2E9C-101B-9397-08002B2CF9AE}" pid="5" name="Objective-Description">
    <vt:lpwstr/>
  </property>
  <property fmtid="{D5CDD505-2E9C-101B-9397-08002B2CF9AE}" pid="6" name="Objective-CreationStamp">
    <vt:filetime>2020-05-11T15:44:45Z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2020-05-12T15:50:28Z</vt:filetime>
  </property>
  <property fmtid="{D5CDD505-2E9C-101B-9397-08002B2CF9AE}" pid="11" name="Objective-Owner">
    <vt:lpwstr>Ramsay, Julie JM (u113377)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vA41100266</vt:lpwstr>
  </property>
  <property fmtid="{D5CDD505-2E9C-101B-9397-08002B2CF9AE}" pid="16" name="Objective-Version">
    <vt:lpwstr>0.13</vt:lpwstr>
  </property>
  <property fmtid="{D5CDD505-2E9C-101B-9397-08002B2CF9AE}" pid="17" name="Objective-VersionNumber">
    <vt:r8>13</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