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45" i="9" l="1"/>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<sst xmlns="http://schemas.openxmlformats.org/spreadsheetml/2006/main" count="975" uniqueCount="530">
  <si>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</si>
  <si>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</si>
  <si>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</si>
  <si>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</si>
  <si>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</si>
  <si>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</si>
  <si>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</si>
  <si>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</si>
  <si>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</si>
  <si>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</si>
  <si>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</si>
  <si>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</si>
  <si>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</si>
  <si>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</si>
  <si>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</si>
  <si>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</si>
  <si>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</si>
  <si>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</si>
  <si>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</si>
  <si>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</si>
  <si>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</si>
  <si>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</si>
  <si>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</si>
  <si>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</si>
  <si>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</si>
  <si>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</si>
  <si>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</si>
  <si>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</si>
  <si>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</si>
  <si>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</si>
  <si>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</si>
  <si>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</si>
  <si>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</si>
  <si>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</si>
  <si>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</si>
  <si>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</si>
  <si>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</si>
  <si>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</si>
  <si>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</si>
  <si>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</si>
  <si>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</si>
  <si>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</si>
  <si>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</si>
  <si>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</si>
  <si>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</si>
  <si>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</si>
  <si>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</si>
  <si>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</si>
  <si>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</si>
  <si>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</si>
  <si>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</si>
  <si>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</si>
  <si>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</si>
  <si>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</si>
  <si>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</si>
  <si>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</si>
  <si>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</si>
  <si>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</si>
  <si>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</si>
  <si>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</si>
  <si>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</si>
  <si>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</si>
  <si>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</si>
  <si>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</si>
  <si>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</si>
  <si>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</si>
  <si>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</si>
  <si>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</si>
  <si>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</si>
  <si>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</si>
  <si>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</si>
  <si>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</si>
  <si>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</si>
  <si>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</si>
  <si>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</si>
  <si>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</si>
  <si>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</si>
  <si>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</si>
  <si>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</si>
  <si>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</si>
  <si>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</si>
  <si>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</si>
  <si>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</si>
  <si>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</si>
  <si>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</si>
  <si>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</si>
  <si>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</si>
  <si>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</si>
  <si>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</si>
  <si>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</si>
  <si>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</si>
  <si>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</si>
  <si>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</si>
  <si>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</si>
  <si>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</si>
  <si>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</si>
  <si>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</si>
  <si>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</si>
  <si>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</si>
  <si>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</si>
  <si>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</si>
  <si>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</si>
  <si>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</si>
  <si>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</si>
  <si>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</si>
  <si>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</si>
  <si>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</si>
  <si>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</si>
  <si>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</si>
  <si>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</si>
  <si>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</si>
  <si>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</si>
  <si>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</si>
  <si>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</si>
  <si>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</si>
  <si>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</si>
  <si>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</si>
  <si>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</si>
  <si>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</si>
  <si>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</si>
  <si>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</si>
  <si>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</si>
  <si>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</si>
  <si>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</si>
  <si>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</si>
  <si>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</si>
  <si>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</si>
  <si>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</si>
  <si>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</si>
  <si>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</si>
  <si>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</si>
  <si>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</si>
  <si>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</si>
  <si>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</si>
  <si>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</si>
  <si>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</si>
  <si>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</si>
  <si>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</si>
  <si>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</si>
  <si>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</si>
  <si>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</si>
  <si>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</si>
  <si>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</si>
  <si>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</si>
  <si>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</si>
  <si>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</si>
  <si>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</si>
  <si>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</si>
  <si>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</si>
  <si>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</si>
  <si>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</si>
  <si>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</si>
  <si>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</si>
  <si>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</si>
  <si>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</si>
  <si>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</si>
  <si>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</si>
  <si>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</si>
  <si>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</si>
  <si>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</si>
  <si>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</si>
  <si>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</si>
  <si>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</si>
  <si>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</si>
  <si>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</si>
  <si>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</si>
  <si>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</si>
  <si>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</si>
  <si>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</si>
  <si>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</si>
  <si>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</si>
  <si>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</si>
  <si>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</si>
  <si>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</si>
  <si>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</si>
  <si>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</si>
  <si>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</si>
  <si>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</si>
  <si>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</si>
  <si>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</si>
  <si>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</si>
  <si>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</si>
  <si>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</si>
  <si>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</si>
  <si>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</si>
  <si>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</si>
  <si>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</si>
  <si>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</si>
  <si>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</si>
  <si>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</si>
  <si>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</si>
  <si>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</si>
  <si>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</si>
  <si>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</si>
  <si>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</si>
  <si>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</si>
  <si>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</si>
  <si>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</si>
  <si>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</si>
  <si>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</si>
  <si>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</si>
  <si>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</si>
  <si>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</si>
  <si>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</si>
  <si>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</si>
  <si>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</si>
  <si>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</si>
  <si>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</si>
  <si>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</si>
  <si>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</si>
  <si>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</si>
  <si>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</si>
  <si>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</si>
  <si>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</si>
  <si>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</si>
  <si>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</si>
  <si>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</si>
  <si>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</si>
  <si>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</si>
  <si>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</si>
  <si>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</si>
  <si>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</si>
  <si>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</si>
  <si>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</si>
  <si>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</si>
  <si>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</si>
  <si>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</si>
  <si>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</si>
  <si>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</si>
  <si>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</si>
  <si>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</si>
  <si>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</si>
  <si>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</si>
  <si>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</si>
  <si>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</si>
  <si>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</si>
  <si>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</si>
  <si>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</si>
  <si>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</si>
  <si>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</si>
  <si>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</si>
  <si>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</si>
  <si>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</si>
  <si>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</si>
  <si>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</si>
  <si>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</si>
  <si>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</si>
  <si>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</si>
  <si>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</si>
  <si>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</si>
  <si>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</si>
  <si>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</si>
  <si>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</si>
  <si>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</si>
  <si>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</si>
  <si>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</si>
  <si>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</si>
  <si>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</si>
  <si>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</si>
  <si>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</si>
  <si>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</si>
  <si>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</si>
  <si>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</si>
  <si>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</si>
  <si>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</si>
  <si>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</si>
  <si>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</si>
  <si>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</si>
  <si>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</si>
  <si>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</si>
  <si>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</si>
  <si>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</si>
  <si>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</si>
  <si>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</si>
  <si>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</si>
  <si>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</si>
  <si>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</si>
  <si>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</si>
  <si>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</si>
  <si>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</si>
  <si>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</si>
  <si>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</si>
  <si>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</si>
  <si>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</si>
  <si>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</si>
  <si>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</si>
  <si>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</si>
  <si>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</si>
  <si>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</si>
  <si>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</si>
  <si>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</si>
  <si>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</si>
  <si>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</si>
  <si>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</si>
  <si>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</si>
  <si>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</si>
  <si>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</si>
  <si>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</si>
  <si>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</si>
  <si>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</si>
  <si>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</si>
  <si>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</si>
  <si>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</si>
  <si>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</si>
  <si>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</si>
  <si>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</si>
  <si>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</si>
  <si>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</si>
  <si>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</si>
  <si>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</si>
  <si>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</si>
  <si>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</si>
  <si>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</si>
  <si>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</si>
  <si>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</si>
  <si>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</si>
  <si>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</si>
  <si>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</si>
  <si>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</si>
  <si>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</si>
  <si>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</si>
  <si>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</si>
  <si>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</si>
  <si>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</si>
  <si>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</si>
  <si>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</si>
  <si>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</si>
  <si>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</si>
  <si>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</si>
  <si>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</si>
  <si>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</si>
  <si>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</si>
  <si>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</si>
  <si>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</si>
  <si>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</si>
  <si>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</si>
  <si>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</si>
  <si>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</si>
  <si>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</si>
  <si>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</si>
  <si>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</si>
  <si>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</si>
  <si>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</si>
  <si>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</si>
  <si>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</si>
  <si>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</si>
  <si>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</si>
  <si>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</si>
  <si>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</si>
  <si>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</si>
  <si>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</si>
  <si>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</si>
  <si>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</si>
  <si>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</si>
  <si>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</si>
  <si>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</si>
  <si>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</si>
  <si>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</si>
  <si>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</si>
  <si>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</si>
  <si>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</si>
  <si>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</si>
  <si>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</si>
  <si>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</si>
  <si>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</si>
  <si>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</si>
  <si>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</si>
  <si>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</si>
  <si>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</si>
  <si>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</si>
  <si>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</si>
  <si>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</si>
  <si>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</si>
  <si>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</si>
  <si>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</si>
  <si>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</si>
  <si>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</si>
  <si>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</si>
  <si>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</si>
  <si>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</si>
  <si>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</si>
  <si>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</si>
  <si>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</si>
  <si>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</si>
  <si>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</si>
  <si>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</si>
  <si>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</si>
  <si>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</si>
  <si>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</si>
  <si>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</si>
  <si>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</si>
  <si>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</si>
  <si>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</si>
  <si>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</si>
  <si>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</si>
  <si>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</si>
  <si>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</si>
  <si>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</si>
  <si>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</si>
  <si>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</si>
  <si>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</si>
  <si>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</si>
  <si>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</si>
  <si>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</si>
  <si>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</si>
  <si>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</si>
  <si>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</si>
  <si>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</si>
  <si>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</si>
  <si>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</si>
  <si>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</si>
  <si>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</si>
  <si>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</si>
  <si>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</si>
  <si>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</si>
  <si>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</si>
  <si>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</si>
  <si>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</si>
  <si>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</si>
  <si>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</si>
  <si>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</si>
  <si>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</si>
  <si>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</si>
  <si>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</si>
  <si>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</si>
  <si>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</si>
  <si>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</si>
  <si>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</si>
  <si>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</si>
  <si>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</si>
  <si>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</si>
  <si>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</si>
  <si>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</si>
  <si>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</si>
  <si>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</si>
  <si>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</si>
  <si>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</si>
  <si>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</si>
  <si>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</si>
  <si>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</si>
  <si>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</si>
  <si>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</si>
  <si>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</si>
  <si>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</si>
  <si>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</si>
  <si>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</si>
  <si>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</si>
  <si>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</si>
  <si>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</si>
  <si>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</si>
  <si>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</si>
  <si>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</si>
  <si>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</si>
  <si>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</si>
  <si>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</si>
  <si>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</si>
  <si>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</si>
  <si>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</si>
  <si>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</si>
  <si>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</si>
  <si>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</si>
  <si>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</si>
  <si>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</si>
  <si>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</si>
  <si>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</si>
  <si>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</si>
  <si>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</si>
  <si>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</si>
  <si>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</si>
  <si>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</si>
  <si>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</si>
  <si>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</si>
  <si>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</si>
  <si>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</si>
  <si>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</si>
  <si>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</si>
  <si>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</si>
  <si>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</si>
  <si>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</si>
  <si>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</si>
  <si>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</si>
  <si>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</si>
  <si>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</si>
  <si>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</si>
  <si>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</si>
  <si>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</si>
  <si>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</si>
  <si>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</si>
  <si>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</si>
  <si>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</si>
  <si>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</si>
  <si>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</si>
  <si>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</si>
  <si>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</si>
  <si>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</si>
  <si>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</si>
  <si>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</si>
  <si>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</si>
  <si>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</si>
  <si>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</si>
  <si>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</si>
  <si>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</si>
  <si>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</si>
  <si>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</si>
  <si>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</si>
  <si>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</si>
  <si>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</si>
  <si>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</si>
  <si>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</si>
  <si>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</si>
  <si>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</si>
  <si>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</si>
  <si>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</si>
  <si>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</si>
  <si>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</si>
  <si>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</si>
  <si>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</si>
  <si>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</si>
  <si>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</si>
  <si>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</si>
  <si>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</si>
  <si>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</si>
  <si>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</si>
  <si>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</si>
  <si>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</si>
  <si>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</si>
  <si>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</si>
  <si>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</si>
  <si>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week to 30/11/2022</t>
  </si>
  <si>
    <t>22/11/21 - 28/11/21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</si>
</sst>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9">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14" fontId="1" fillId="0" borderId="0" xfId="0" applyNumberFormat="1" applyFont="1" applyAlignment="1">
      <alignment horizontal="right"/>
    </xf>
    <xf numFmtId="0" fontId="2" fillId="2" borderId="0" xfId="0" applyFont="1" applyFill="1" applyAlignment="1">
      <alignment horizontal="left"/>
    </xf>
    <xf numFmtId="0" fontId="9" fillId="0" borderId="0" xfId="0" applyFont="1" applyAlignment="1">
      <alignment horizontal="left"/>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166" fontId="2" fillId="0" borderId="10" xfId="4" applyNumberFormat="1" applyFont="1" applyFill="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369a485395224f7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Discharges'!$A$4:$A$597</c:f>
              <c:numCache>
                <c:formatCode>m/d/yyyy</c:formatCode>
                <c:ptCount val="594"/>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numCache>
            </c:numRef>
          </c:cat>
          <c:val>
            <c:numRef>
              <c:f>'Table 4 - Delayed Discharges'!$C$4:$C$597</c:f>
              <c:numCache>
                <c:formatCode>#,##0</c:formatCode>
                <c:ptCount val="59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Workforce'!$B$117:$B$203</c:f>
              <c:numCache>
                <c:formatCode>#,##0</c:formatCode>
                <c:ptCount val="8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Workforce'!$C$117:$C$203</c:f>
              <c:numCache>
                <c:formatCode>#,##0</c:formatCode>
                <c:ptCount val="8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Workforce'!$D$117:$D$203</c:f>
              <c:numCache>
                <c:formatCode>#,##0</c:formatCode>
                <c:ptCount val="8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21-22'!$A$4:$A$77</c:f>
              <c:numCache>
                <c:formatCode>m/d/yyyy</c:formatCode>
                <c:ptCount val="7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numCache>
            </c:numRef>
          </c:cat>
          <c:val>
            <c:numRef>
              <c:f>'Table 9 - School absence 21-22'!$E$4:$E$77</c:f>
              <c:numCache>
                <c:formatCode>0.0%</c:formatCode>
                <c:ptCount val="7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1.9564751200000001E-2</c:v>
                </c:pt>
                <c:pt idx="70">
                  <c:v>1.85705508863E-2</c:v>
                </c:pt>
                <c:pt idx="71">
                  <c:v>1.90220537E-2</c:v>
                </c:pt>
                <c:pt idx="72">
                  <c:v>1.6690593099999998E-2</c:v>
                </c:pt>
                <c:pt idx="73">
                  <c:v>2.1320222E-2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21-22'!$A$4:$A$77</c:f>
              <c:numCache>
                <c:formatCode>m/d/yyyy</c:formatCode>
                <c:ptCount val="7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numCache>
            </c:numRef>
          </c:cat>
          <c:val>
            <c:numRef>
              <c:f>'Table 9 - School absence 21-22'!$D$4:$D$77</c:f>
              <c:numCache>
                <c:formatCode>0.0%</c:formatCode>
                <c:ptCount val="7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8.2732026900000005E-2</c:v>
                </c:pt>
                <c:pt idx="70">
                  <c:v>8.5266726299999998E-2</c:v>
                </c:pt>
                <c:pt idx="71">
                  <c:v>0.1046862393</c:v>
                </c:pt>
                <c:pt idx="72">
                  <c:v>9.0474018599999997E-2</c:v>
                </c:pt>
                <c:pt idx="73">
                  <c:v>8.6176029599999995E-2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9385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3"/>
  <sheetViews>
    <sheetView showGridLines="0" zoomScaleNormal="100" workbookViewId="0">
      <pane xSplit="1" ySplit="2" topLeftCell="B188" activePane="bottomRight" state="frozen"/>
      <selection pane="topRight" activeCell="B1" sqref="B1"/>
      <selection pane="bottomLeft" activeCell="A4" sqref="A4"/>
      <selection pane="bottomRight" sqref="A1:E1"/>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645" t="s">
        <v>78</v>
      </c>
      <c r="B1" s="645"/>
      <c r="C1" s="645"/>
      <c r="D1" s="645"/>
      <c r="E1" s="645"/>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528</v>
      </c>
      <c r="B203" s="600">
        <v>938.71428571428567</v>
      </c>
      <c r="C203" s="566">
        <v>31.857142857142858</v>
      </c>
      <c r="D203" s="566">
        <v>800.85714285714289</v>
      </c>
      <c r="E203" s="567">
        <v>1771.4285714285716</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3"/>
  <sheetViews>
    <sheetView showGridLines="0" zoomScaleNormal="100" workbookViewId="0">
      <pane ySplit="3" topLeftCell="A78"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45" t="s">
        <v>418</v>
      </c>
      <c r="B1" s="645"/>
      <c r="C1" s="645"/>
      <c r="D1" s="645"/>
      <c r="E1" s="645"/>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529</v>
      </c>
      <c r="C93" s="2">
        <v>50</v>
      </c>
      <c r="D93" s="370">
        <v>80</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6"/>
  <sheetViews>
    <sheetView showGridLines="0" zoomScaleNormal="100" workbookViewId="0">
      <pane xSplit="1" ySplit="2" topLeftCell="B7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4" t="s">
        <v>465</v>
      </c>
      <c r="B1" s="624"/>
      <c r="C1" s="624"/>
      <c r="D1" s="624"/>
      <c r="E1" s="624"/>
      <c r="F1" s="624"/>
      <c r="G1" s="624"/>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8"/>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5" t="s">
        <v>142</v>
      </c>
      <c r="B1" s="645"/>
      <c r="C1" s="645"/>
      <c r="D1" s="645"/>
      <c r="E1" s="645"/>
      <c r="F1" s="645"/>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32"/>
  <sheetViews>
    <sheetView workbookViewId="0">
      <pane xSplit="1" ySplit="3" topLeftCell="B616"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4" t="s">
        <v>49</v>
      </c>
      <c r="B1" s="624"/>
      <c r="C1" s="624"/>
      <c r="D1" s="624"/>
      <c r="E1" s="624"/>
      <c r="F1" s="624"/>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2" s="357" customFormat="1" x14ac:dyDescent="0.25">
      <c r="A625" s="271">
        <v>44525</v>
      </c>
      <c r="B625" s="115">
        <v>9524</v>
      </c>
    </row>
    <row r="626" spans="1:2" x14ac:dyDescent="0.25">
      <c r="A626" s="271">
        <v>44526</v>
      </c>
      <c r="B626" s="115">
        <v>9545</v>
      </c>
    </row>
    <row r="627" spans="1:2" s="357" customFormat="1" x14ac:dyDescent="0.25">
      <c r="A627" s="271">
        <v>44527</v>
      </c>
      <c r="B627" s="115">
        <v>9562</v>
      </c>
    </row>
    <row r="628" spans="1:2" x14ac:dyDescent="0.25">
      <c r="A628" s="271">
        <v>44528</v>
      </c>
      <c r="B628" s="115">
        <v>9562</v>
      </c>
    </row>
    <row r="629" spans="1:2" x14ac:dyDescent="0.25">
      <c r="A629" s="271">
        <v>44529</v>
      </c>
      <c r="B629" s="115">
        <v>9562</v>
      </c>
    </row>
    <row r="630" spans="1:2" x14ac:dyDescent="0.25">
      <c r="A630" s="271">
        <v>44530</v>
      </c>
      <c r="B630" s="115">
        <v>9572</v>
      </c>
    </row>
    <row r="631" spans="1:2" x14ac:dyDescent="0.25">
      <c r="A631" s="271">
        <v>44531</v>
      </c>
      <c r="B631" s="115">
        <v>9591</v>
      </c>
    </row>
    <row r="632" spans="1:2" x14ac:dyDescent="0.25">
      <c r="A632" s="271">
        <v>44532</v>
      </c>
      <c r="B632" s="115">
        <v>9618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7"/>
  <sheetViews>
    <sheetView workbookViewId="0">
      <pane xSplit="1" ySplit="3" topLeftCell="B6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1" t="s">
        <v>452</v>
      </c>
      <c r="B1" s="651"/>
      <c r="C1" s="651"/>
      <c r="D1" s="651"/>
      <c r="E1" s="651"/>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2" t="s">
        <v>503</v>
      </c>
      <c r="P41" s="652"/>
      <c r="Q41" s="652"/>
      <c r="R41" s="652"/>
      <c r="S41" s="652"/>
    </row>
    <row r="42" spans="1:20" x14ac:dyDescent="0.25">
      <c r="A42" s="560">
        <v>44481</v>
      </c>
      <c r="B42" s="562">
        <v>2478</v>
      </c>
      <c r="C42" s="563">
        <v>0.89921106960000008</v>
      </c>
      <c r="D42" s="563">
        <v>8.036406950000001E-2</v>
      </c>
      <c r="E42" s="563">
        <v>2.0344314500000002E-2</v>
      </c>
      <c r="O42" s="652"/>
      <c r="P42" s="652"/>
      <c r="Q42" s="652"/>
      <c r="R42" s="652"/>
      <c r="S42" s="652"/>
    </row>
    <row r="43" spans="1:20" x14ac:dyDescent="0.25">
      <c r="A43" s="560">
        <v>44482</v>
      </c>
      <c r="B43" s="562">
        <v>2516</v>
      </c>
      <c r="C43" s="563">
        <v>0.89773623300000005</v>
      </c>
      <c r="D43" s="563">
        <v>8.1313324100000001E-2</v>
      </c>
      <c r="E43" s="563">
        <v>2.0874136299999999E-2</v>
      </c>
      <c r="O43" s="652"/>
      <c r="P43" s="652"/>
      <c r="Q43" s="652"/>
      <c r="R43" s="652"/>
      <c r="S43" s="652"/>
    </row>
    <row r="44" spans="1:20" x14ac:dyDescent="0.25">
      <c r="A44" s="560">
        <v>44483</v>
      </c>
      <c r="B44" s="562">
        <v>2534</v>
      </c>
      <c r="C44" s="563">
        <v>0.90259106430000002</v>
      </c>
      <c r="D44" s="563">
        <v>7.2437404799999994E-2</v>
      </c>
      <c r="E44" s="563">
        <v>2.4971530800000002E-2</v>
      </c>
      <c r="O44" s="652"/>
      <c r="P44" s="652"/>
      <c r="Q44" s="652"/>
      <c r="R44" s="652"/>
      <c r="S44" s="652"/>
    </row>
    <row r="45" spans="1:20" x14ac:dyDescent="0.25">
      <c r="A45" s="560">
        <v>44484</v>
      </c>
      <c r="B45" s="562">
        <v>2469</v>
      </c>
      <c r="C45" s="563">
        <v>0.84597662470000001</v>
      </c>
      <c r="D45" s="563">
        <v>0.13074513660000001</v>
      </c>
      <c r="E45" s="563">
        <v>2.32199945E-2</v>
      </c>
      <c r="O45" s="652"/>
      <c r="P45" s="652"/>
      <c r="Q45" s="652"/>
      <c r="R45" s="652"/>
      <c r="S45" s="652"/>
    </row>
    <row r="46" spans="1:20" x14ac:dyDescent="0.25">
      <c r="A46" s="560">
        <v>44487</v>
      </c>
      <c r="B46" s="562">
        <v>3748</v>
      </c>
      <c r="C46" s="563">
        <v>0.89495548599999997</v>
      </c>
      <c r="D46" s="563">
        <v>9.0113528800000009E-2</v>
      </c>
      <c r="E46" s="563">
        <v>1.49309851E-2</v>
      </c>
      <c r="O46" s="652"/>
      <c r="P46" s="652"/>
      <c r="Q46" s="652"/>
      <c r="R46" s="652"/>
      <c r="S46" s="652"/>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05">
        <v>44524</v>
      </c>
      <c r="B73" s="566">
        <v>13948</v>
      </c>
      <c r="C73" s="606">
        <v>0.89768754949999996</v>
      </c>
      <c r="D73" s="606">
        <v>8.2732026900000005E-2</v>
      </c>
      <c r="E73" s="606">
        <v>1.9564751200000001E-2</v>
      </c>
    </row>
    <row r="74" spans="1:19" x14ac:dyDescent="0.25">
      <c r="A74" s="605">
        <v>44525</v>
      </c>
      <c r="B74" s="566">
        <v>13222</v>
      </c>
      <c r="C74" s="606">
        <v>0.89614989300000003</v>
      </c>
      <c r="D74" s="606">
        <v>8.5266726299999998E-2</v>
      </c>
      <c r="E74" s="606">
        <v>1.85705508863E-2</v>
      </c>
    </row>
    <row r="75" spans="1:19" x14ac:dyDescent="0.25">
      <c r="A75" s="605">
        <v>44526</v>
      </c>
      <c r="B75" s="566">
        <v>13031</v>
      </c>
      <c r="C75" s="606">
        <v>0.87628421339999996</v>
      </c>
      <c r="D75" s="606">
        <v>0.1046862393</v>
      </c>
      <c r="E75" s="606">
        <v>1.90220537E-2</v>
      </c>
    </row>
    <row r="76" spans="1:19" x14ac:dyDescent="0.25">
      <c r="A76" s="623">
        <v>44529</v>
      </c>
      <c r="B76" s="566">
        <v>11140</v>
      </c>
      <c r="C76" s="606">
        <v>0.89265479219999999</v>
      </c>
      <c r="D76" s="606">
        <v>9.0474018599999997E-2</v>
      </c>
      <c r="E76" s="606">
        <v>1.6690593099999998E-2</v>
      </c>
    </row>
    <row r="77" spans="1:19" x14ac:dyDescent="0.25">
      <c r="A77" s="623">
        <v>44530</v>
      </c>
      <c r="B77" s="566">
        <v>14101</v>
      </c>
      <c r="C77" s="606">
        <v>0.89235904789999998</v>
      </c>
      <c r="D77" s="606">
        <v>8.6176029599999995E-2</v>
      </c>
      <c r="E77" s="606">
        <v>2.1320222E-2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29"/>
  <sheetViews>
    <sheetView zoomScaleNormal="100" workbookViewId="0">
      <pane xSplit="1" ySplit="3" topLeftCell="B31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3" t="s">
        <v>239</v>
      </c>
      <c r="B1" s="653"/>
      <c r="C1" s="654"/>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row r="328" spans="1:4" x14ac:dyDescent="0.25">
      <c r="A328" s="25">
        <v>44531</v>
      </c>
      <c r="B328" s="91">
        <v>4347880</v>
      </c>
      <c r="C328" s="91">
        <v>3951364</v>
      </c>
      <c r="D328" s="601">
        <v>1722225</v>
      </c>
    </row>
    <row r="329" spans="1:4" x14ac:dyDescent="0.25">
      <c r="A329" s="25">
        <v>44532</v>
      </c>
      <c r="B329" s="91">
        <v>4349058</v>
      </c>
      <c r="C329" s="91">
        <v>3953170</v>
      </c>
      <c r="D329" s="601">
        <v>1755694</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5"/>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3" t="s">
        <v>297</v>
      </c>
      <c r="B1" s="653"/>
      <c r="C1" s="653"/>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row r="45" spans="1:5" x14ac:dyDescent="0.25">
      <c r="A45" s="25">
        <v>44523</v>
      </c>
      <c r="B45" s="53">
        <v>11701880</v>
      </c>
      <c r="C45" s="53">
        <v>10010090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59" t="s">
        <v>0</v>
      </c>
      <c r="B3" s="655" t="s">
        <v>4</v>
      </c>
      <c r="C3" s="656"/>
      <c r="D3" s="657"/>
      <c r="E3" s="658" t="s">
        <v>7</v>
      </c>
      <c r="F3" s="658"/>
      <c r="G3" s="658"/>
    </row>
    <row r="4" spans="1:19" x14ac:dyDescent="0.25">
      <c r="A4" s="660"/>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60"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1" t="s">
        <v>163</v>
      </c>
      <c r="F33" s="661"/>
      <c r="G33" s="661"/>
      <c r="H33" s="661"/>
      <c r="I33" s="661"/>
      <c r="J33" s="661"/>
      <c r="K33" s="661"/>
      <c r="L33" s="661"/>
      <c r="M33" s="661"/>
      <c r="N33" s="661"/>
      <c r="O33" s="661"/>
      <c r="P33" s="661"/>
      <c r="Q33" s="661"/>
      <c r="R33" s="661"/>
      <c r="S33" s="661"/>
      <c r="T33" s="661"/>
      <c r="U33" s="661"/>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45"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2" t="s">
        <v>5</v>
      </c>
      <c r="E31" s="662"/>
      <c r="F31" s="662"/>
      <c r="G31" s="662"/>
      <c r="H31" s="662"/>
      <c r="I31" s="662"/>
      <c r="J31" s="662"/>
      <c r="K31" s="662"/>
      <c r="L31" s="662"/>
      <c r="M31" s="662"/>
      <c r="N31" s="662"/>
    </row>
    <row r="32" spans="1:14" x14ac:dyDescent="0.25">
      <c r="A32" s="338">
        <v>43938</v>
      </c>
      <c r="B32" s="275">
        <v>184</v>
      </c>
      <c r="D32" s="662"/>
      <c r="E32" s="662"/>
      <c r="F32" s="662"/>
      <c r="G32" s="662"/>
      <c r="H32" s="662"/>
      <c r="I32" s="662"/>
      <c r="J32" s="662"/>
      <c r="K32" s="662"/>
      <c r="L32" s="662"/>
      <c r="M32" s="662"/>
      <c r="N32" s="662"/>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2" t="s">
        <v>76</v>
      </c>
      <c r="E34" s="662"/>
      <c r="F34" s="662"/>
      <c r="G34" s="662"/>
      <c r="H34" s="662"/>
      <c r="I34" s="662"/>
      <c r="J34" s="662"/>
      <c r="K34" s="662"/>
      <c r="L34" s="662"/>
      <c r="M34" s="662"/>
      <c r="N34" s="662"/>
    </row>
    <row r="35" spans="1:14" x14ac:dyDescent="0.25">
      <c r="A35" s="338">
        <v>43941</v>
      </c>
      <c r="B35" s="275">
        <v>167</v>
      </c>
      <c r="D35" s="662"/>
      <c r="E35" s="662"/>
      <c r="F35" s="662"/>
      <c r="G35" s="662"/>
      <c r="H35" s="662"/>
      <c r="I35" s="662"/>
      <c r="J35" s="662"/>
      <c r="K35" s="662"/>
      <c r="L35" s="662"/>
      <c r="M35" s="662"/>
      <c r="N35" s="662"/>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3" t="s">
        <v>109</v>
      </c>
      <c r="E37" s="663"/>
      <c r="F37" s="663"/>
      <c r="G37" s="663"/>
      <c r="H37" s="663"/>
      <c r="I37" s="663"/>
      <c r="J37" s="663"/>
      <c r="K37" s="663"/>
      <c r="L37" s="663"/>
      <c r="M37" s="663"/>
      <c r="N37" s="663"/>
    </row>
    <row r="38" spans="1:14" x14ac:dyDescent="0.25">
      <c r="A38" s="338">
        <v>43944</v>
      </c>
      <c r="B38" s="275">
        <v>136</v>
      </c>
      <c r="D38" s="663"/>
      <c r="E38" s="663"/>
      <c r="F38" s="663"/>
      <c r="G38" s="663"/>
      <c r="H38" s="663"/>
      <c r="I38" s="663"/>
      <c r="J38" s="663"/>
      <c r="K38" s="663"/>
      <c r="L38" s="663"/>
      <c r="M38" s="663"/>
      <c r="N38" s="663"/>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51.75"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51"/>
  <sheetViews>
    <sheetView zoomScaleNormal="100" workbookViewId="0">
      <pane xSplit="1" ySplit="3" topLeftCell="B436"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4" t="s">
        <v>166</v>
      </c>
      <c r="B1" s="624"/>
      <c r="C1" s="624"/>
      <c r="D1" s="624"/>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4" t="s">
        <v>110</v>
      </c>
      <c r="C2" s="665"/>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8" t="s">
        <v>116</v>
      </c>
      <c r="F33" s="669">
        <v>2</v>
      </c>
      <c r="G33" s="210"/>
    </row>
    <row r="34" spans="1:7" x14ac:dyDescent="0.25">
      <c r="A34" s="227">
        <v>44040</v>
      </c>
      <c r="B34" s="229" t="s">
        <v>47</v>
      </c>
      <c r="C34" s="230" t="s">
        <v>47</v>
      </c>
      <c r="D34" s="213"/>
      <c r="E34" s="666"/>
      <c r="F34" s="670"/>
      <c r="G34" s="210"/>
    </row>
    <row r="35" spans="1:7" x14ac:dyDescent="0.25">
      <c r="A35" s="227">
        <v>44041</v>
      </c>
      <c r="B35" s="214">
        <v>66</v>
      </c>
      <c r="C35" s="233">
        <v>0.06</v>
      </c>
      <c r="D35" s="234"/>
      <c r="E35" s="666"/>
      <c r="F35" s="670"/>
      <c r="G35" s="210"/>
    </row>
    <row r="36" spans="1:7" x14ac:dyDescent="0.25">
      <c r="A36" s="227">
        <v>44042</v>
      </c>
      <c r="B36" s="229" t="s">
        <v>47</v>
      </c>
      <c r="C36" s="230" t="s">
        <v>47</v>
      </c>
      <c r="D36" s="234"/>
      <c r="E36" s="666"/>
      <c r="F36" s="670"/>
      <c r="G36" s="210"/>
    </row>
    <row r="37" spans="1:7" x14ac:dyDescent="0.25">
      <c r="A37" s="227">
        <v>44043</v>
      </c>
      <c r="B37" s="229" t="s">
        <v>47</v>
      </c>
      <c r="C37" s="230" t="s">
        <v>47</v>
      </c>
      <c r="D37" s="234"/>
      <c r="E37" s="666"/>
      <c r="F37" s="670"/>
      <c r="G37" s="210"/>
    </row>
    <row r="38" spans="1:7" x14ac:dyDescent="0.25">
      <c r="A38" s="227">
        <v>44044</v>
      </c>
      <c r="B38" s="229" t="s">
        <v>47</v>
      </c>
      <c r="C38" s="230" t="s">
        <v>47</v>
      </c>
      <c r="D38" s="234"/>
      <c r="E38" s="666"/>
      <c r="F38" s="670"/>
      <c r="G38" s="210"/>
    </row>
    <row r="39" spans="1:7" x14ac:dyDescent="0.25">
      <c r="A39" s="227">
        <v>44045</v>
      </c>
      <c r="B39" s="229" t="s">
        <v>47</v>
      </c>
      <c r="C39" s="230" t="s">
        <v>47</v>
      </c>
      <c r="D39" s="234"/>
      <c r="E39" s="667"/>
      <c r="F39" s="671"/>
      <c r="G39" s="210"/>
    </row>
    <row r="40" spans="1:7" x14ac:dyDescent="0.25">
      <c r="A40" s="227">
        <v>44046</v>
      </c>
      <c r="B40" s="229" t="s">
        <v>47</v>
      </c>
      <c r="C40" s="230" t="s">
        <v>47</v>
      </c>
      <c r="D40" s="234"/>
      <c r="E40" s="666" t="s">
        <v>115</v>
      </c>
      <c r="F40" s="672">
        <v>0</v>
      </c>
      <c r="G40" s="210"/>
    </row>
    <row r="41" spans="1:7" x14ac:dyDescent="0.25">
      <c r="A41" s="227">
        <v>44047</v>
      </c>
      <c r="B41" s="229" t="s">
        <v>47</v>
      </c>
      <c r="C41" s="230" t="s">
        <v>47</v>
      </c>
      <c r="D41" s="234"/>
      <c r="E41" s="666"/>
      <c r="F41" s="673"/>
      <c r="G41" s="210"/>
    </row>
    <row r="42" spans="1:7" x14ac:dyDescent="0.25">
      <c r="A42" s="227">
        <v>44048</v>
      </c>
      <c r="B42" s="214">
        <v>60</v>
      </c>
      <c r="C42" s="233">
        <v>0.06</v>
      </c>
      <c r="D42" s="234"/>
      <c r="E42" s="666"/>
      <c r="F42" s="673"/>
      <c r="G42" s="210"/>
    </row>
    <row r="43" spans="1:7" x14ac:dyDescent="0.25">
      <c r="A43" s="227">
        <v>44049</v>
      </c>
      <c r="B43" s="229" t="s">
        <v>47</v>
      </c>
      <c r="C43" s="230" t="s">
        <v>47</v>
      </c>
      <c r="E43" s="666"/>
      <c r="F43" s="673"/>
    </row>
    <row r="44" spans="1:7" x14ac:dyDescent="0.25">
      <c r="A44" s="227">
        <v>44050</v>
      </c>
      <c r="B44" s="229" t="s">
        <v>47</v>
      </c>
      <c r="C44" s="230" t="s">
        <v>47</v>
      </c>
      <c r="E44" s="666"/>
      <c r="F44" s="673"/>
    </row>
    <row r="45" spans="1:7" x14ac:dyDescent="0.25">
      <c r="A45" s="227">
        <v>44051</v>
      </c>
      <c r="B45" s="229" t="s">
        <v>47</v>
      </c>
      <c r="C45" s="230" t="s">
        <v>47</v>
      </c>
      <c r="E45" s="666"/>
      <c r="F45" s="673"/>
    </row>
    <row r="46" spans="1:7" x14ac:dyDescent="0.25">
      <c r="A46" s="227">
        <v>44052</v>
      </c>
      <c r="B46" s="229" t="s">
        <v>47</v>
      </c>
      <c r="C46" s="230" t="s">
        <v>47</v>
      </c>
      <c r="E46" s="667"/>
      <c r="F46" s="674"/>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5" t="s">
        <v>75</v>
      </c>
      <c r="G4" s="676"/>
      <c r="H4" s="676"/>
      <c r="I4" s="677"/>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8" t="s">
        <v>111</v>
      </c>
      <c r="G84" s="679"/>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0" t="s">
        <v>111</v>
      </c>
      <c r="C109" s="681"/>
      <c r="D109" s="682"/>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3" t="s">
        <v>451</v>
      </c>
      <c r="B1" s="683"/>
      <c r="C1" s="683"/>
      <c r="D1" s="683"/>
      <c r="E1" s="684"/>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5" t="s">
        <v>0</v>
      </c>
      <c r="B3" s="687" t="s">
        <v>289</v>
      </c>
      <c r="C3" s="688"/>
      <c r="D3" s="688"/>
      <c r="E3" s="688"/>
      <c r="F3" s="689"/>
      <c r="G3" s="690" t="s">
        <v>290</v>
      </c>
      <c r="H3" s="691"/>
      <c r="I3" s="691"/>
      <c r="J3" s="691"/>
      <c r="K3" s="692"/>
      <c r="L3" s="693" t="s">
        <v>291</v>
      </c>
      <c r="M3" s="694"/>
      <c r="N3" s="695"/>
      <c r="O3" s="693" t="s">
        <v>292</v>
      </c>
      <c r="P3" s="694"/>
      <c r="Q3" s="695"/>
      <c r="R3" s="693" t="s">
        <v>293</v>
      </c>
      <c r="S3" s="694"/>
      <c r="T3" s="695"/>
      <c r="U3" s="693" t="s">
        <v>294</v>
      </c>
      <c r="V3" s="694"/>
      <c r="W3" s="695"/>
      <c r="X3" s="693" t="s">
        <v>295</v>
      </c>
      <c r="Y3" s="694"/>
      <c r="Z3" s="695"/>
      <c r="AA3" s="430"/>
      <c r="AB3" s="687" t="s">
        <v>288</v>
      </c>
      <c r="AC3" s="688"/>
      <c r="AD3" s="688"/>
      <c r="AE3" s="688"/>
      <c r="AF3" s="689"/>
      <c r="AG3" s="430"/>
      <c r="AH3" s="430"/>
    </row>
    <row r="4" spans="1:36" ht="78.75" customHeight="1" x14ac:dyDescent="0.25">
      <c r="A4" s="686"/>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5" t="s">
        <v>0</v>
      </c>
      <c r="B3" s="693" t="s">
        <v>258</v>
      </c>
      <c r="C3" s="694"/>
      <c r="D3" s="695"/>
      <c r="E3" s="693" t="s">
        <v>259</v>
      </c>
      <c r="F3" s="694"/>
      <c r="G3" s="695"/>
      <c r="H3" s="693" t="s">
        <v>260</v>
      </c>
      <c r="I3" s="694"/>
      <c r="J3" s="695"/>
      <c r="K3" s="693" t="s">
        <v>261</v>
      </c>
      <c r="L3" s="694"/>
      <c r="M3" s="695"/>
    </row>
    <row r="4" spans="1:15" s="426" customFormat="1" ht="78.75" customHeight="1" x14ac:dyDescent="0.25">
      <c r="A4" s="685"/>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6" t="s">
        <v>275</v>
      </c>
      <c r="B15" s="696"/>
      <c r="C15" s="696"/>
      <c r="D15" s="697"/>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6" t="s">
        <v>369</v>
      </c>
      <c r="B27" s="696"/>
      <c r="C27" s="696"/>
      <c r="D27" s="697"/>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8" t="s">
        <v>278</v>
      </c>
      <c r="B48" s="696"/>
      <c r="C48" s="696"/>
      <c r="D48" s="697"/>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6" t="s">
        <v>369</v>
      </c>
      <c r="B60" s="696"/>
      <c r="C60" s="696"/>
      <c r="D60" s="697"/>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7"/>
  <sheetViews>
    <sheetView showGridLines="0" zoomScaleNormal="100" workbookViewId="0">
      <pane xSplit="2" ySplit="3" topLeftCell="C583"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5" t="s">
        <v>287</v>
      </c>
      <c r="C1" s="625"/>
      <c r="D1" s="625"/>
      <c r="E1" s="625"/>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45"/>
  <sheetViews>
    <sheetView showGridLines="0" zoomScaleNormal="100" workbookViewId="0">
      <pane xSplit="1" ySplit="4" topLeftCell="B630"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45" t="s">
        <v>181</v>
      </c>
      <c r="B1" s="645"/>
      <c r="C1" s="645"/>
      <c r="D1" s="645"/>
      <c r="E1" s="645"/>
      <c r="F1" s="645"/>
      <c r="G1" s="645"/>
      <c r="I1" s="489"/>
      <c r="J1" s="490"/>
      <c r="K1" s="640" t="s">
        <v>108</v>
      </c>
      <c r="L1" s="641"/>
      <c r="M1" s="641"/>
      <c r="N1" s="641"/>
      <c r="O1" s="641"/>
      <c r="P1" s="641"/>
      <c r="W1" s="493" t="s">
        <v>29</v>
      </c>
    </row>
    <row r="2" spans="1:27" x14ac:dyDescent="0.2">
      <c r="A2" s="2"/>
      <c r="I2" s="637" t="s">
        <v>178</v>
      </c>
      <c r="J2" s="638"/>
      <c r="Q2" s="355"/>
      <c r="R2" s="355"/>
    </row>
    <row r="3" spans="1:27" ht="48.75" customHeight="1" x14ac:dyDescent="0.2">
      <c r="A3" s="646" t="s">
        <v>30</v>
      </c>
      <c r="B3" s="648" t="s">
        <v>176</v>
      </c>
      <c r="C3" s="649"/>
      <c r="D3" s="649"/>
      <c r="E3" s="95" t="s">
        <v>175</v>
      </c>
      <c r="F3" s="643" t="s">
        <v>190</v>
      </c>
      <c r="G3" s="650" t="s">
        <v>177</v>
      </c>
      <c r="H3" s="650"/>
      <c r="I3" s="637"/>
      <c r="J3" s="638"/>
      <c r="K3" s="639" t="s">
        <v>179</v>
      </c>
      <c r="L3" s="644" t="s">
        <v>191</v>
      </c>
      <c r="M3" s="635" t="s">
        <v>192</v>
      </c>
      <c r="N3" s="636" t="s">
        <v>180</v>
      </c>
      <c r="O3" s="639" t="s">
        <v>174</v>
      </c>
      <c r="P3" s="642" t="s">
        <v>182</v>
      </c>
      <c r="Q3" s="635" t="s">
        <v>193</v>
      </c>
      <c r="R3" s="635" t="s">
        <v>194</v>
      </c>
      <c r="S3" s="636" t="s">
        <v>173</v>
      </c>
    </row>
    <row r="4" spans="1:27" ht="30.6" customHeight="1" x14ac:dyDescent="0.2">
      <c r="A4" s="647"/>
      <c r="B4" s="23" t="s">
        <v>18</v>
      </c>
      <c r="C4" s="24" t="s">
        <v>17</v>
      </c>
      <c r="D4" s="28" t="s">
        <v>3</v>
      </c>
      <c r="E4" s="90" t="s">
        <v>62</v>
      </c>
      <c r="F4" s="643"/>
      <c r="G4" s="89" t="s">
        <v>62</v>
      </c>
      <c r="H4" s="89" t="s">
        <v>63</v>
      </c>
      <c r="I4" s="74" t="s">
        <v>62</v>
      </c>
      <c r="J4" s="134" t="s">
        <v>63</v>
      </c>
      <c r="K4" s="639"/>
      <c r="L4" s="644"/>
      <c r="M4" s="635"/>
      <c r="N4" s="636"/>
      <c r="O4" s="639"/>
      <c r="P4" s="642"/>
      <c r="Q4" s="635"/>
      <c r="R4" s="635"/>
      <c r="S4" s="636"/>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26" t="s">
        <v>431</v>
      </c>
      <c r="V64" s="626"/>
      <c r="W64" s="626"/>
      <c r="X64" s="626"/>
      <c r="Y64" s="626"/>
      <c r="Z64" s="626"/>
      <c r="AA64" s="626"/>
      <c r="AB64" s="626"/>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26"/>
      <c r="V65" s="626"/>
      <c r="W65" s="626"/>
      <c r="X65" s="626"/>
      <c r="Y65" s="626"/>
      <c r="Z65" s="626"/>
      <c r="AA65" s="626"/>
      <c r="AB65" s="626"/>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26"/>
      <c r="V66" s="626"/>
      <c r="W66" s="626"/>
      <c r="X66" s="626"/>
      <c r="Y66" s="626"/>
      <c r="Z66" s="626"/>
      <c r="AA66" s="626"/>
      <c r="AB66" s="626"/>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29" t="s">
        <v>429</v>
      </c>
      <c r="AB138" s="629"/>
      <c r="AC138" s="629"/>
      <c r="AD138" s="629"/>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29"/>
      <c r="AB139" s="629"/>
      <c r="AC139" s="629"/>
      <c r="AD139" s="629"/>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29"/>
      <c r="AB140" s="629"/>
      <c r="AC140" s="629"/>
      <c r="AD140" s="629"/>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30" t="s">
        <v>423</v>
      </c>
      <c r="V235" s="630"/>
      <c r="W235" s="630"/>
      <c r="X235" s="630"/>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30"/>
      <c r="V236" s="630"/>
      <c r="W236" s="630"/>
      <c r="X236" s="630"/>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30"/>
      <c r="V237" s="630"/>
      <c r="W237" s="630"/>
      <c r="X237" s="630"/>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31" t="s">
        <v>424</v>
      </c>
      <c r="V278" s="631"/>
      <c r="W278" s="631"/>
      <c r="X278" s="631"/>
      <c r="Y278" s="631"/>
      <c r="Z278" s="631"/>
      <c r="AA278" s="631"/>
      <c r="AB278" s="631"/>
      <c r="AC278" s="631"/>
      <c r="AD278" s="631"/>
      <c r="AE278" s="631"/>
      <c r="AF278" s="631"/>
      <c r="AG278" s="631"/>
      <c r="AH278" s="631"/>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31"/>
      <c r="V279" s="631"/>
      <c r="W279" s="631"/>
      <c r="X279" s="631"/>
      <c r="Y279" s="631"/>
      <c r="Z279" s="631"/>
      <c r="AA279" s="631"/>
      <c r="AB279" s="631"/>
      <c r="AC279" s="631"/>
      <c r="AD279" s="631"/>
      <c r="AE279" s="631"/>
      <c r="AF279" s="631"/>
      <c r="AG279" s="631"/>
      <c r="AH279" s="631"/>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31"/>
      <c r="V280" s="631"/>
      <c r="W280" s="631"/>
      <c r="X280" s="631"/>
      <c r="Y280" s="631"/>
      <c r="Z280" s="631"/>
      <c r="AA280" s="631"/>
      <c r="AB280" s="631"/>
      <c r="AC280" s="631"/>
      <c r="AD280" s="631"/>
      <c r="AE280" s="631"/>
      <c r="AF280" s="631"/>
      <c r="AG280" s="631"/>
      <c r="AH280" s="631"/>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2" t="s">
        <v>425</v>
      </c>
      <c r="V486" s="632"/>
      <c r="W486" s="632"/>
      <c r="X486" s="632"/>
      <c r="Y486" s="632"/>
      <c r="Z486" s="632"/>
      <c r="AA486" s="632"/>
      <c r="AB486" s="632"/>
      <c r="AC486" s="632"/>
      <c r="AD486" s="632"/>
      <c r="AE486" s="632"/>
      <c r="AF486" s="632"/>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2"/>
      <c r="V487" s="632"/>
      <c r="W487" s="632"/>
      <c r="X487" s="632"/>
      <c r="Y487" s="632"/>
      <c r="Z487" s="632"/>
      <c r="AA487" s="632"/>
      <c r="AB487" s="632"/>
      <c r="AC487" s="632"/>
      <c r="AD487" s="632"/>
      <c r="AE487" s="632"/>
      <c r="AF487" s="632"/>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27" t="s">
        <v>437</v>
      </c>
      <c r="V518" s="627"/>
      <c r="W518" s="627"/>
      <c r="X518" s="627"/>
      <c r="Y518" s="627"/>
      <c r="Z518" s="627"/>
      <c r="AA518" s="627"/>
      <c r="AB518" s="627"/>
      <c r="AC518" s="627"/>
      <c r="AD518" s="633" t="s">
        <v>438</v>
      </c>
      <c r="AE518" s="633"/>
      <c r="AF518" s="633"/>
      <c r="AG518" s="633"/>
      <c r="AH518" s="633"/>
      <c r="AI518" s="633"/>
      <c r="AJ518" s="633"/>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28"/>
      <c r="V519" s="628"/>
      <c r="W519" s="628"/>
      <c r="X519" s="628"/>
      <c r="Y519" s="628"/>
      <c r="Z519" s="628"/>
      <c r="AA519" s="628"/>
      <c r="AB519" s="628"/>
      <c r="AC519" s="628"/>
      <c r="AD519" s="634"/>
      <c r="AE519" s="634"/>
      <c r="AF519" s="634"/>
      <c r="AG519" s="634"/>
      <c r="AH519" s="634"/>
      <c r="AI519" s="634"/>
      <c r="AJ519" s="634"/>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28"/>
      <c r="V520" s="628"/>
      <c r="W520" s="628"/>
      <c r="X520" s="628"/>
      <c r="Y520" s="628"/>
      <c r="Z520" s="628"/>
      <c r="AA520" s="628"/>
      <c r="AB520" s="628"/>
      <c r="AC520" s="628"/>
      <c r="AD520" s="634"/>
      <c r="AE520" s="634"/>
      <c r="AF520" s="634"/>
      <c r="AG520" s="634"/>
      <c r="AH520" s="634"/>
      <c r="AI520" s="634"/>
      <c r="AJ520" s="634"/>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28"/>
      <c r="V521" s="628"/>
      <c r="W521" s="628"/>
      <c r="X521" s="628"/>
      <c r="Y521" s="628"/>
      <c r="Z521" s="628"/>
      <c r="AA521" s="628"/>
      <c r="AB521" s="628"/>
      <c r="AC521" s="628"/>
      <c r="AD521" s="634"/>
      <c r="AE521" s="634"/>
      <c r="AF521" s="634"/>
      <c r="AG521" s="634"/>
      <c r="AH521" s="634"/>
      <c r="AI521" s="634"/>
      <c r="AJ521" s="634"/>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28"/>
      <c r="V522" s="628"/>
      <c r="W522" s="628"/>
      <c r="X522" s="628"/>
      <c r="Y522" s="628"/>
      <c r="Z522" s="628"/>
      <c r="AA522" s="628"/>
      <c r="AB522" s="628"/>
      <c r="AC522" s="628"/>
      <c r="AD522" s="634"/>
      <c r="AE522" s="634"/>
      <c r="AF522" s="634"/>
      <c r="AG522" s="634"/>
      <c r="AH522" s="634"/>
      <c r="AI522" s="634"/>
      <c r="AJ522" s="634"/>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28"/>
      <c r="V523" s="628"/>
      <c r="W523" s="628"/>
      <c r="X523" s="628"/>
      <c r="Y523" s="628"/>
      <c r="Z523" s="628"/>
      <c r="AA523" s="628"/>
      <c r="AB523" s="628"/>
      <c r="AC523" s="628"/>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28"/>
      <c r="V524" s="628"/>
      <c r="W524" s="628"/>
      <c r="X524" s="628"/>
      <c r="Y524" s="628"/>
      <c r="Z524" s="628"/>
      <c r="AA524" s="628"/>
      <c r="AB524" s="628"/>
      <c r="AC524" s="628"/>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1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1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1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1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1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SUM(L639:L645)</f>
        <v>19059</v>
      </c>
      <c r="R645" s="356">
        <f t="shared" ref="R645" si="2112">Q645/P645</f>
        <v>8.8760041914076146E-2</v>
      </c>
      <c r="S645" s="70">
        <f t="shared" ref="S645" si="2113">P645/5466</f>
        <v>39.283754116355652</v>
      </c>
    </row>
  </sheetData>
  <mergeCells count="23">
    <mergeCell ref="K1:P1"/>
    <mergeCell ref="O3:O4"/>
    <mergeCell ref="P3:P4"/>
    <mergeCell ref="F3:F4"/>
    <mergeCell ref="L3:L4"/>
    <mergeCell ref="M3:M4"/>
    <mergeCell ref="A1:G1"/>
    <mergeCell ref="A3:A4"/>
    <mergeCell ref="B3:D3"/>
    <mergeCell ref="G3:H3"/>
    <mergeCell ref="Q3:Q4"/>
    <mergeCell ref="R3:R4"/>
    <mergeCell ref="S3:S4"/>
    <mergeCell ref="N3:N4"/>
    <mergeCell ref="I2:J3"/>
    <mergeCell ref="K3:K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2021-12-02T13:07:09Z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vA52474354</value>
    </field>
    <field name="Objective-Version">
      <value order="0">168.48</value>
    </field>
    <field name="Objective-VersionNumber">
      <value order="0">2335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2021-12-02T13:06:27Z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2021-12-02T13:07:09Z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vA52474354</vt:lpwstr>
  </property>
  <property fmtid="{D5CDD505-2E9C-101B-9397-08002B2CF9AE}" pid="16" name="Objective-Version">
    <vt:lpwstr>168.48</vt:lpwstr>
  </property>
  <property fmtid="{D5CDD505-2E9C-101B-9397-08002B2CF9AE}" pid="17" name="Objective-VersionNumber">
    <vt:r8>2335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