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TEMP\"/>
    </mc:Choice>
  </mc:AlternateContent>
  <bookViews>
    <workbookView xWindow="0" yWindow="0" windowWidth="1403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41" i="7" l="1"/>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<sst xmlns="http://schemas.openxmlformats.org/spreadsheetml/2006/main" count="394" uniqueCount="243">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</sst>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2"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49" fillId="0" borderId="0" xfId="0" applyFont="1"/>
    <xf numFmtId="9" fontId="49" fillId="0" borderId="0" xfId="0" applyNumberFormat="1" applyFont="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education'!$A$4:$A$91</c:f>
              <c:numCache>
                <c:formatCode>m/d/yyyy</c:formatCode>
                <c:ptCount val="8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numCache>
            </c:numRef>
          </c:cat>
          <c:val>
            <c:numRef>
              <c:f>'Table 9 - School education'!$E$4:$E$91</c:f>
              <c:numCache>
                <c:formatCode>0.0%</c:formatCode>
                <c:ptCount val="88"/>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3.6385627000000004E-2</c:v>
                </c:pt>
                <c:pt idx="84">
                  <c:v>3.7804270199999997E-2</c:v>
                </c:pt>
                <c:pt idx="85">
                  <c:v>3.9127557399999999E-2</c:v>
                </c:pt>
                <c:pt idx="86">
                  <c:v>4.3198437300000003E-2</c:v>
                </c:pt>
                <c:pt idx="87">
                  <c:v>4.9868850900000004E-2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education'!$A$4:$A$91</c:f>
              <c:numCache>
                <c:formatCode>m/d/yyyy</c:formatCode>
                <c:ptCount val="8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numCache>
            </c:numRef>
          </c:cat>
          <c:val>
            <c:numRef>
              <c:f>'Table 9 - School education'!$D$4:$D$91</c:f>
              <c:numCache>
                <c:formatCode>0.0%</c:formatCode>
                <c:ptCount val="88"/>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6.3829878600000001E-2</c:v>
                </c:pt>
                <c:pt idx="84">
                  <c:v>7.3247532099999998E-2</c:v>
                </c:pt>
                <c:pt idx="85">
                  <c:v>7.5092742599999998E-2</c:v>
                </c:pt>
                <c:pt idx="86">
                  <c:v>7.5517665799999995E-2</c:v>
                </c:pt>
                <c:pt idx="87">
                  <c:v>8.1307442600000002E-2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Discharges'!$A$4:$A$247</c:f>
              <c:strCache>
                <c:ptCount val="24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strCache>
            </c:strRef>
          </c:cat>
          <c:val>
            <c:numRef>
              <c:f>'Table 4 - Delayed Discharges'!$C$4:$C$247</c:f>
              <c:numCache>
                <c:formatCode>_(* #,##0_);_(* \(#,##0\);_(* "-"??_);_(@_)</c:formatCode>
                <c:ptCount val="24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numCache>
            </c:numRef>
          </c:cat>
          <c:val>
            <c:numRef>
              <c:f>'Table 5 - Testing'!$M$174:$M$300</c:f>
              <c:numCache>
                <c:formatCode>0.0%</c:formatCode>
                <c:ptCount val="127"/>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numCache>
            </c:numRef>
          </c:cat>
          <c:val>
            <c:numRef>
              <c:f>'Table 5 - Testing'!$R$174:$R$300</c:f>
              <c:numCache>
                <c:formatCode>_-* #,##0_-;\-* #,##0_-;_-* "-"??_-;_-@_-</c:formatCode>
                <c:ptCount val="127"/>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Workforce'!$A$117:$A$153</c:f>
              <c:strCache>
                <c:ptCount val="3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strCache>
            </c:strRef>
          </c:cat>
          <c:val>
            <c:numRef>
              <c:f>'Table 6 - Workforce'!$B$117:$B$153</c:f>
              <c:numCache>
                <c:formatCode>#,##0</c:formatCode>
                <c:ptCount val="3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Workforce'!$A$117:$A$153</c:f>
              <c:strCache>
                <c:ptCount val="3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strCache>
            </c:strRef>
          </c:cat>
          <c:val>
            <c:numRef>
              <c:f>'Table 6 - Workforce'!$C$117:$C$153</c:f>
              <c:numCache>
                <c:formatCode>#,##0</c:formatCode>
                <c:ptCount val="3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Workforce'!$A$117:$A$153</c:f>
              <c:strCache>
                <c:ptCount val="3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strCache>
            </c:strRef>
          </c:cat>
          <c:val>
            <c:numRef>
              <c:f>'Table 6 - Workforce'!$D$117:$D$153</c:f>
              <c:numCache>
                <c:formatCode>#,##0</c:formatCode>
                <c:ptCount val="3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543743</xdr:colOff>
      <xdr:row>195</xdr:row>
      <xdr:rowOff>95251</xdr:rowOff>
    </xdr:from>
    <xdr:to>
      <xdr:col>11</xdr:col>
      <xdr:colOff>38339</xdr:colOff>
      <xdr:row>210</xdr:row>
      <xdr:rowOff>63500</xdr:rowOff>
    </xdr:to>
    <xdr:sp macro="" textlink="">
      <xdr:nvSpPr>
        <xdr:cNvPr id="2" name="TextBox 1"/>
        <xdr:cNvSpPr txBox="1"/>
      </xdr:nvSpPr>
      <xdr:spPr>
        <a:xfrm>
          <a:off x="2967326" y="37390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158748</xdr:rowOff>
    </xdr:from>
    <xdr:to>
      <xdr:col>30</xdr:col>
      <xdr:colOff>302106</xdr:colOff>
      <xdr:row>88</xdr:row>
      <xdr:rowOff>66676</xdr:rowOff>
    </xdr:to>
    <xdr:sp macro="" textlink="">
      <xdr:nvSpPr>
        <xdr:cNvPr id="3" name="TextBox 2"/>
        <xdr:cNvSpPr txBox="1"/>
      </xdr:nvSpPr>
      <xdr:spPr>
        <a:xfrm>
          <a:off x="18861616" y="1539873"/>
          <a:ext cx="5329190" cy="15909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20</xdr:col>
      <xdr:colOff>571498</xdr:colOff>
      <xdr:row>108</xdr:row>
      <xdr:rowOff>169334</xdr:rowOff>
    </xdr:from>
    <xdr:ext cx="3439585" cy="2042583"/>
    <xdr:sp macro="" textlink="">
      <xdr:nvSpPr>
        <xdr:cNvPr id="4" name="TextBox 3"/>
        <xdr:cNvSpPr txBox="1"/>
      </xdr:nvSpPr>
      <xdr:spPr>
        <a:xfrm>
          <a:off x="18372665" y="21367751"/>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194</v>
      </c>
    </row>
    <row r="7" spans="2:3" ht="30.65" customHeight="1" x14ac:dyDescent="0.35">
      <c r="B7" s="21" t="s">
        <v>60</v>
      </c>
      <c r="C7" s="33" t="s">
        <v>108</v>
      </c>
    </row>
    <row r="8" spans="2:3" ht="30.65" customHeight="1" x14ac:dyDescent="0.35">
      <c r="B8" s="21" t="s">
        <v>26</v>
      </c>
      <c r="C8" s="35" t="s">
        <v>210</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ht="15" customHeight="1" x14ac:dyDescent="0.35">
      <c r="B15" s="19" t="s">
        <v>28</v>
      </c>
      <c r="C15" s="34"/>
    </row>
    <row r="16" spans="2:3" ht="30.65" customHeight="1" x14ac:dyDescent="0.35">
      <c r="B16" s="21" t="s">
        <v>63</v>
      </c>
      <c r="C16" s="33" t="s">
        <v>195</v>
      </c>
    </row>
    <row r="17" spans="2:3" ht="30.65" customHeight="1" x14ac:dyDescent="0.35">
      <c r="B17" s="21" t="s">
        <v>24</v>
      </c>
      <c r="C17" s="33" t="s">
        <v>196</v>
      </c>
    </row>
    <row r="18" spans="2:3" ht="30.65" customHeight="1" x14ac:dyDescent="0.35">
      <c r="B18" s="21" t="s">
        <v>61</v>
      </c>
      <c r="C18" s="33" t="s">
        <v>177</v>
      </c>
    </row>
    <row r="19" spans="2:3" ht="30.65" customHeight="1" x14ac:dyDescent="0.35">
      <c r="B19" s="21" t="s">
        <v>75</v>
      </c>
      <c r="C19" s="36" t="s">
        <v>76</v>
      </c>
    </row>
    <row r="20" spans="2:3" ht="30.65" customHeight="1" x14ac:dyDescent="0.35">
      <c r="B20" s="94" t="s">
        <v>74</v>
      </c>
      <c r="C20" s="36" t="s">
        <v>77</v>
      </c>
    </row>
    <row r="21" spans="2:3" ht="30.65" customHeight="1" x14ac:dyDescent="0.35">
      <c r="B21" s="110" t="s">
        <v>79</v>
      </c>
      <c r="C21" s="96" t="s">
        <v>80</v>
      </c>
    </row>
    <row r="22" spans="2:3" s="411" customFormat="1" ht="30.65" customHeight="1" x14ac:dyDescent="0.35">
      <c r="B22" s="414" t="s">
        <v>222</v>
      </c>
      <c r="C22" s="413" t="s">
        <v>80</v>
      </c>
    </row>
    <row r="23" spans="2:3" ht="30.65" customHeight="1" x14ac:dyDescent="0.35">
      <c r="B23" s="59" t="s">
        <v>35</v>
      </c>
      <c r="C23" s="35" t="s">
        <v>176</v>
      </c>
    </row>
    <row r="24" spans="2:3" ht="30.65" customHeight="1" x14ac:dyDescent="0.35">
      <c r="B24" s="212" t="s">
        <v>78</v>
      </c>
      <c r="C24" s="36" t="s">
        <v>52</v>
      </c>
    </row>
    <row r="25" spans="2:3" ht="30.65" customHeight="1" x14ac:dyDescent="0.35">
      <c r="B25" s="212" t="s">
        <v>170</v>
      </c>
      <c r="C25" s="36" t="s">
        <v>171</v>
      </c>
    </row>
    <row r="26" spans="2:3" ht="15" customHeight="1" x14ac:dyDescent="0.35">
      <c r="B26" s="19" t="s">
        <v>173</v>
      </c>
      <c r="C26" s="18" t="s">
        <v>174</v>
      </c>
    </row>
    <row r="27" spans="2:3" ht="30.65" customHeight="1" x14ac:dyDescent="0.35">
      <c r="B27" s="129" t="s">
        <v>22</v>
      </c>
      <c r="C27" s="130" t="s">
        <v>84</v>
      </c>
    </row>
    <row r="28" spans="2:3" ht="30.65" customHeight="1" x14ac:dyDescent="0.35">
      <c r="B28" s="129" t="s">
        <v>23</v>
      </c>
      <c r="C28" s="131" t="s">
        <v>197</v>
      </c>
    </row>
    <row r="29" spans="2:3" ht="30.65" customHeight="1" x14ac:dyDescent="0.35">
      <c r="B29" s="129" t="s">
        <v>25</v>
      </c>
      <c r="C29" s="141" t="s">
        <v>107</v>
      </c>
    </row>
    <row r="30" spans="2:3" ht="30.65" customHeight="1" x14ac:dyDescent="0.35">
      <c r="B30" s="129" t="s">
        <v>161</v>
      </c>
      <c r="C30" s="265" t="s">
        <v>160</v>
      </c>
    </row>
    <row r="31" spans="2:3" ht="30.65" customHeight="1" x14ac:dyDescent="0.35">
      <c r="B31" s="266" t="s">
        <v>162</v>
      </c>
      <c r="C31" s="265" t="s">
        <v>126</v>
      </c>
    </row>
    <row r="32" spans="2:3" ht="15" customHeight="1" x14ac:dyDescent="0.35">
      <c r="B32" s="19" t="s">
        <v>175</v>
      </c>
      <c r="C32" s="18" t="s">
        <v>174</v>
      </c>
    </row>
    <row r="33" spans="2:3" ht="30.65" customHeight="1" x14ac:dyDescent="0.35">
      <c r="B33" s="129" t="s">
        <v>21</v>
      </c>
      <c r="C33" s="130" t="s">
        <v>85</v>
      </c>
    </row>
    <row r="34" spans="2:3" ht="39" x14ac:dyDescent="0.35">
      <c r="B34" s="129" t="s">
        <v>63</v>
      </c>
      <c r="C34" s="131" t="s">
        <v>198</v>
      </c>
    </row>
    <row r="35" spans="2:3" ht="26" x14ac:dyDescent="0.35">
      <c r="B35" s="129" t="s">
        <v>24</v>
      </c>
      <c r="C35" s="131" t="s">
        <v>199</v>
      </c>
    </row>
    <row r="36" spans="2:3" ht="30.65" customHeight="1" x14ac:dyDescent="0.35">
      <c r="B36" s="129" t="s">
        <v>33</v>
      </c>
      <c r="C36" s="131" t="s">
        <v>87</v>
      </c>
    </row>
    <row r="37" spans="2:3" ht="30.65" customHeight="1" x14ac:dyDescent="0.35">
      <c r="B37" s="129" t="s">
        <v>34</v>
      </c>
      <c r="C37" s="131" t="s">
        <v>86</v>
      </c>
    </row>
    <row r="38" spans="2:3" ht="30.65" customHeight="1" x14ac:dyDescent="0.35">
      <c r="B38" s="267" t="s">
        <v>127</v>
      </c>
      <c r="C38" s="268" t="s">
        <v>128</v>
      </c>
    </row>
    <row r="42" spans="2:3" x14ac:dyDescent="0.3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A21" sqref="A21"/>
    </sheetView>
  </sheetViews>
  <sheetFormatPr defaultColWidth="9.453125" defaultRowHeight="14.5" x14ac:dyDescent="0.35"/>
  <cols>
    <col min="1" max="1" width="7.5429687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heetViews>
  <sheetFormatPr defaultRowHeight="14.5" x14ac:dyDescent="0.35"/>
  <cols>
    <col min="2" max="2" width="9.1796875" style="409"/>
  </cols>
  <sheetData>
    <row r="1" spans="1:2" x14ac:dyDescent="0.35">
      <c r="B1" s="410">
        <v>0.05</v>
      </c>
    </row>
    <row r="2" spans="1:2" x14ac:dyDescent="0.35">
      <c r="A2" s="63"/>
      <c r="B2" s="410">
        <v>0.05</v>
      </c>
    </row>
    <row r="3" spans="1:2" x14ac:dyDescent="0.35">
      <c r="A3" s="63"/>
      <c r="B3" s="410">
        <v>0.05</v>
      </c>
    </row>
    <row r="4" spans="1:2" x14ac:dyDescent="0.35">
      <c r="A4" s="63"/>
      <c r="B4" s="410">
        <v>0.05</v>
      </c>
    </row>
    <row r="5" spans="1:2" x14ac:dyDescent="0.35">
      <c r="A5" s="63"/>
      <c r="B5" s="410">
        <v>0.05</v>
      </c>
    </row>
    <row r="6" spans="1:2" x14ac:dyDescent="0.35">
      <c r="A6" s="63"/>
      <c r="B6" s="410">
        <v>0.05</v>
      </c>
    </row>
    <row r="7" spans="1:2" x14ac:dyDescent="0.35">
      <c r="A7" s="63"/>
      <c r="B7" s="410">
        <v>0.05</v>
      </c>
    </row>
    <row r="8" spans="1:2" x14ac:dyDescent="0.35">
      <c r="A8" s="63"/>
      <c r="B8" s="410">
        <v>0.05</v>
      </c>
    </row>
    <row r="9" spans="1:2" x14ac:dyDescent="0.35">
      <c r="A9" s="63"/>
      <c r="B9" s="410">
        <v>0.05</v>
      </c>
    </row>
    <row r="10" spans="1:2" x14ac:dyDescent="0.35">
      <c r="A10" s="63"/>
      <c r="B10" s="410">
        <v>0.05</v>
      </c>
    </row>
    <row r="11" spans="1:2" x14ac:dyDescent="0.35">
      <c r="A11" s="63"/>
      <c r="B11" s="410">
        <v>0.05</v>
      </c>
    </row>
    <row r="12" spans="1:2" x14ac:dyDescent="0.35">
      <c r="A12" s="63"/>
      <c r="B12" s="410">
        <v>0.05</v>
      </c>
    </row>
    <row r="13" spans="1:2" x14ac:dyDescent="0.35">
      <c r="A13" s="63"/>
      <c r="B13" s="410">
        <v>0.05</v>
      </c>
    </row>
    <row r="14" spans="1:2" x14ac:dyDescent="0.35">
      <c r="A14" s="63"/>
      <c r="B14" s="410">
        <v>0.05</v>
      </c>
    </row>
    <row r="15" spans="1:2" x14ac:dyDescent="0.35">
      <c r="A15" s="63"/>
      <c r="B15" s="410">
        <v>0.05</v>
      </c>
    </row>
    <row r="16" spans="1:2" x14ac:dyDescent="0.35">
      <c r="A16" s="63"/>
      <c r="B16" s="410">
        <v>0.05</v>
      </c>
    </row>
    <row r="17" spans="1:2" x14ac:dyDescent="0.35">
      <c r="A17" s="63"/>
      <c r="B17" s="410">
        <v>0.05</v>
      </c>
    </row>
    <row r="18" spans="1:2" x14ac:dyDescent="0.35">
      <c r="A18" s="63"/>
      <c r="B18" s="410">
        <v>0.05</v>
      </c>
    </row>
    <row r="19" spans="1:2" x14ac:dyDescent="0.35">
      <c r="A19" s="63"/>
      <c r="B19" s="410">
        <v>0.05</v>
      </c>
    </row>
    <row r="20" spans="1:2" x14ac:dyDescent="0.35">
      <c r="A20" s="63"/>
      <c r="B20" s="410">
        <v>0.05</v>
      </c>
    </row>
    <row r="21" spans="1:2" x14ac:dyDescent="0.35">
      <c r="A21" s="63"/>
      <c r="B21" s="410">
        <v>0.05</v>
      </c>
    </row>
    <row r="22" spans="1:2" x14ac:dyDescent="0.35">
      <c r="A22" s="63"/>
      <c r="B22" s="410">
        <v>0.05</v>
      </c>
    </row>
    <row r="23" spans="1:2" x14ac:dyDescent="0.35">
      <c r="A23" s="63"/>
      <c r="B23" s="410">
        <v>0.05</v>
      </c>
    </row>
    <row r="24" spans="1:2" x14ac:dyDescent="0.35">
      <c r="A24" s="63"/>
      <c r="B24" s="410">
        <v>0.05</v>
      </c>
    </row>
    <row r="25" spans="1:2" x14ac:dyDescent="0.35">
      <c r="A25" s="63"/>
      <c r="B25" s="410">
        <v>0.05</v>
      </c>
    </row>
    <row r="26" spans="1:2" x14ac:dyDescent="0.35">
      <c r="A26" s="63"/>
      <c r="B26" s="410">
        <v>0.05</v>
      </c>
    </row>
    <row r="27" spans="1:2" x14ac:dyDescent="0.35">
      <c r="A27" s="63"/>
      <c r="B27" s="410">
        <v>0.05</v>
      </c>
    </row>
    <row r="28" spans="1:2" x14ac:dyDescent="0.35">
      <c r="A28" s="63"/>
      <c r="B28" s="410">
        <v>0.05</v>
      </c>
    </row>
    <row r="29" spans="1:2" x14ac:dyDescent="0.35">
      <c r="A29" s="63"/>
      <c r="B29" s="410">
        <v>0.05</v>
      </c>
    </row>
    <row r="30" spans="1:2" x14ac:dyDescent="0.35">
      <c r="A30" s="63"/>
      <c r="B30" s="410">
        <v>0.05</v>
      </c>
    </row>
    <row r="31" spans="1:2" x14ac:dyDescent="0.35">
      <c r="A31" s="63"/>
      <c r="B31" s="410">
        <v>0.05</v>
      </c>
    </row>
    <row r="32" spans="1:2" x14ac:dyDescent="0.35">
      <c r="A32" s="63"/>
      <c r="B32" s="410">
        <v>0.05</v>
      </c>
    </row>
    <row r="33" spans="1:2" x14ac:dyDescent="0.35">
      <c r="A33" s="63"/>
      <c r="B33" s="410">
        <v>0.05</v>
      </c>
    </row>
    <row r="34" spans="1:2" x14ac:dyDescent="0.35">
      <c r="A34" s="63"/>
      <c r="B34" s="410">
        <v>0.05</v>
      </c>
    </row>
    <row r="35" spans="1:2" x14ac:dyDescent="0.35">
      <c r="A35" s="63"/>
      <c r="B35" s="410">
        <v>0.05</v>
      </c>
    </row>
    <row r="36" spans="1:2" x14ac:dyDescent="0.35">
      <c r="A36" s="63"/>
      <c r="B36" s="410">
        <v>0.05</v>
      </c>
    </row>
    <row r="37" spans="1:2" x14ac:dyDescent="0.35">
      <c r="A37" s="63"/>
      <c r="B37" s="410">
        <v>0.05</v>
      </c>
    </row>
    <row r="38" spans="1:2" x14ac:dyDescent="0.35">
      <c r="A38" s="63"/>
      <c r="B38" s="410">
        <v>0.05</v>
      </c>
    </row>
    <row r="39" spans="1:2" x14ac:dyDescent="0.35">
      <c r="A39" s="63"/>
      <c r="B39" s="410">
        <v>0.05</v>
      </c>
    </row>
    <row r="40" spans="1:2" x14ac:dyDescent="0.35">
      <c r="A40" s="63"/>
      <c r="B40" s="410">
        <v>0.05</v>
      </c>
    </row>
    <row r="41" spans="1:2" x14ac:dyDescent="0.35">
      <c r="A41" s="63"/>
      <c r="B41" s="410">
        <v>0.05</v>
      </c>
    </row>
    <row r="42" spans="1:2" x14ac:dyDescent="0.35">
      <c r="A42" s="63"/>
      <c r="B42" s="410">
        <v>0.05</v>
      </c>
    </row>
    <row r="43" spans="1:2" x14ac:dyDescent="0.35">
      <c r="A43" s="63"/>
      <c r="B43" s="410">
        <v>0.05</v>
      </c>
    </row>
    <row r="44" spans="1:2" x14ac:dyDescent="0.35">
      <c r="A44" s="63"/>
      <c r="B44" s="410">
        <v>0.05</v>
      </c>
    </row>
    <row r="45" spans="1:2" x14ac:dyDescent="0.35">
      <c r="A45" s="63"/>
      <c r="B45" s="410">
        <v>0.05</v>
      </c>
    </row>
    <row r="46" spans="1:2" x14ac:dyDescent="0.35">
      <c r="A46" s="63"/>
      <c r="B46" s="410">
        <v>0.05</v>
      </c>
    </row>
    <row r="47" spans="1:2" x14ac:dyDescent="0.35">
      <c r="A47" s="63"/>
      <c r="B47" s="410">
        <v>0.05</v>
      </c>
    </row>
    <row r="48" spans="1:2" x14ac:dyDescent="0.35">
      <c r="A48" s="63"/>
      <c r="B48" s="410">
        <v>0.05</v>
      </c>
    </row>
    <row r="49" spans="1:2" x14ac:dyDescent="0.35">
      <c r="A49" s="63"/>
      <c r="B49" s="410">
        <v>0.05</v>
      </c>
    </row>
    <row r="50" spans="1:2" x14ac:dyDescent="0.35">
      <c r="A50" s="63"/>
      <c r="B50" s="410">
        <v>0.05</v>
      </c>
    </row>
    <row r="51" spans="1:2" x14ac:dyDescent="0.35">
      <c r="A51" s="63"/>
      <c r="B51" s="410">
        <v>0.05</v>
      </c>
    </row>
    <row r="52" spans="1:2" x14ac:dyDescent="0.35">
      <c r="A52" s="63"/>
      <c r="B52" s="410">
        <v>0.05</v>
      </c>
    </row>
    <row r="53" spans="1:2" x14ac:dyDescent="0.35">
      <c r="A53" s="63"/>
      <c r="B53" s="410">
        <v>0.05</v>
      </c>
    </row>
    <row r="54" spans="1:2" x14ac:dyDescent="0.35">
      <c r="A54" s="63"/>
      <c r="B54" s="410">
        <v>0.05</v>
      </c>
    </row>
    <row r="55" spans="1:2" x14ac:dyDescent="0.35">
      <c r="A55" s="63"/>
      <c r="B55" s="410">
        <v>0.05</v>
      </c>
    </row>
    <row r="56" spans="1:2" x14ac:dyDescent="0.35">
      <c r="A56" s="63"/>
      <c r="B56" s="410">
        <v>0.05</v>
      </c>
    </row>
    <row r="57" spans="1:2" x14ac:dyDescent="0.35">
      <c r="A57" s="63"/>
      <c r="B57" s="410">
        <v>0.05</v>
      </c>
    </row>
    <row r="58" spans="1:2" x14ac:dyDescent="0.35">
      <c r="A58" s="63"/>
      <c r="B58" s="410">
        <v>0.05</v>
      </c>
    </row>
    <row r="59" spans="1:2" x14ac:dyDescent="0.35">
      <c r="A59" s="63"/>
      <c r="B59" s="410">
        <v>0.05</v>
      </c>
    </row>
    <row r="60" spans="1:2" x14ac:dyDescent="0.35">
      <c r="A60" s="63"/>
      <c r="B60" s="410">
        <v>0.05</v>
      </c>
    </row>
    <row r="61" spans="1:2" x14ac:dyDescent="0.35">
      <c r="A61" s="63"/>
      <c r="B61" s="410">
        <v>0.05</v>
      </c>
    </row>
    <row r="62" spans="1:2" x14ac:dyDescent="0.35">
      <c r="A62" s="63"/>
      <c r="B62" s="410">
        <v>0.05</v>
      </c>
    </row>
    <row r="63" spans="1:2" x14ac:dyDescent="0.35">
      <c r="A63" s="63"/>
      <c r="B63" s="410">
        <v>0.05</v>
      </c>
    </row>
    <row r="64" spans="1:2" x14ac:dyDescent="0.35">
      <c r="A64" s="63"/>
      <c r="B64" s="410">
        <v>0.05</v>
      </c>
    </row>
    <row r="65" spans="1:2" x14ac:dyDescent="0.35">
      <c r="A65" s="63"/>
      <c r="B65" s="410">
        <v>0.05</v>
      </c>
    </row>
    <row r="66" spans="1:2" x14ac:dyDescent="0.35">
      <c r="A66" s="63"/>
      <c r="B66" s="410">
        <v>0.05</v>
      </c>
    </row>
    <row r="67" spans="1:2" x14ac:dyDescent="0.35">
      <c r="A67" s="63"/>
      <c r="B67" s="410">
        <v>0.05</v>
      </c>
    </row>
    <row r="68" spans="1:2" x14ac:dyDescent="0.35">
      <c r="A68" s="63"/>
      <c r="B68" s="410">
        <v>0.05</v>
      </c>
    </row>
    <row r="69" spans="1:2" x14ac:dyDescent="0.35">
      <c r="A69" s="63"/>
      <c r="B69" s="410">
        <v>0.05</v>
      </c>
    </row>
    <row r="70" spans="1:2" x14ac:dyDescent="0.35">
      <c r="A70" s="63"/>
      <c r="B70" s="410">
        <v>0.05</v>
      </c>
    </row>
    <row r="71" spans="1:2" x14ac:dyDescent="0.35">
      <c r="A71" s="63"/>
      <c r="B71" s="410">
        <v>0.05</v>
      </c>
    </row>
    <row r="72" spans="1:2" x14ac:dyDescent="0.35">
      <c r="A72" s="63"/>
      <c r="B72" s="410">
        <v>0.05</v>
      </c>
    </row>
    <row r="73" spans="1:2" x14ac:dyDescent="0.35">
      <c r="A73" s="63"/>
      <c r="B73" s="410">
        <v>0.05</v>
      </c>
    </row>
    <row r="74" spans="1:2" x14ac:dyDescent="0.35">
      <c r="A74" s="63"/>
      <c r="B74" s="410">
        <v>0.05</v>
      </c>
    </row>
    <row r="75" spans="1:2" x14ac:dyDescent="0.35">
      <c r="A75" s="63"/>
      <c r="B75" s="410">
        <v>0.05</v>
      </c>
    </row>
    <row r="76" spans="1:2" x14ac:dyDescent="0.35">
      <c r="A76" s="63"/>
      <c r="B76" s="410">
        <v>0.05</v>
      </c>
    </row>
    <row r="77" spans="1:2" x14ac:dyDescent="0.35">
      <c r="A77" s="63"/>
      <c r="B77" s="410">
        <v>0.05</v>
      </c>
    </row>
    <row r="78" spans="1:2" x14ac:dyDescent="0.35">
      <c r="A78" s="63"/>
      <c r="B78" s="410">
        <v>0.05</v>
      </c>
    </row>
    <row r="79" spans="1:2" x14ac:dyDescent="0.35">
      <c r="A79" s="63"/>
      <c r="B79" s="410">
        <v>0.05</v>
      </c>
    </row>
    <row r="80" spans="1:2" x14ac:dyDescent="0.35">
      <c r="A80" s="63"/>
      <c r="B80" s="410">
        <v>0.05</v>
      </c>
    </row>
    <row r="81" spans="1:2" x14ac:dyDescent="0.35">
      <c r="A81" s="63"/>
      <c r="B81" s="410">
        <v>0.05</v>
      </c>
    </row>
    <row r="82" spans="1:2" x14ac:dyDescent="0.35">
      <c r="A82" s="63"/>
      <c r="B82" s="410">
        <v>0.05</v>
      </c>
    </row>
    <row r="83" spans="1:2" x14ac:dyDescent="0.35">
      <c r="A83" s="63"/>
      <c r="B83" s="410">
        <v>0.05</v>
      </c>
    </row>
    <row r="84" spans="1:2" x14ac:dyDescent="0.35">
      <c r="A84" s="63"/>
      <c r="B84" s="410">
        <v>0.05</v>
      </c>
    </row>
    <row r="85" spans="1:2" x14ac:dyDescent="0.35">
      <c r="A85" s="63"/>
      <c r="B85" s="410">
        <v>0.05</v>
      </c>
    </row>
    <row r="86" spans="1:2" x14ac:dyDescent="0.35">
      <c r="A86" s="63"/>
      <c r="B86" s="410">
        <v>0.05</v>
      </c>
    </row>
    <row r="87" spans="1:2" x14ac:dyDescent="0.35">
      <c r="A87" s="63"/>
      <c r="B87" s="410">
        <v>0.05</v>
      </c>
    </row>
    <row r="88" spans="1:2" x14ac:dyDescent="0.35">
      <c r="A88" s="63"/>
      <c r="B88" s="410">
        <v>0.05</v>
      </c>
    </row>
    <row r="89" spans="1:2" x14ac:dyDescent="0.35">
      <c r="A89" s="63"/>
      <c r="B89" s="410">
        <v>0.05</v>
      </c>
    </row>
    <row r="90" spans="1:2" x14ac:dyDescent="0.35">
      <c r="A90" s="63"/>
      <c r="B90" s="410">
        <v>0.05</v>
      </c>
    </row>
    <row r="91" spans="1:2" x14ac:dyDescent="0.35">
      <c r="A91" s="63"/>
      <c r="B91" s="410">
        <v>0.05</v>
      </c>
    </row>
    <row r="92" spans="1:2" x14ac:dyDescent="0.35">
      <c r="A92" s="63"/>
      <c r="B92" s="410">
        <v>0.05</v>
      </c>
    </row>
    <row r="93" spans="1:2" x14ac:dyDescent="0.35">
      <c r="A93" s="63"/>
      <c r="B93" s="410">
        <v>0.05</v>
      </c>
    </row>
    <row r="94" spans="1:2" x14ac:dyDescent="0.35">
      <c r="A94" s="63"/>
      <c r="B94" s="410">
        <v>0.05</v>
      </c>
    </row>
    <row r="95" spans="1:2" x14ac:dyDescent="0.35">
      <c r="A95" s="63"/>
      <c r="B95" s="410">
        <v>0.05</v>
      </c>
    </row>
    <row r="96" spans="1:2" x14ac:dyDescent="0.35">
      <c r="A96" s="63"/>
      <c r="B96" s="410">
        <v>0.05</v>
      </c>
    </row>
    <row r="97" spans="1:2" x14ac:dyDescent="0.35">
      <c r="A97" s="63"/>
      <c r="B97" s="410">
        <v>0.05</v>
      </c>
    </row>
    <row r="98" spans="1:2" x14ac:dyDescent="0.35">
      <c r="A98" s="63"/>
      <c r="B98" s="410">
        <v>0.05</v>
      </c>
    </row>
    <row r="99" spans="1:2" x14ac:dyDescent="0.35">
      <c r="A99" s="63"/>
      <c r="B99" s="410">
        <v>0.05</v>
      </c>
    </row>
    <row r="100" spans="1:2" x14ac:dyDescent="0.35">
      <c r="A100" s="63"/>
      <c r="B100" s="410">
        <v>0.05</v>
      </c>
    </row>
    <row r="101" spans="1:2" x14ac:dyDescent="0.35">
      <c r="A101" s="63"/>
      <c r="B101" s="410">
        <v>0.05</v>
      </c>
    </row>
    <row r="102" spans="1:2" x14ac:dyDescent="0.35">
      <c r="A102" s="63"/>
      <c r="B102" s="410">
        <v>0.05</v>
      </c>
    </row>
    <row r="103" spans="1:2" x14ac:dyDescent="0.35">
      <c r="A103" s="63"/>
      <c r="B103" s="410">
        <v>0.05</v>
      </c>
    </row>
    <row r="104" spans="1:2" x14ac:dyDescent="0.35">
      <c r="A104" s="63"/>
      <c r="B104" s="410">
        <v>0.05</v>
      </c>
    </row>
    <row r="105" spans="1:2" x14ac:dyDescent="0.35">
      <c r="A105" s="63"/>
      <c r="B105" s="410">
        <v>0.05</v>
      </c>
    </row>
    <row r="106" spans="1:2" x14ac:dyDescent="0.35">
      <c r="A106" s="63"/>
      <c r="B106" s="410">
        <v>0.05</v>
      </c>
    </row>
    <row r="107" spans="1:2" x14ac:dyDescent="0.35">
      <c r="A107" s="63"/>
      <c r="B107" s="410">
        <v>0.05</v>
      </c>
    </row>
    <row r="108" spans="1:2" x14ac:dyDescent="0.35">
      <c r="A108" s="63"/>
      <c r="B108" s="410">
        <v>0.05</v>
      </c>
    </row>
    <row r="109" spans="1:2" x14ac:dyDescent="0.35">
      <c r="A109" s="63"/>
      <c r="B109" s="410">
        <v>0.05</v>
      </c>
    </row>
    <row r="110" spans="1:2" x14ac:dyDescent="0.35">
      <c r="A110" s="63"/>
      <c r="B110" s="410">
        <v>0.05</v>
      </c>
    </row>
    <row r="111" spans="1:2" x14ac:dyDescent="0.35">
      <c r="A111" s="63"/>
      <c r="B111" s="410">
        <v>0.05</v>
      </c>
    </row>
    <row r="112" spans="1:2" x14ac:dyDescent="0.35">
      <c r="A112" s="63"/>
      <c r="B112" s="410">
        <v>0.05</v>
      </c>
    </row>
    <row r="113" spans="1:2" x14ac:dyDescent="0.35">
      <c r="A113" s="63"/>
      <c r="B113" s="410">
        <v>0.05</v>
      </c>
    </row>
    <row r="114" spans="1:2" x14ac:dyDescent="0.35">
      <c r="A114" s="63"/>
      <c r="B114" s="410">
        <v>0.05</v>
      </c>
    </row>
    <row r="115" spans="1:2" x14ac:dyDescent="0.35">
      <c r="A115" s="63"/>
      <c r="B115" s="410">
        <v>0.05</v>
      </c>
    </row>
    <row r="116" spans="1:2" x14ac:dyDescent="0.35">
      <c r="A116" s="63"/>
      <c r="B116" s="410">
        <v>0.05</v>
      </c>
    </row>
    <row r="117" spans="1:2" x14ac:dyDescent="0.35">
      <c r="A117" s="63"/>
      <c r="B117" s="410">
        <v>0.05</v>
      </c>
    </row>
    <row r="118" spans="1:2" x14ac:dyDescent="0.35">
      <c r="A118" s="63"/>
      <c r="B118" s="410">
        <v>0.05</v>
      </c>
    </row>
    <row r="119" spans="1:2" x14ac:dyDescent="0.35">
      <c r="A119" s="63"/>
      <c r="B119" s="410">
        <v>0.05</v>
      </c>
    </row>
    <row r="120" spans="1:2" x14ac:dyDescent="0.35">
      <c r="A120" s="63"/>
      <c r="B120" s="410">
        <v>0.05</v>
      </c>
    </row>
    <row r="121" spans="1:2" x14ac:dyDescent="0.35">
      <c r="A121" s="63"/>
      <c r="B121" s="410">
        <v>0.05</v>
      </c>
    </row>
    <row r="122" spans="1:2" x14ac:dyDescent="0.35">
      <c r="A122" s="63"/>
      <c r="B122" s="410">
        <v>0.05</v>
      </c>
    </row>
    <row r="123" spans="1:2" x14ac:dyDescent="0.35">
      <c r="A123" s="63"/>
      <c r="B123" s="410">
        <v>0.05</v>
      </c>
    </row>
    <row r="124" spans="1:2" x14ac:dyDescent="0.35">
      <c r="A124" s="63"/>
      <c r="B124" s="410">
        <v>0.05</v>
      </c>
    </row>
    <row r="125" spans="1:2" x14ac:dyDescent="0.35">
      <c r="A125" s="63"/>
      <c r="B125" s="410">
        <v>0.05</v>
      </c>
    </row>
    <row r="126" spans="1:2" x14ac:dyDescent="0.35">
      <c r="A126" s="63"/>
      <c r="B126" s="410">
        <v>0.05</v>
      </c>
    </row>
    <row r="127" spans="1:2" x14ac:dyDescent="0.35">
      <c r="A127" s="63"/>
      <c r="B127" s="410">
        <v>0.05</v>
      </c>
    </row>
    <row r="128" spans="1:2" x14ac:dyDescent="0.35">
      <c r="A128" s="63"/>
      <c r="B128" s="410">
        <v>0.05</v>
      </c>
    </row>
    <row r="129" spans="1:2" x14ac:dyDescent="0.35">
      <c r="A129" s="63"/>
      <c r="B129" s="410">
        <v>0.05</v>
      </c>
    </row>
    <row r="130" spans="1:2" x14ac:dyDescent="0.35">
      <c r="A130" s="63"/>
      <c r="B130" s="410">
        <v>0.05</v>
      </c>
    </row>
    <row r="131" spans="1:2" x14ac:dyDescent="0.35">
      <c r="A131" s="63"/>
      <c r="B131" s="410">
        <v>0.05</v>
      </c>
    </row>
    <row r="132" spans="1:2" x14ac:dyDescent="0.35">
      <c r="A132" s="63"/>
      <c r="B132" s="410">
        <v>0.05</v>
      </c>
    </row>
    <row r="133" spans="1:2" x14ac:dyDescent="0.35">
      <c r="A133" s="63"/>
      <c r="B133" s="410">
        <v>0.05</v>
      </c>
    </row>
    <row r="134" spans="1:2" x14ac:dyDescent="0.35">
      <c r="A134" s="63"/>
      <c r="B134" s="410">
        <v>0.05</v>
      </c>
    </row>
    <row r="135" spans="1:2" x14ac:dyDescent="0.35">
      <c r="A135" s="63"/>
      <c r="B135" s="410">
        <v>0.05</v>
      </c>
    </row>
    <row r="136" spans="1:2" x14ac:dyDescent="0.35">
      <c r="A136" s="63"/>
      <c r="B136" s="410">
        <v>0.05</v>
      </c>
    </row>
    <row r="137" spans="1:2" x14ac:dyDescent="0.35">
      <c r="A137" s="63"/>
      <c r="B137" s="410">
        <v>0.05</v>
      </c>
    </row>
    <row r="138" spans="1:2" x14ac:dyDescent="0.35">
      <c r="A138" s="63"/>
      <c r="B138" s="410">
        <v>0.05</v>
      </c>
    </row>
    <row r="139" spans="1:2" x14ac:dyDescent="0.35">
      <c r="A139" s="63"/>
      <c r="B139" s="410">
        <v>0.05</v>
      </c>
    </row>
    <row r="140" spans="1:2" x14ac:dyDescent="0.35">
      <c r="A140" s="63"/>
      <c r="B140" s="410">
        <v>0.05</v>
      </c>
    </row>
    <row r="141" spans="1:2" x14ac:dyDescent="0.35">
      <c r="A141" s="63"/>
      <c r="B141" s="410">
        <v>0.05</v>
      </c>
    </row>
    <row r="142" spans="1:2" x14ac:dyDescent="0.35">
      <c r="A142" s="63"/>
      <c r="B142" s="410">
        <v>0.05</v>
      </c>
    </row>
    <row r="143" spans="1:2" x14ac:dyDescent="0.35">
      <c r="A143" s="63"/>
      <c r="B143" s="410">
        <v>0.05</v>
      </c>
    </row>
    <row r="144" spans="1:2" x14ac:dyDescent="0.35">
      <c r="A144" s="63"/>
      <c r="B144" s="410">
        <v>0.05</v>
      </c>
    </row>
    <row r="145" spans="1:2" x14ac:dyDescent="0.35">
      <c r="A145" s="63"/>
      <c r="B145" s="410">
        <v>0.05</v>
      </c>
    </row>
    <row r="146" spans="1:2" x14ac:dyDescent="0.35">
      <c r="A146" s="63"/>
      <c r="B146" s="410">
        <v>0.05</v>
      </c>
    </row>
    <row r="147" spans="1:2" x14ac:dyDescent="0.35">
      <c r="A147" s="63"/>
      <c r="B147" s="410">
        <v>0.05</v>
      </c>
    </row>
    <row r="148" spans="1:2" x14ac:dyDescent="0.35">
      <c r="A148" s="63"/>
      <c r="B148" s="410">
        <v>0.05</v>
      </c>
    </row>
    <row r="149" spans="1:2" x14ac:dyDescent="0.35">
      <c r="A149" s="63"/>
      <c r="B149" s="410">
        <v>0.05</v>
      </c>
    </row>
    <row r="150" spans="1:2" x14ac:dyDescent="0.35">
      <c r="A150" s="63"/>
      <c r="B150" s="410">
        <v>0.05</v>
      </c>
    </row>
    <row r="151" spans="1:2" x14ac:dyDescent="0.35">
      <c r="A151" s="63"/>
      <c r="B151" s="410">
        <v>0.05</v>
      </c>
    </row>
    <row r="152" spans="1:2" x14ac:dyDescent="0.35">
      <c r="A152" s="63"/>
      <c r="B152" s="410">
        <v>0.05</v>
      </c>
    </row>
    <row r="153" spans="1:2" x14ac:dyDescent="0.35">
      <c r="A153" s="63"/>
      <c r="B153" s="410">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defaultRowHeight="14.5" x14ac:dyDescent="0.35"/>
  <cols>
    <col min="1" max="1" width="18.5429687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2">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214</v>
      </c>
      <c r="B143" s="44">
        <v>910</v>
      </c>
      <c r="C143" s="44">
        <v>46.571428571428569</v>
      </c>
      <c r="D143" s="44">
        <v>777.14285714285711</v>
      </c>
      <c r="E143" s="44">
        <v>1733.7142857142858</v>
      </c>
      <c r="F143" s="95"/>
      <c r="G143" s="2"/>
    </row>
    <row r="144" spans="1:7" x14ac:dyDescent="0.35">
      <c r="A144" s="114" t="s">
        <v>227</v>
      </c>
      <c r="B144" s="44">
        <v>1036.7142857142858</v>
      </c>
      <c r="C144" s="44">
        <v>43.857142857142854</v>
      </c>
      <c r="D144" s="44">
        <v>1023.8571428571429</v>
      </c>
      <c r="E144" s="44">
        <v>2104.4285714285716</v>
      </c>
      <c r="F144" s="95"/>
      <c r="G144" s="2"/>
    </row>
    <row r="145" spans="1:7" x14ac:dyDescent="0.35">
      <c r="A145" s="114" t="s">
        <v>228</v>
      </c>
      <c r="B145" s="44">
        <v>1377</v>
      </c>
      <c r="C145" s="44">
        <v>54</v>
      </c>
      <c r="D145" s="44">
        <v>1249</v>
      </c>
      <c r="E145" s="44">
        <v>2679</v>
      </c>
      <c r="F145" s="95"/>
      <c r="G145" s="2"/>
    </row>
    <row r="146" spans="1:7" x14ac:dyDescent="0.35">
      <c r="A146" s="114" t="s">
        <v>229</v>
      </c>
      <c r="B146" s="44">
        <v>1445</v>
      </c>
      <c r="C146" s="44">
        <v>63</v>
      </c>
      <c r="D146" s="44">
        <v>1392</v>
      </c>
      <c r="E146" s="44">
        <v>2900</v>
      </c>
      <c r="F146" s="95"/>
      <c r="G146" s="2"/>
    </row>
    <row r="147" spans="1:7" x14ac:dyDescent="0.35">
      <c r="A147" s="114" t="s">
        <v>230</v>
      </c>
      <c r="B147" s="44">
        <v>1428.1428571428571</v>
      </c>
      <c r="C147" s="44">
        <v>93.714285714285708</v>
      </c>
      <c r="D147" s="44">
        <v>1330.8571428571429</v>
      </c>
      <c r="E147" s="44">
        <v>2852.7142857142858</v>
      </c>
      <c r="F147" s="95"/>
      <c r="G147" s="2"/>
    </row>
    <row r="148" spans="1:7" x14ac:dyDescent="0.35">
      <c r="A148" s="114" t="s">
        <v>226</v>
      </c>
      <c r="B148" s="44">
        <v>1541.5714285714287</v>
      </c>
      <c r="C148" s="44">
        <v>105.42857142857143</v>
      </c>
      <c r="D148" s="44">
        <v>1366.5714285714287</v>
      </c>
      <c r="E148" s="44">
        <v>3013.5714285714284</v>
      </c>
      <c r="F148" s="95"/>
      <c r="G148" s="2"/>
    </row>
    <row r="149" spans="1:7" x14ac:dyDescent="0.35">
      <c r="A149" s="114" t="s">
        <v>235</v>
      </c>
      <c r="B149" s="44">
        <v>1722.2857142857142</v>
      </c>
      <c r="C149" s="44">
        <v>116.14285714285714</v>
      </c>
      <c r="D149" s="44">
        <v>1398.5714285714287</v>
      </c>
      <c r="E149" s="44">
        <v>3237</v>
      </c>
      <c r="F149" s="95"/>
      <c r="G149" s="2"/>
    </row>
    <row r="150" spans="1:7" x14ac:dyDescent="0.35">
      <c r="A150" s="114" t="s">
        <v>236</v>
      </c>
      <c r="B150" s="44">
        <v>1769</v>
      </c>
      <c r="C150" s="44">
        <v>102</v>
      </c>
      <c r="D150" s="44">
        <v>1302</v>
      </c>
      <c r="E150" s="44">
        <v>3173</v>
      </c>
      <c r="F150" s="95"/>
      <c r="G150" s="2"/>
    </row>
    <row r="151" spans="1:7" x14ac:dyDescent="0.35">
      <c r="A151" s="114" t="s">
        <v>237</v>
      </c>
      <c r="B151" s="44">
        <v>1695</v>
      </c>
      <c r="C151" s="44">
        <v>87</v>
      </c>
      <c r="D151" s="44">
        <v>1198</v>
      </c>
      <c r="E151" s="44">
        <v>2980</v>
      </c>
      <c r="F151" s="95"/>
      <c r="G151" s="2"/>
    </row>
    <row r="152" spans="1:7" x14ac:dyDescent="0.35">
      <c r="A152" s="114" t="s">
        <v>241</v>
      </c>
      <c r="B152" s="44">
        <v>1564.8571428571429</v>
      </c>
      <c r="C152" s="44">
        <v>75.571428571428569</v>
      </c>
      <c r="D152" s="44">
        <v>1126</v>
      </c>
      <c r="E152" s="44">
        <v>2766.4285714285716</v>
      </c>
      <c r="F152" s="95"/>
      <c r="G152" s="2"/>
    </row>
    <row r="153" spans="1:7" x14ac:dyDescent="0.35">
      <c r="A153" s="114" t="s">
        <v>242</v>
      </c>
      <c r="B153" s="44">
        <v>1444.7142857142858</v>
      </c>
      <c r="C153" s="44">
        <v>79.714285714285708</v>
      </c>
      <c r="D153" s="44">
        <v>1098.5714285714287</v>
      </c>
      <c r="E153" s="44">
        <v>2623</v>
      </c>
      <c r="F153" s="95"/>
      <c r="G153" s="2"/>
    </row>
    <row r="154" spans="1:7" x14ac:dyDescent="0.35">
      <c r="A154" s="63"/>
      <c r="B154" s="86"/>
      <c r="C154" s="86"/>
      <c r="D154" s="2"/>
      <c r="E154" s="95"/>
      <c r="F154" s="95"/>
      <c r="G154" s="2"/>
    </row>
    <row r="155" spans="1:7" x14ac:dyDescent="0.35">
      <c r="A155" s="63"/>
      <c r="B155" s="86"/>
      <c r="C155" s="86"/>
      <c r="D155" s="2"/>
      <c r="E155" s="95"/>
      <c r="F155" s="95"/>
      <c r="G155" s="2"/>
    </row>
    <row r="157" spans="1:7" x14ac:dyDescent="0.35">
      <c r="B157" s="44"/>
    </row>
    <row r="158" spans="1:7" x14ac:dyDescent="0.35">
      <c r="B158" s="44"/>
    </row>
    <row r="159" spans="1:7" x14ac:dyDescent="0.35">
      <c r="B159" s="44"/>
    </row>
    <row r="160" spans="1:7" x14ac:dyDescent="0.3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3"/>
  <sheetViews>
    <sheetView showGridLines="0" zoomScale="89" zoomScaleNormal="90" workbookViewId="0">
      <pane ySplit="3" topLeftCell="A31" activePane="bottomLeft" state="frozen"/>
      <selection pane="bottomLeft"/>
    </sheetView>
  </sheetViews>
  <sheetFormatPr defaultRowHeight="14.5" x14ac:dyDescent="0.35"/>
  <cols>
    <col min="1" max="1" width="9" style="225" customWidth="1"/>
    <col min="2" max="2" width="18.453125" style="2" bestFit="1" customWidth="1"/>
    <col min="3" max="3" width="25.5429687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399999999999999"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185</v>
      </c>
      <c r="C27" s="95">
        <v>2</v>
      </c>
      <c r="D27" s="79"/>
      <c r="E27" s="31"/>
    </row>
    <row r="28" spans="1:5" x14ac:dyDescent="0.35">
      <c r="A28" s="218">
        <v>35</v>
      </c>
      <c r="B28" s="223" t="s">
        <v>189</v>
      </c>
      <c r="C28" s="208">
        <v>5</v>
      </c>
      <c r="D28" s="31"/>
      <c r="E28" s="31"/>
    </row>
    <row r="29" spans="1:5" x14ac:dyDescent="0.35">
      <c r="A29" s="218">
        <v>36</v>
      </c>
      <c r="B29" s="223" t="s">
        <v>188</v>
      </c>
      <c r="C29" s="208">
        <v>0</v>
      </c>
      <c r="D29" s="31"/>
      <c r="E29" s="31"/>
    </row>
    <row r="30" spans="1:5" x14ac:dyDescent="0.35">
      <c r="A30" s="218">
        <v>37</v>
      </c>
      <c r="B30" s="223" t="s">
        <v>211</v>
      </c>
      <c r="C30" s="208">
        <v>12</v>
      </c>
    </row>
    <row r="31" spans="1:5" x14ac:dyDescent="0.35">
      <c r="A31" s="218">
        <v>38</v>
      </c>
      <c r="B31" s="223" t="s">
        <v>212</v>
      </c>
      <c r="C31" s="208">
        <v>14</v>
      </c>
    </row>
    <row r="32" spans="1:5" x14ac:dyDescent="0.35">
      <c r="A32" s="218">
        <v>39</v>
      </c>
      <c r="B32" s="223" t="s">
        <v>213</v>
      </c>
      <c r="C32" s="208">
        <v>39</v>
      </c>
    </row>
    <row r="33" spans="1:3" x14ac:dyDescent="0.35">
      <c r="A33" s="218">
        <v>40</v>
      </c>
      <c r="B33" s="223" t="s">
        <v>215</v>
      </c>
      <c r="C33" s="208">
        <v>94</v>
      </c>
    </row>
    <row r="34" spans="1:3" x14ac:dyDescent="0.35">
      <c r="A34" s="218">
        <v>41</v>
      </c>
      <c r="B34" s="223" t="s">
        <v>216</v>
      </c>
      <c r="C34" s="208">
        <v>156</v>
      </c>
    </row>
    <row r="35" spans="1:3" x14ac:dyDescent="0.35">
      <c r="A35" s="218">
        <v>42</v>
      </c>
      <c r="B35" s="223" t="s">
        <v>223</v>
      </c>
      <c r="C35" s="208">
        <v>147</v>
      </c>
    </row>
    <row r="36" spans="1:3" x14ac:dyDescent="0.35">
      <c r="A36" s="218">
        <v>43</v>
      </c>
      <c r="B36" s="223" t="s">
        <v>224</v>
      </c>
      <c r="C36" s="208">
        <v>279</v>
      </c>
    </row>
    <row r="37" spans="1:3" x14ac:dyDescent="0.35">
      <c r="A37" s="218">
        <v>44</v>
      </c>
      <c r="B37" s="223" t="s">
        <v>225</v>
      </c>
      <c r="C37" s="208">
        <v>337</v>
      </c>
    </row>
    <row r="38" spans="1:3" x14ac:dyDescent="0.35">
      <c r="A38" s="218">
        <v>45</v>
      </c>
      <c r="B38" s="223" t="s">
        <v>231</v>
      </c>
      <c r="C38" s="208">
        <v>296</v>
      </c>
    </row>
    <row r="39" spans="1:3" x14ac:dyDescent="0.35">
      <c r="A39" s="218">
        <v>46</v>
      </c>
      <c r="B39" s="223" t="s">
        <v>232</v>
      </c>
      <c r="C39" s="208">
        <v>317</v>
      </c>
    </row>
    <row r="40" spans="1:3" x14ac:dyDescent="0.35">
      <c r="A40" s="218">
        <v>47</v>
      </c>
      <c r="B40" s="223" t="s">
        <v>233</v>
      </c>
      <c r="C40" s="208">
        <v>351</v>
      </c>
    </row>
    <row r="41" spans="1:3" x14ac:dyDescent="0.35">
      <c r="A41" s="218">
        <v>48</v>
      </c>
      <c r="B41" s="223" t="s">
        <v>238</v>
      </c>
      <c r="C41" s="208">
        <v>226</v>
      </c>
    </row>
    <row r="42" spans="1:3" x14ac:dyDescent="0.35">
      <c r="A42" s="218">
        <v>49</v>
      </c>
      <c r="B42" s="223" t="s">
        <v>239</v>
      </c>
      <c r="C42" s="208">
        <v>278</v>
      </c>
    </row>
    <row r="43" spans="1:3" x14ac:dyDescent="0.35">
      <c r="A43" s="218">
        <v>50</v>
      </c>
      <c r="B43" s="223" t="s">
        <v>240</v>
      </c>
      <c r="C43" s="208">
        <v>270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7"/>
  <sheetViews>
    <sheetView showGridLines="0" zoomScale="90" zoomScaleNormal="90" workbookViewId="0">
      <pane xSplit="1" ySplit="2" topLeftCell="B3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5429687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2">
        <v>952</v>
      </c>
      <c r="C29" s="412">
        <v>801</v>
      </c>
      <c r="D29" s="257">
        <v>0.74</v>
      </c>
      <c r="E29" s="113">
        <v>41950</v>
      </c>
      <c r="F29" s="84">
        <v>2.3E-2</v>
      </c>
      <c r="G29" s="8"/>
    </row>
    <row r="30" spans="1:7" x14ac:dyDescent="0.35">
      <c r="A30" s="11">
        <v>44131</v>
      </c>
      <c r="B30" s="412">
        <v>1062</v>
      </c>
      <c r="C30" s="412">
        <v>789</v>
      </c>
      <c r="D30" s="257">
        <v>0.73</v>
      </c>
      <c r="E30" s="113">
        <v>40996</v>
      </c>
      <c r="F30" s="84">
        <v>2.5999999999999999E-2</v>
      </c>
      <c r="G30" s="8"/>
    </row>
    <row r="31" spans="1:7" x14ac:dyDescent="0.35">
      <c r="A31" s="11">
        <v>44138</v>
      </c>
      <c r="B31" s="412">
        <v>957</v>
      </c>
      <c r="C31" s="412">
        <v>817</v>
      </c>
      <c r="D31" s="257">
        <v>0.76</v>
      </c>
      <c r="E31" s="113">
        <v>42985</v>
      </c>
      <c r="F31" s="84">
        <v>2.1999999999999999E-2</v>
      </c>
      <c r="G31" s="8"/>
    </row>
    <row r="32" spans="1:7" x14ac:dyDescent="0.35">
      <c r="A32" s="11">
        <v>44145</v>
      </c>
      <c r="B32" s="412">
        <v>1004</v>
      </c>
      <c r="C32" s="412">
        <v>808</v>
      </c>
      <c r="D32" s="257">
        <v>0.75</v>
      </c>
      <c r="E32" s="113">
        <v>41234</v>
      </c>
      <c r="F32" s="84">
        <v>2.4E-2</v>
      </c>
    </row>
    <row r="33" spans="1:6" x14ac:dyDescent="0.35">
      <c r="A33" s="11">
        <v>44152</v>
      </c>
      <c r="B33" s="412">
        <v>1004</v>
      </c>
      <c r="C33" s="412">
        <v>803</v>
      </c>
      <c r="D33" s="257">
        <v>0.75</v>
      </c>
      <c r="E33" s="113">
        <v>42319</v>
      </c>
      <c r="F33" s="84">
        <v>2.4E-2</v>
      </c>
    </row>
    <row r="34" spans="1:6" x14ac:dyDescent="0.35">
      <c r="A34" s="11">
        <v>44159</v>
      </c>
      <c r="B34" s="412">
        <v>805</v>
      </c>
      <c r="C34" s="412">
        <v>809</v>
      </c>
      <c r="D34" s="257">
        <v>0.75</v>
      </c>
      <c r="E34" s="113">
        <v>42704</v>
      </c>
      <c r="F34" s="84">
        <v>1.9E-2</v>
      </c>
    </row>
    <row r="35" spans="1:6" x14ac:dyDescent="0.35">
      <c r="A35" s="11">
        <v>44166</v>
      </c>
      <c r="B35" s="412">
        <v>813</v>
      </c>
      <c r="C35" s="412">
        <v>819</v>
      </c>
      <c r="D35" s="257">
        <v>0.76</v>
      </c>
      <c r="E35" s="113">
        <v>42687</v>
      </c>
      <c r="F35" s="84">
        <v>1.9E-2</v>
      </c>
    </row>
    <row r="36" spans="1:6" x14ac:dyDescent="0.35">
      <c r="A36" s="11">
        <v>44173</v>
      </c>
      <c r="B36" s="412">
        <v>774</v>
      </c>
      <c r="C36" s="412">
        <v>774</v>
      </c>
      <c r="D36" s="257">
        <v>0.72</v>
      </c>
      <c r="E36" s="113">
        <v>40403</v>
      </c>
      <c r="F36" s="84">
        <v>1.9E-2</v>
      </c>
    </row>
    <row r="37" spans="1:6" x14ac:dyDescent="0.35">
      <c r="A37" s="11">
        <v>44180</v>
      </c>
      <c r="B37" s="412">
        <v>780</v>
      </c>
      <c r="C37" s="412">
        <v>705</v>
      </c>
      <c r="D37" s="257">
        <v>0.66</v>
      </c>
      <c r="E37" s="113">
        <v>35954</v>
      </c>
      <c r="F37" s="84">
        <v>2.1999999999999999E-2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28"/>
  <sheetViews>
    <sheetView showGridLines="0" zoomScale="89" zoomScaleNormal="90" workbookViewId="0">
      <pane ySplit="3" topLeftCell="A13" activePane="bottomLeft" state="frozen"/>
      <selection pane="bottomLeft"/>
    </sheetView>
  </sheetViews>
  <sheetFormatPr defaultRowHeight="14.5" x14ac:dyDescent="0.35"/>
  <cols>
    <col min="1" max="1" width="10.54296875" style="225" customWidth="1"/>
    <col min="2" max="2" width="9.54296875"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83"/>
  <sheetViews>
    <sheetView workbookViewId="0">
      <pane xSplit="1" ySplit="3" topLeftCell="B256" activePane="bottomRight" state="frozen"/>
      <selection pane="topRight" activeCell="B1" sqref="B1"/>
      <selection pane="bottomLeft" activeCell="A4" sqref="A4"/>
      <selection pane="bottomRight" activeCell="A284" sqref="A284"/>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1"/>
  <sheetViews>
    <sheetView workbookViewId="0">
      <pane xSplit="1" ySplit="3" topLeftCell="B4" activePane="bottomRight" state="frozen"/>
      <selection pane="topRight" activeCell="B1" sqref="B1"/>
      <selection pane="bottomLeft" activeCell="A4" sqref="A4"/>
      <selection pane="bottomRight" activeCell="E91" sqref="E91"/>
    </sheetView>
  </sheetViews>
  <sheetFormatPr defaultColWidth="9.453125" defaultRowHeight="12.5" x14ac:dyDescent="0.25"/>
  <cols>
    <col min="1" max="1" width="13.453125" style="112" customWidth="1"/>
    <col min="2" max="2" width="15.54296875" style="95" customWidth="1"/>
    <col min="3" max="5" width="18" style="259" customWidth="1"/>
    <col min="6" max="12" width="9.453125" style="95"/>
    <col min="13" max="14" width="3.453125" style="95" customWidth="1"/>
    <col min="15" max="15" width="10.54296875" style="95" customWidth="1"/>
    <col min="16" max="18" width="15.453125" style="95" customWidth="1"/>
    <col min="19" max="19" width="17.54296875" style="95" customWidth="1"/>
    <col min="20" max="16384" width="9.453125" style="95"/>
  </cols>
  <sheetData>
    <row r="1" spans="1:19" ht="13" x14ac:dyDescent="0.3">
      <c r="A1" s="258" t="s">
        <v>172</v>
      </c>
      <c r="B1" s="264"/>
      <c r="O1" s="264" t="s">
        <v>181</v>
      </c>
    </row>
    <row r="3" spans="1:19" s="261" customFormat="1" ht="130.5" thickBot="1" x14ac:dyDescent="0.35">
      <c r="A3" s="260" t="s">
        <v>0</v>
      </c>
      <c r="B3" s="301" t="s">
        <v>183</v>
      </c>
      <c r="C3" s="301" t="s">
        <v>178</v>
      </c>
      <c r="D3" s="305" t="s">
        <v>186</v>
      </c>
      <c r="E3" s="305" t="s">
        <v>184</v>
      </c>
      <c r="O3" s="260" t="s">
        <v>0</v>
      </c>
      <c r="P3" s="301" t="s">
        <v>183</v>
      </c>
      <c r="Q3" s="301" t="s">
        <v>178</v>
      </c>
      <c r="R3" s="305" t="s">
        <v>186</v>
      </c>
      <c r="S3" s="305" t="s">
        <v>184</v>
      </c>
    </row>
    <row r="4" spans="1:19" x14ac:dyDescent="0.25">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2">
        <v>16807</v>
      </c>
      <c r="Q41" s="415">
        <v>0.9160221341</v>
      </c>
      <c r="R41" s="415">
        <v>5.7982066999999998E-2</v>
      </c>
      <c r="S41" s="415">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2">
        <v>6819</v>
      </c>
      <c r="Q49" s="415">
        <v>0.90933077749999991</v>
      </c>
      <c r="R49" s="415">
        <v>6.55983173E-2</v>
      </c>
      <c r="S49" s="415">
        <v>2.5070905299999998E-2</v>
      </c>
    </row>
    <row r="50" spans="1:19" x14ac:dyDescent="0.25">
      <c r="A50" s="308">
        <v>44124</v>
      </c>
      <c r="B50" s="396">
        <v>11170</v>
      </c>
      <c r="C50" s="304">
        <v>0.91173418880000001</v>
      </c>
      <c r="D50" s="304">
        <v>5.7586578100000001E-2</v>
      </c>
      <c r="E50" s="304">
        <v>3.0679233199999999E-2</v>
      </c>
      <c r="O50" s="397">
        <v>44124</v>
      </c>
      <c r="P50" s="412">
        <v>9823</v>
      </c>
      <c r="Q50" s="415">
        <v>0.91861128619999999</v>
      </c>
      <c r="R50" s="415">
        <v>5.5271904199999999E-2</v>
      </c>
      <c r="S50" s="415">
        <v>2.6116809599999999E-2</v>
      </c>
    </row>
    <row r="51" spans="1:19" x14ac:dyDescent="0.25">
      <c r="A51" s="308">
        <v>44125</v>
      </c>
      <c r="B51" s="396">
        <v>12658</v>
      </c>
      <c r="C51" s="304">
        <v>0.91220246369999991</v>
      </c>
      <c r="D51" s="304">
        <v>5.63821506E-2</v>
      </c>
      <c r="E51" s="304">
        <v>3.1415385599999998E-2</v>
      </c>
      <c r="O51" s="397">
        <v>44125</v>
      </c>
      <c r="P51" s="412">
        <v>11441</v>
      </c>
      <c r="Q51" s="415">
        <v>0.9155374208</v>
      </c>
      <c r="R51" s="415">
        <v>5.6065840900000004E-2</v>
      </c>
      <c r="S51" s="415">
        <v>2.8396738300000002E-2</v>
      </c>
    </row>
    <row r="52" spans="1:19" x14ac:dyDescent="0.25">
      <c r="A52" s="308">
        <v>44126</v>
      </c>
      <c r="B52" s="396">
        <v>12905</v>
      </c>
      <c r="C52" s="304">
        <v>0.90865081010000004</v>
      </c>
      <c r="D52" s="304">
        <v>5.9272712599999999E-2</v>
      </c>
      <c r="E52" s="304">
        <v>3.2076477300000003E-2</v>
      </c>
      <c r="O52" s="397">
        <v>44126</v>
      </c>
      <c r="P52" s="412">
        <v>11881</v>
      </c>
      <c r="Q52" s="415">
        <v>0.91195473109999992</v>
      </c>
      <c r="R52" s="415">
        <v>5.84584909E-2</v>
      </c>
      <c r="S52" s="415">
        <v>2.9586778100000002E-2</v>
      </c>
    </row>
    <row r="53" spans="1:19" x14ac:dyDescent="0.25">
      <c r="A53" s="308">
        <v>44127</v>
      </c>
      <c r="B53" s="396">
        <v>13540</v>
      </c>
      <c r="C53" s="304">
        <v>0.89224200339999993</v>
      </c>
      <c r="D53" s="304">
        <v>7.3638630400000002E-2</v>
      </c>
      <c r="E53" s="304">
        <v>3.4119366200000001E-2</v>
      </c>
      <c r="O53" s="397">
        <v>44127</v>
      </c>
      <c r="P53" s="412">
        <v>12871</v>
      </c>
      <c r="Q53" s="415">
        <v>0.89407575280000007</v>
      </c>
      <c r="R53" s="415">
        <v>7.3544134599999991E-2</v>
      </c>
      <c r="S53" s="415">
        <v>3.2380112500000002E-2</v>
      </c>
    </row>
    <row r="54" spans="1:19" x14ac:dyDescent="0.25">
      <c r="A54" s="308">
        <v>44130</v>
      </c>
      <c r="B54" s="396">
        <v>16336</v>
      </c>
      <c r="C54" s="304">
        <v>0.92459475219999998</v>
      </c>
      <c r="D54" s="304">
        <v>4.9265317400000001E-2</v>
      </c>
      <c r="E54" s="304">
        <v>2.6139930299999999E-2</v>
      </c>
      <c r="O54" s="397">
        <v>44130</v>
      </c>
      <c r="P54" s="412">
        <v>14637</v>
      </c>
      <c r="Q54" s="415">
        <v>0.92730976369999996</v>
      </c>
      <c r="R54" s="415">
        <v>4.9284271000000004E-2</v>
      </c>
      <c r="S54" s="415">
        <v>2.34059652E-2</v>
      </c>
    </row>
    <row r="55" spans="1:19" x14ac:dyDescent="0.25">
      <c r="A55" s="308">
        <v>44131</v>
      </c>
      <c r="B55" s="396">
        <v>19197</v>
      </c>
      <c r="C55" s="304">
        <v>0.92473522339999992</v>
      </c>
      <c r="D55" s="304">
        <v>4.7904290999999995E-2</v>
      </c>
      <c r="E55" s="304">
        <v>2.7344617800000002E-2</v>
      </c>
      <c r="O55" s="397">
        <v>44131</v>
      </c>
      <c r="P55" s="412">
        <v>17735</v>
      </c>
      <c r="Q55" s="415">
        <v>0.92697587260000003</v>
      </c>
      <c r="R55" s="415">
        <v>4.7777578299999998E-2</v>
      </c>
      <c r="S55" s="415">
        <v>2.5236454300000002E-2</v>
      </c>
    </row>
    <row r="56" spans="1:19" x14ac:dyDescent="0.25">
      <c r="A56" s="308">
        <v>44132</v>
      </c>
      <c r="B56" s="396">
        <v>20214</v>
      </c>
      <c r="C56" s="304">
        <v>0.9225689306</v>
      </c>
      <c r="D56" s="304">
        <v>4.8910906699999999E-2</v>
      </c>
      <c r="E56" s="304">
        <v>2.8501576300000001E-2</v>
      </c>
      <c r="O56" s="397">
        <v>44132</v>
      </c>
      <c r="P56" s="412">
        <v>18763</v>
      </c>
      <c r="Q56" s="415">
        <v>0.92496699869999999</v>
      </c>
      <c r="R56" s="415">
        <v>4.8607658499999998E-2</v>
      </c>
      <c r="S56" s="415">
        <v>2.6415342399999996E-2</v>
      </c>
    </row>
    <row r="57" spans="1:19" x14ac:dyDescent="0.25">
      <c r="A57" s="308">
        <v>44133</v>
      </c>
      <c r="B57" s="396">
        <v>21106</v>
      </c>
      <c r="C57" s="304">
        <v>0.91827730819999998</v>
      </c>
      <c r="D57" s="304">
        <v>5.1858201600000001E-2</v>
      </c>
      <c r="E57" s="304">
        <v>2.98466166E-2</v>
      </c>
      <c r="O57" s="397">
        <v>44133</v>
      </c>
      <c r="P57" s="412">
        <v>19894</v>
      </c>
      <c r="Q57" s="415">
        <v>0.92030906579999994</v>
      </c>
      <c r="R57" s="415">
        <v>5.1539789400000001E-2</v>
      </c>
      <c r="S57" s="415">
        <v>2.8141138099999997E-2</v>
      </c>
    </row>
    <row r="58" spans="1:19" x14ac:dyDescent="0.25">
      <c r="A58" s="308">
        <v>44134</v>
      </c>
      <c r="B58" s="396">
        <v>21470</v>
      </c>
      <c r="C58" s="304">
        <v>0.90873106709999996</v>
      </c>
      <c r="D58" s="304">
        <v>5.9104844999999996E-2</v>
      </c>
      <c r="E58" s="304">
        <v>3.2153646000000001E-2</v>
      </c>
      <c r="O58" s="397">
        <v>44134</v>
      </c>
      <c r="P58" s="412">
        <v>20618</v>
      </c>
      <c r="Q58" s="415">
        <v>0.90959322329999992</v>
      </c>
      <c r="R58" s="415">
        <v>5.9531352000000003E-2</v>
      </c>
      <c r="S58" s="415">
        <v>3.08673946E-2</v>
      </c>
    </row>
    <row r="59" spans="1:19" x14ac:dyDescent="0.25">
      <c r="A59" s="308">
        <v>44137</v>
      </c>
      <c r="B59" s="396">
        <v>23399</v>
      </c>
      <c r="C59" s="304">
        <v>0.90504224379999998</v>
      </c>
      <c r="D59" s="304">
        <v>6.2137369499999998E-2</v>
      </c>
      <c r="E59" s="304">
        <v>3.28046668E-2</v>
      </c>
      <c r="O59" s="307">
        <v>44137</v>
      </c>
      <c r="P59" s="412">
        <v>21324</v>
      </c>
      <c r="Q59" s="415">
        <v>0.90797090210000009</v>
      </c>
      <c r="R59" s="415">
        <v>6.2098299199999998E-2</v>
      </c>
      <c r="S59" s="415">
        <v>2.9917939899999996E-2</v>
      </c>
    </row>
    <row r="60" spans="1:19" x14ac:dyDescent="0.25">
      <c r="A60" s="308">
        <v>44138</v>
      </c>
      <c r="B60" s="396">
        <v>24754</v>
      </c>
      <c r="C60" s="304">
        <v>0.90523510790000006</v>
      </c>
      <c r="D60" s="304">
        <v>5.9822964299999996E-2</v>
      </c>
      <c r="E60" s="304">
        <v>3.4923348100000001E-2</v>
      </c>
      <c r="O60" s="307">
        <v>44138</v>
      </c>
      <c r="P60" s="412">
        <v>23034</v>
      </c>
      <c r="Q60" s="415">
        <v>0.90780938879999995</v>
      </c>
      <c r="R60" s="415">
        <v>5.96833435E-2</v>
      </c>
      <c r="S60" s="415">
        <v>3.24936932E-2</v>
      </c>
    </row>
    <row r="61" spans="1:19" x14ac:dyDescent="0.25">
      <c r="A61" s="308">
        <v>44139</v>
      </c>
      <c r="B61" s="396">
        <v>25098</v>
      </c>
      <c r="C61" s="304">
        <v>0.90750422330000002</v>
      </c>
      <c r="D61" s="304">
        <v>5.7092753099999997E-2</v>
      </c>
      <c r="E61" s="304">
        <v>3.5380870799999992E-2</v>
      </c>
      <c r="O61" s="307">
        <v>44139</v>
      </c>
      <c r="P61" s="412">
        <v>23511</v>
      </c>
      <c r="Q61" s="415">
        <v>0.91014442019999997</v>
      </c>
      <c r="R61" s="415">
        <v>5.6683586500000001E-2</v>
      </c>
      <c r="S61" s="415">
        <v>3.3153418300000001E-2</v>
      </c>
    </row>
    <row r="62" spans="1:19" x14ac:dyDescent="0.25">
      <c r="A62" s="308">
        <v>44140</v>
      </c>
      <c r="B62" s="396">
        <v>25915</v>
      </c>
      <c r="C62" s="304">
        <v>0.90376223359999996</v>
      </c>
      <c r="D62" s="304">
        <v>5.96460033E-2</v>
      </c>
      <c r="E62" s="304">
        <v>3.6569608100000005E-2</v>
      </c>
      <c r="O62" s="307">
        <v>44140</v>
      </c>
      <c r="P62" s="412">
        <v>24412</v>
      </c>
      <c r="Q62" s="415">
        <v>0.90642929720000009</v>
      </c>
      <c r="R62" s="415">
        <v>5.9089200800000005E-2</v>
      </c>
      <c r="S62" s="415">
        <v>3.4464353900000001E-2</v>
      </c>
    </row>
    <row r="63" spans="1:19" x14ac:dyDescent="0.25">
      <c r="A63" s="308">
        <v>44141</v>
      </c>
      <c r="B63" s="396">
        <v>26935</v>
      </c>
      <c r="C63" s="304">
        <v>0.88616195279999999</v>
      </c>
      <c r="D63" s="304">
        <v>7.3829631600000001E-2</v>
      </c>
      <c r="E63" s="304">
        <v>3.9994764300000006E-2</v>
      </c>
      <c r="O63" s="307">
        <v>44141</v>
      </c>
      <c r="P63" s="412">
        <v>25849</v>
      </c>
      <c r="Q63" s="415">
        <v>0.88778894310000001</v>
      </c>
      <c r="R63" s="415">
        <v>7.3769063800000007E-2</v>
      </c>
      <c r="S63" s="415">
        <v>3.8430753599999999E-2</v>
      </c>
    </row>
    <row r="64" spans="1:19" x14ac:dyDescent="0.25">
      <c r="A64" s="308">
        <v>44144</v>
      </c>
      <c r="B64" s="396">
        <v>29350</v>
      </c>
      <c r="C64" s="304">
        <v>0.89847379380000003</v>
      </c>
      <c r="D64" s="304">
        <v>6.0354845800000001E-2</v>
      </c>
      <c r="E64" s="304">
        <v>4.1149892799999997E-2</v>
      </c>
      <c r="O64" s="307">
        <v>44144</v>
      </c>
      <c r="P64" s="412">
        <v>27319</v>
      </c>
      <c r="Q64" s="415">
        <v>0.90098406399999997</v>
      </c>
      <c r="R64" s="415">
        <v>6.0658546600000002E-2</v>
      </c>
      <c r="S64" s="415">
        <v>3.8340219299999999E-2</v>
      </c>
    </row>
    <row r="65" spans="1:19" x14ac:dyDescent="0.25">
      <c r="A65" s="308">
        <v>44145</v>
      </c>
      <c r="B65" s="396">
        <v>31276</v>
      </c>
      <c r="C65" s="304">
        <v>0.89554433119999999</v>
      </c>
      <c r="D65" s="304">
        <v>6.0276355599999998E-2</v>
      </c>
      <c r="E65" s="304">
        <v>4.4153583000000003E-2</v>
      </c>
      <c r="O65" s="307">
        <v>44145</v>
      </c>
      <c r="P65" s="412">
        <v>29486</v>
      </c>
      <c r="Q65" s="415">
        <v>0.89830437020000009</v>
      </c>
      <c r="R65" s="415">
        <v>6.0034441299999998E-2</v>
      </c>
      <c r="S65" s="415">
        <v>4.1642610199999999E-2</v>
      </c>
    </row>
    <row r="66" spans="1:19" x14ac:dyDescent="0.25">
      <c r="A66" s="308">
        <v>44146</v>
      </c>
      <c r="B66" s="396">
        <v>31692</v>
      </c>
      <c r="C66" s="304">
        <v>0.89503801380000003</v>
      </c>
      <c r="D66" s="304">
        <v>6.0118061899999999E-2</v>
      </c>
      <c r="E66" s="304">
        <v>4.4815334400000004E-2</v>
      </c>
      <c r="O66" s="307">
        <v>44146</v>
      </c>
      <c r="P66" s="412">
        <v>30028</v>
      </c>
      <c r="Q66" s="415">
        <v>0.89784691510000003</v>
      </c>
      <c r="R66" s="415">
        <v>5.9671659699999997E-2</v>
      </c>
      <c r="S66" s="415">
        <v>4.2458557199999997E-2</v>
      </c>
    </row>
    <row r="67" spans="1:19" x14ac:dyDescent="0.25">
      <c r="A67" s="308">
        <v>44147</v>
      </c>
      <c r="B67" s="396">
        <v>31073</v>
      </c>
      <c r="C67" s="304">
        <v>0.89225663489999996</v>
      </c>
      <c r="D67" s="304">
        <v>6.1716170200000003E-2</v>
      </c>
      <c r="E67" s="304">
        <v>4.6003189800000004E-2</v>
      </c>
      <c r="O67" s="307">
        <v>44147</v>
      </c>
      <c r="P67" s="412">
        <v>29596</v>
      </c>
      <c r="Q67" s="415">
        <v>0.89488056809999994</v>
      </c>
      <c r="R67" s="415">
        <v>6.1268480299999997E-2</v>
      </c>
      <c r="S67" s="415">
        <v>4.3829201299999995E-2</v>
      </c>
    </row>
    <row r="68" spans="1:19" x14ac:dyDescent="0.25">
      <c r="A68" s="308">
        <v>44148</v>
      </c>
      <c r="B68" s="396">
        <v>26855</v>
      </c>
      <c r="C68" s="304">
        <v>0.88434123549999999</v>
      </c>
      <c r="D68" s="304">
        <v>6.9575414900000007E-2</v>
      </c>
      <c r="E68" s="304">
        <v>4.6066353799999994E-2</v>
      </c>
      <c r="O68" s="397">
        <v>44148</v>
      </c>
      <c r="P68" s="412">
        <v>25685</v>
      </c>
      <c r="Q68" s="415">
        <v>0.8863749005999999</v>
      </c>
      <c r="R68" s="415">
        <v>6.9597733500000009E-2</v>
      </c>
      <c r="S68" s="415">
        <v>4.4012261200000007E-2</v>
      </c>
    </row>
    <row r="69" spans="1:19" x14ac:dyDescent="0.25">
      <c r="A69" s="308">
        <v>44151</v>
      </c>
      <c r="B69" s="396">
        <v>27107</v>
      </c>
      <c r="C69" s="304">
        <v>0.89138151919999997</v>
      </c>
      <c r="D69" s="304">
        <v>6.2069390100000003E-2</v>
      </c>
      <c r="E69" s="304">
        <v>4.4922166499999999E-2</v>
      </c>
      <c r="O69" s="397">
        <v>44151</v>
      </c>
      <c r="P69" s="412">
        <v>25392</v>
      </c>
      <c r="Q69" s="415">
        <v>0.89459628339999997</v>
      </c>
      <c r="R69" s="415">
        <v>6.3283549799999991E-2</v>
      </c>
      <c r="S69" s="415">
        <v>4.2097398599999988E-2</v>
      </c>
    </row>
    <row r="70" spans="1:19" x14ac:dyDescent="0.25">
      <c r="A70" s="308">
        <v>44152</v>
      </c>
      <c r="B70" s="396">
        <v>33047</v>
      </c>
      <c r="C70" s="304">
        <v>0.88828297879999996</v>
      </c>
      <c r="D70" s="304">
        <v>6.4904205899999998E-2</v>
      </c>
      <c r="E70" s="304">
        <v>4.6792769500000005E-2</v>
      </c>
      <c r="O70" s="307">
        <v>44152</v>
      </c>
      <c r="P70" s="412">
        <v>30824</v>
      </c>
      <c r="Q70" s="415">
        <v>0.89155689049999998</v>
      </c>
      <c r="R70" s="415">
        <v>6.4789847400000003E-2</v>
      </c>
      <c r="S70" s="415">
        <v>4.3631787600000006E-2</v>
      </c>
    </row>
    <row r="71" spans="1:19" x14ac:dyDescent="0.25">
      <c r="A71" s="308">
        <v>44153</v>
      </c>
      <c r="B71" s="396">
        <v>32553</v>
      </c>
      <c r="C71" s="304">
        <v>0.88863134609999994</v>
      </c>
      <c r="D71" s="304">
        <v>6.52855663E-2</v>
      </c>
      <c r="E71" s="304">
        <v>4.6063778E-2</v>
      </c>
      <c r="O71" s="307">
        <v>44153</v>
      </c>
      <c r="P71" s="412">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2">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2">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2">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2">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2">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2">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2">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2">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2">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2">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2">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2">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2">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2">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2">
        <v>25021</v>
      </c>
      <c r="Q86" s="263">
        <v>0.90264642839999998</v>
      </c>
      <c r="R86" s="263">
        <v>6.2157518099999996E-2</v>
      </c>
      <c r="S86" s="263">
        <v>3.5170300200000004E-2</v>
      </c>
    </row>
    <row r="87" spans="1:19" x14ac:dyDescent="0.25">
      <c r="A87" s="307">
        <v>44175</v>
      </c>
      <c r="B87" s="412">
        <v>25819</v>
      </c>
      <c r="C87" s="263">
        <v>0.89976232150000002</v>
      </c>
      <c r="D87" s="263">
        <v>6.3829878600000001E-2</v>
      </c>
      <c r="E87" s="263">
        <v>3.6385627000000004E-2</v>
      </c>
    </row>
    <row r="88" spans="1:19" x14ac:dyDescent="0.25">
      <c r="A88" s="307">
        <v>44176</v>
      </c>
      <c r="B88" s="412">
        <v>26070</v>
      </c>
      <c r="C88" s="263">
        <v>0.88893694330000006</v>
      </c>
      <c r="D88" s="263">
        <v>7.3247532099999998E-2</v>
      </c>
      <c r="E88" s="263">
        <v>3.7804270199999997E-2</v>
      </c>
    </row>
    <row r="89" spans="1:19" x14ac:dyDescent="0.25">
      <c r="A89" s="307">
        <v>44179</v>
      </c>
      <c r="B89" s="412">
        <v>27728</v>
      </c>
      <c r="C89" s="263">
        <v>0.88575608949999995</v>
      </c>
      <c r="D89" s="263">
        <v>7.5092742599999998E-2</v>
      </c>
      <c r="E89" s="263">
        <v>3.9127557399999999E-2</v>
      </c>
    </row>
    <row r="90" spans="1:19" x14ac:dyDescent="0.25">
      <c r="A90" s="307">
        <v>44180</v>
      </c>
      <c r="B90" s="412">
        <v>30646</v>
      </c>
      <c r="C90" s="263">
        <v>0.88126171639999995</v>
      </c>
      <c r="D90" s="263">
        <v>7.5517665799999995E-2</v>
      </c>
      <c r="E90" s="263">
        <v>4.3198437300000003E-2</v>
      </c>
    </row>
    <row r="91" spans="1:19" x14ac:dyDescent="0.25">
      <c r="A91" s="307">
        <v>44181</v>
      </c>
      <c r="B91" s="412">
        <v>35267</v>
      </c>
      <c r="C91" s="263">
        <v>0.8688001018</v>
      </c>
      <c r="D91" s="263">
        <v>8.1307442600000002E-2</v>
      </c>
      <c r="E91" s="263">
        <v>4.9868850900000004E-2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R1" sqref="R1"/>
    </sheetView>
  </sheetViews>
  <sheetFormatPr defaultRowHeight="14.5" x14ac:dyDescent="0.35"/>
  <cols>
    <col min="2" max="2" width="14.453125" customWidth="1"/>
  </cols>
  <sheetData>
    <row r="3" spans="3:5" x14ac:dyDescent="0.3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4"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39" t="s">
        <v>0</v>
      </c>
      <c r="B3" s="435" t="s">
        <v>4</v>
      </c>
      <c r="C3" s="436"/>
      <c r="D3" s="437"/>
      <c r="E3" s="438" t="s">
        <v>7</v>
      </c>
      <c r="F3" s="438"/>
      <c r="G3" s="438"/>
    </row>
    <row r="4" spans="1:19" x14ac:dyDescent="0.35">
      <c r="A4" s="440"/>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4296875" defaultRowHeight="14.5" x14ac:dyDescent="0.35"/>
  <cols>
    <col min="1" max="1" width="11.54296875" style="311" hidden="1" customWidth="1"/>
    <col min="2" max="2" width="12" style="311" hidden="1" customWidth="1"/>
    <col min="3" max="4" width="8.453125" style="311" customWidth="1"/>
    <col min="5" max="16384" width="8.54296875" style="311"/>
  </cols>
  <sheetData>
    <row r="1" spans="1:26" s="377" customFormat="1" ht="43.5" x14ac:dyDescent="0.35">
      <c r="A1" s="375" t="s">
        <v>0</v>
      </c>
      <c r="B1" s="376" t="s">
        <v>192</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41" t="s">
        <v>187</v>
      </c>
      <c r="F33" s="441"/>
      <c r="G33" s="441"/>
      <c r="H33" s="441"/>
      <c r="I33" s="441"/>
      <c r="J33" s="441"/>
      <c r="K33" s="441"/>
      <c r="L33" s="441"/>
      <c r="M33" s="441"/>
      <c r="N33" s="441"/>
      <c r="O33" s="441"/>
      <c r="P33" s="441"/>
      <c r="Q33" s="441"/>
      <c r="R33" s="441"/>
      <c r="S33" s="441"/>
      <c r="T33" s="441"/>
      <c r="U33" s="441"/>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5429687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193</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42" t="s">
        <v>5</v>
      </c>
      <c r="E31" s="442"/>
      <c r="F31" s="442"/>
      <c r="G31" s="442"/>
      <c r="H31" s="442"/>
      <c r="I31" s="442"/>
      <c r="J31" s="442"/>
      <c r="K31" s="442"/>
      <c r="L31" s="442"/>
      <c r="M31" s="442"/>
      <c r="N31" s="442"/>
    </row>
    <row r="32" spans="1:14" x14ac:dyDescent="0.35">
      <c r="A32" s="380">
        <v>43938</v>
      </c>
      <c r="B32" s="311">
        <v>184</v>
      </c>
      <c r="D32" s="442"/>
      <c r="E32" s="442"/>
      <c r="F32" s="442"/>
      <c r="G32" s="442"/>
      <c r="H32" s="442"/>
      <c r="I32" s="442"/>
      <c r="J32" s="442"/>
      <c r="K32" s="442"/>
      <c r="L32" s="442"/>
      <c r="M32" s="442"/>
      <c r="N32" s="442"/>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42" t="s">
        <v>83</v>
      </c>
      <c r="E34" s="442"/>
      <c r="F34" s="442"/>
      <c r="G34" s="442"/>
      <c r="H34" s="442"/>
      <c r="I34" s="442"/>
      <c r="J34" s="442"/>
      <c r="K34" s="442"/>
      <c r="L34" s="442"/>
      <c r="M34" s="442"/>
      <c r="N34" s="442"/>
    </row>
    <row r="35" spans="1:14" x14ac:dyDescent="0.35">
      <c r="A35" s="380">
        <v>43941</v>
      </c>
      <c r="B35" s="311">
        <v>167</v>
      </c>
      <c r="D35" s="442"/>
      <c r="E35" s="442"/>
      <c r="F35" s="442"/>
      <c r="G35" s="442"/>
      <c r="H35" s="442"/>
      <c r="I35" s="442"/>
      <c r="J35" s="442"/>
      <c r="K35" s="442"/>
      <c r="L35" s="442"/>
      <c r="M35" s="442"/>
      <c r="N35" s="442"/>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43" t="s">
        <v>121</v>
      </c>
      <c r="E37" s="443"/>
      <c r="F37" s="443"/>
      <c r="G37" s="443"/>
      <c r="H37" s="443"/>
      <c r="I37" s="443"/>
      <c r="J37" s="443"/>
      <c r="K37" s="443"/>
      <c r="L37" s="443"/>
      <c r="M37" s="443"/>
      <c r="N37" s="443"/>
    </row>
    <row r="38" spans="1:14" x14ac:dyDescent="0.35">
      <c r="A38" s="380">
        <v>43944</v>
      </c>
      <c r="B38" s="311">
        <v>136</v>
      </c>
      <c r="D38" s="443"/>
      <c r="E38" s="443"/>
      <c r="F38" s="443"/>
      <c r="G38" s="443"/>
      <c r="H38" s="443"/>
      <c r="I38" s="443"/>
      <c r="J38" s="443"/>
      <c r="K38" s="443"/>
      <c r="L38" s="443"/>
      <c r="M38" s="443"/>
      <c r="N38" s="443"/>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54296875" style="87" hidden="1" customWidth="1"/>
    <col min="2" max="2" width="13.5429687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74" activePane="bottomRight" state="frozen"/>
      <selection pane="topRight" activeCell="B1" sqref="B1"/>
      <selection pane="bottomLeft" activeCell="A4" sqref="A4"/>
      <selection pane="bottomRight" activeCell="A103" sqref="A103"/>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190</v>
      </c>
      <c r="B1" s="55"/>
      <c r="C1" s="359"/>
      <c r="I1" s="60" t="s">
        <v>29</v>
      </c>
    </row>
    <row r="2" spans="1:15" x14ac:dyDescent="0.35">
      <c r="A2" s="359"/>
      <c r="B2" s="359"/>
      <c r="C2" s="359"/>
    </row>
    <row r="3" spans="1:15" ht="30.65" customHeight="1" x14ac:dyDescent="0.35">
      <c r="A3" s="387" t="s">
        <v>191</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7">
        <v>1227</v>
      </c>
    </row>
    <row r="64" spans="1:3" x14ac:dyDescent="0.35">
      <c r="A64" s="360">
        <v>44145</v>
      </c>
      <c r="B64" s="418">
        <v>102</v>
      </c>
      <c r="C64" s="367">
        <v>1239</v>
      </c>
    </row>
    <row r="65" spans="1:4" x14ac:dyDescent="0.35">
      <c r="A65" s="360">
        <v>44146</v>
      </c>
      <c r="B65" s="418">
        <v>93</v>
      </c>
      <c r="C65" s="367">
        <v>1235</v>
      </c>
    </row>
    <row r="66" spans="1:4" x14ac:dyDescent="0.35">
      <c r="A66" s="360">
        <v>44147</v>
      </c>
      <c r="B66" s="418">
        <v>98</v>
      </c>
      <c r="C66" s="367">
        <v>1207</v>
      </c>
    </row>
    <row r="67" spans="1:4" x14ac:dyDescent="0.35">
      <c r="A67" s="360">
        <v>44148</v>
      </c>
      <c r="B67" s="418">
        <v>96</v>
      </c>
      <c r="C67" s="367">
        <v>1228</v>
      </c>
    </row>
    <row r="68" spans="1:4" x14ac:dyDescent="0.35">
      <c r="A68" s="360">
        <v>44149</v>
      </c>
      <c r="B68" s="418">
        <v>92</v>
      </c>
      <c r="C68" s="367">
        <v>1198</v>
      </c>
      <c r="D68" s="370"/>
    </row>
    <row r="69" spans="1:4" x14ac:dyDescent="0.35">
      <c r="A69" s="360">
        <v>44150</v>
      </c>
      <c r="B69" s="418">
        <v>100</v>
      </c>
      <c r="C69" s="367">
        <v>1241</v>
      </c>
    </row>
    <row r="70" spans="1:4" x14ac:dyDescent="0.35">
      <c r="A70" s="360">
        <v>44151</v>
      </c>
      <c r="B70" s="418">
        <v>98</v>
      </c>
      <c r="C70" s="370">
        <v>1227</v>
      </c>
    </row>
    <row r="71" spans="1:4" x14ac:dyDescent="0.35">
      <c r="A71" s="360">
        <v>44152</v>
      </c>
      <c r="B71" s="418">
        <v>95</v>
      </c>
      <c r="C71" s="367">
        <v>1250</v>
      </c>
    </row>
    <row r="72" spans="1:4" x14ac:dyDescent="0.35">
      <c r="A72" s="302">
        <v>44153</v>
      </c>
      <c r="B72" s="418">
        <v>88</v>
      </c>
      <c r="C72" s="370">
        <v>1241</v>
      </c>
    </row>
    <row r="73" spans="1:4" x14ac:dyDescent="0.35">
      <c r="A73" s="302">
        <v>44154</v>
      </c>
      <c r="B73" s="418">
        <v>85</v>
      </c>
      <c r="C73" s="370">
        <v>1212</v>
      </c>
      <c r="D73" s="369"/>
    </row>
    <row r="74" spans="1:4" x14ac:dyDescent="0.35">
      <c r="A74" s="302">
        <v>44155</v>
      </c>
      <c r="B74" s="418">
        <v>89</v>
      </c>
      <c r="C74" s="370">
        <v>1234</v>
      </c>
      <c r="D74" s="369"/>
    </row>
    <row r="75" spans="1:4" x14ac:dyDescent="0.35">
      <c r="A75" s="302">
        <v>44156</v>
      </c>
      <c r="B75" s="418">
        <v>100</v>
      </c>
      <c r="C75" s="370">
        <v>1194</v>
      </c>
      <c r="D75" s="369"/>
    </row>
    <row r="76" spans="1:4" x14ac:dyDescent="0.35">
      <c r="A76" s="302">
        <v>44157</v>
      </c>
      <c r="B76" s="419">
        <v>95</v>
      </c>
      <c r="C76" s="370">
        <v>1170</v>
      </c>
      <c r="D76" s="369"/>
    </row>
    <row r="77" spans="1:4" x14ac:dyDescent="0.35">
      <c r="A77" s="302">
        <v>44158</v>
      </c>
      <c r="B77" s="419">
        <v>84</v>
      </c>
      <c r="C77" s="370">
        <v>1208</v>
      </c>
      <c r="D77" s="369"/>
    </row>
    <row r="78" spans="1:4" x14ac:dyDescent="0.35">
      <c r="A78" s="302">
        <v>44159</v>
      </c>
      <c r="B78" s="419">
        <v>84</v>
      </c>
      <c r="C78" s="370">
        <v>1197</v>
      </c>
      <c r="D78" s="369"/>
    </row>
    <row r="79" spans="1:4" x14ac:dyDescent="0.35">
      <c r="A79" s="302">
        <v>44160</v>
      </c>
      <c r="B79" s="419">
        <v>84</v>
      </c>
      <c r="C79" s="370">
        <v>1156</v>
      </c>
      <c r="D79" s="369"/>
    </row>
    <row r="80" spans="1:4" x14ac:dyDescent="0.35">
      <c r="A80" s="302">
        <v>44161</v>
      </c>
      <c r="B80" s="419">
        <v>90</v>
      </c>
      <c r="C80" s="370">
        <v>1125</v>
      </c>
      <c r="D80" s="369"/>
    </row>
    <row r="81" spans="1:4" x14ac:dyDescent="0.35">
      <c r="A81" s="302">
        <v>44162</v>
      </c>
      <c r="B81" s="419">
        <v>80</v>
      </c>
      <c r="C81" s="370">
        <v>1099</v>
      </c>
      <c r="D81" s="369"/>
    </row>
    <row r="82" spans="1:4" x14ac:dyDescent="0.35">
      <c r="A82" s="302">
        <v>44163</v>
      </c>
      <c r="B82" s="419">
        <v>77</v>
      </c>
      <c r="C82" s="370">
        <v>1074</v>
      </c>
      <c r="D82" s="369"/>
    </row>
    <row r="83" spans="1:4" x14ac:dyDescent="0.35">
      <c r="A83" s="302">
        <v>44164</v>
      </c>
      <c r="B83" s="367">
        <v>76</v>
      </c>
      <c r="C83" s="417">
        <v>1049</v>
      </c>
      <c r="D83" s="369"/>
    </row>
    <row r="84" spans="1:4" x14ac:dyDescent="0.35">
      <c r="A84" s="302">
        <v>44165</v>
      </c>
      <c r="B84" s="367">
        <v>75</v>
      </c>
      <c r="C84" s="417">
        <v>1041</v>
      </c>
      <c r="D84" s="369"/>
    </row>
    <row r="85" spans="1:4" x14ac:dyDescent="0.35">
      <c r="A85" s="302">
        <v>44166</v>
      </c>
      <c r="B85" s="367">
        <v>70</v>
      </c>
      <c r="C85" s="417">
        <v>1021</v>
      </c>
    </row>
    <row r="86" spans="1:4" x14ac:dyDescent="0.35">
      <c r="A86" s="302">
        <v>44167</v>
      </c>
      <c r="B86" s="367">
        <v>68</v>
      </c>
      <c r="C86" s="417">
        <v>991</v>
      </c>
    </row>
    <row r="87" spans="1:4" x14ac:dyDescent="0.35">
      <c r="A87" s="302">
        <v>44168</v>
      </c>
      <c r="B87" s="367">
        <v>69</v>
      </c>
      <c r="C87" s="417">
        <v>982</v>
      </c>
    </row>
    <row r="88" spans="1:4" x14ac:dyDescent="0.35">
      <c r="A88" s="302">
        <v>44169</v>
      </c>
      <c r="B88" s="419">
        <v>65</v>
      </c>
      <c r="C88" s="367">
        <v>965</v>
      </c>
    </row>
    <row r="89" spans="1:4" x14ac:dyDescent="0.35">
      <c r="A89" s="302">
        <v>44170</v>
      </c>
      <c r="B89" s="419">
        <v>64</v>
      </c>
      <c r="C89" s="370">
        <v>945</v>
      </c>
    </row>
    <row r="90" spans="1:4" x14ac:dyDescent="0.35">
      <c r="A90" s="302">
        <v>44171</v>
      </c>
      <c r="B90" s="419">
        <v>62</v>
      </c>
      <c r="C90" s="370">
        <v>951</v>
      </c>
    </row>
    <row r="91" spans="1:4" x14ac:dyDescent="0.35">
      <c r="A91" s="302">
        <v>44172</v>
      </c>
      <c r="B91" s="419">
        <v>59</v>
      </c>
      <c r="C91" s="370">
        <v>974</v>
      </c>
    </row>
    <row r="92" spans="1:4" x14ac:dyDescent="0.35">
      <c r="A92" s="302">
        <v>44173</v>
      </c>
      <c r="B92" s="419">
        <v>57</v>
      </c>
      <c r="C92" s="370">
        <v>983</v>
      </c>
      <c r="D92" s="411"/>
    </row>
    <row r="93" spans="1:4" x14ac:dyDescent="0.35">
      <c r="A93" s="302">
        <v>44174</v>
      </c>
      <c r="B93" s="419">
        <v>50</v>
      </c>
      <c r="C93" s="370">
        <v>972</v>
      </c>
    </row>
    <row r="94" spans="1:4" x14ac:dyDescent="0.35">
      <c r="A94" s="302">
        <v>44175</v>
      </c>
      <c r="B94" s="419">
        <v>52</v>
      </c>
      <c r="C94" s="370">
        <v>984</v>
      </c>
    </row>
    <row r="95" spans="1:4" x14ac:dyDescent="0.35">
      <c r="A95" s="302">
        <v>44176</v>
      </c>
      <c r="B95" s="419">
        <v>53</v>
      </c>
      <c r="C95" s="370">
        <v>999</v>
      </c>
    </row>
    <row r="96" spans="1:4" x14ac:dyDescent="0.35">
      <c r="A96" s="302">
        <v>44177</v>
      </c>
      <c r="B96" s="419">
        <v>52</v>
      </c>
      <c r="C96" s="370">
        <v>994</v>
      </c>
    </row>
    <row r="97" spans="1:3" x14ac:dyDescent="0.35">
      <c r="A97" s="302">
        <v>44178</v>
      </c>
      <c r="B97" s="419">
        <v>47</v>
      </c>
      <c r="C97" s="370">
        <v>1015</v>
      </c>
    </row>
    <row r="98" spans="1:3" x14ac:dyDescent="0.35">
      <c r="A98" s="302">
        <v>44179</v>
      </c>
      <c r="B98" s="419">
        <v>46</v>
      </c>
      <c r="C98" s="370">
        <v>1012</v>
      </c>
    </row>
    <row r="99" spans="1:3" x14ac:dyDescent="0.35">
      <c r="A99" s="302">
        <v>44180</v>
      </c>
      <c r="B99" s="419">
        <v>45</v>
      </c>
      <c r="C99" s="370">
        <v>996</v>
      </c>
    </row>
    <row r="100" spans="1:3" x14ac:dyDescent="0.35">
      <c r="A100" s="302">
        <v>44181</v>
      </c>
      <c r="B100" s="419">
        <v>49</v>
      </c>
      <c r="C100" s="370">
        <v>1031</v>
      </c>
    </row>
    <row r="101" spans="1:3" x14ac:dyDescent="0.35">
      <c r="A101" s="302">
        <v>44182</v>
      </c>
      <c r="B101" s="419">
        <v>50</v>
      </c>
      <c r="C101" s="370">
        <v>1012</v>
      </c>
    </row>
    <row r="102" spans="1:3" x14ac:dyDescent="0.35">
      <c r="A102" s="302">
        <v>44183</v>
      </c>
      <c r="B102" s="419">
        <v>50</v>
      </c>
      <c r="C102" s="370">
        <v>1032</v>
      </c>
    </row>
    <row r="103" spans="1:3" x14ac:dyDescent="0.35">
      <c r="A103" s="302"/>
      <c r="B103" s="371"/>
      <c r="C103" s="370"/>
    </row>
    <row r="104" spans="1:3" x14ac:dyDescent="0.35">
      <c r="A104" s="302"/>
      <c r="B104" s="367"/>
      <c r="C104" s="370"/>
    </row>
    <row r="105" spans="1:3" x14ac:dyDescent="0.35">
      <c r="A105" s="302"/>
      <c r="B105" s="367"/>
      <c r="C105" s="370"/>
    </row>
    <row r="106" spans="1:3" x14ac:dyDescent="0.35">
      <c r="A106" s="302"/>
      <c r="B106" s="367"/>
      <c r="C106" s="370"/>
    </row>
    <row r="107" spans="1:3" x14ac:dyDescent="0.35">
      <c r="A107" s="302"/>
      <c r="B107" s="367"/>
      <c r="C107" s="370"/>
    </row>
    <row r="108" spans="1:3" x14ac:dyDescent="0.35">
      <c r="A108" s="302"/>
      <c r="B108" s="367"/>
      <c r="C108" s="370"/>
    </row>
    <row r="109" spans="1:3" x14ac:dyDescent="0.35">
      <c r="A109" s="302"/>
      <c r="B109" s="367"/>
      <c r="C109" s="370"/>
    </row>
    <row r="110" spans="1:3" x14ac:dyDescent="0.35">
      <c r="A110" s="302"/>
      <c r="B110" s="367"/>
      <c r="C110" s="370"/>
    </row>
    <row r="111" spans="1:3" x14ac:dyDescent="0.35">
      <c r="A111" s="302"/>
      <c r="B111" s="367"/>
      <c r="C111" s="370"/>
    </row>
    <row r="112" spans="1:3" x14ac:dyDescent="0.35">
      <c r="A112" s="302"/>
      <c r="B112" s="367"/>
      <c r="C112" s="370"/>
    </row>
    <row r="113" spans="1:4" x14ac:dyDescent="0.35">
      <c r="A113" s="302"/>
      <c r="B113" s="367"/>
      <c r="C113" s="370"/>
    </row>
    <row r="114" spans="1:4" x14ac:dyDescent="0.35">
      <c r="A114" s="302"/>
      <c r="B114" s="367"/>
      <c r="C114" s="370"/>
    </row>
    <row r="115" spans="1:4" x14ac:dyDescent="0.35">
      <c r="A115" s="302"/>
      <c r="B115" s="367"/>
      <c r="C115" s="370"/>
    </row>
    <row r="116" spans="1:4" x14ac:dyDescent="0.35">
      <c r="A116" s="302"/>
      <c r="B116" s="367"/>
      <c r="C116" s="370"/>
    </row>
    <row r="117" spans="1:4" x14ac:dyDescent="0.35">
      <c r="A117" s="302"/>
      <c r="B117" s="367"/>
      <c r="C117" s="370"/>
    </row>
    <row r="118" spans="1:4" x14ac:dyDescent="0.35">
      <c r="A118" s="302"/>
      <c r="B118" s="367"/>
      <c r="C118" s="370"/>
    </row>
    <row r="119" spans="1:4" x14ac:dyDescent="0.35">
      <c r="A119" s="302"/>
      <c r="B119" s="367"/>
      <c r="C119" s="370"/>
    </row>
    <row r="120" spans="1:4" x14ac:dyDescent="0.35">
      <c r="A120" s="302"/>
      <c r="B120" s="367"/>
      <c r="C120" s="370"/>
    </row>
    <row r="121" spans="1:4" x14ac:dyDescent="0.35">
      <c r="A121" s="302"/>
      <c r="B121" s="367"/>
      <c r="C121" s="370"/>
    </row>
    <row r="122" spans="1:4" x14ac:dyDescent="0.35">
      <c r="A122" s="302"/>
      <c r="B122" s="367"/>
      <c r="C122" s="370"/>
    </row>
    <row r="123" spans="1:4" x14ac:dyDescent="0.35">
      <c r="A123" s="302"/>
      <c r="B123" s="367"/>
      <c r="C123" s="370"/>
    </row>
    <row r="124" spans="1:4" x14ac:dyDescent="0.35">
      <c r="A124" s="127"/>
      <c r="B124" s="367"/>
      <c r="C124" s="367"/>
    </row>
    <row r="125" spans="1:4" x14ac:dyDescent="0.35">
      <c r="A125" s="127"/>
      <c r="B125" s="367"/>
      <c r="C125" s="367"/>
    </row>
    <row r="126" spans="1:4" x14ac:dyDescent="0.35">
      <c r="A126" s="127"/>
      <c r="B126" s="367"/>
      <c r="C126" s="367"/>
    </row>
    <row r="127" spans="1:4" x14ac:dyDescent="0.35">
      <c r="A127" s="127"/>
      <c r="B127" s="367"/>
      <c r="C127" s="367"/>
    </row>
    <row r="128" spans="1:4" x14ac:dyDescent="0.35">
      <c r="A128" s="127"/>
      <c r="B128" s="367"/>
      <c r="C128" s="370"/>
      <c r="D128" s="372"/>
    </row>
    <row r="129" spans="1:4" x14ac:dyDescent="0.35">
      <c r="A129" s="127"/>
      <c r="B129" s="367"/>
      <c r="C129" s="367"/>
      <c r="D129" s="372"/>
    </row>
    <row r="130" spans="1:4" x14ac:dyDescent="0.35">
      <c r="A130" s="127"/>
      <c r="B130" s="367"/>
      <c r="C130" s="367"/>
    </row>
    <row r="131" spans="1:4" x14ac:dyDescent="0.35">
      <c r="A131" s="127"/>
      <c r="B131" s="367"/>
      <c r="C131" s="370"/>
    </row>
    <row r="132" spans="1:4" x14ac:dyDescent="0.35">
      <c r="A132" s="127"/>
      <c r="B132" s="367"/>
      <c r="C132" s="370"/>
    </row>
    <row r="133" spans="1:4" x14ac:dyDescent="0.35">
      <c r="A133" s="127"/>
      <c r="B133" s="367"/>
      <c r="C133" s="370"/>
    </row>
    <row r="134" spans="1:4" x14ac:dyDescent="0.35">
      <c r="A134" s="127"/>
      <c r="B134" s="367"/>
      <c r="C134" s="370"/>
    </row>
    <row r="135" spans="1:4" x14ac:dyDescent="0.35">
      <c r="A135" s="127"/>
      <c r="B135" s="367"/>
      <c r="C135" s="370"/>
    </row>
    <row r="136" spans="1:4" x14ac:dyDescent="0.35">
      <c r="A136" s="127"/>
      <c r="B136" s="367"/>
      <c r="C136" s="370"/>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54296875" style="230" customWidth="1"/>
    <col min="2" max="2" width="23.453125" style="230" customWidth="1"/>
    <col min="3" max="3" width="26.453125" style="230" customWidth="1"/>
    <col min="4" max="4" width="3.453125" style="230" customWidth="1"/>
    <col min="5" max="5" width="12.453125" style="230" customWidth="1"/>
    <col min="6" max="6" width="25.5429687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44" t="s">
        <v>122</v>
      </c>
      <c r="C2" s="445"/>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48" t="s">
        <v>130</v>
      </c>
      <c r="F33" s="449">
        <v>2</v>
      </c>
      <c r="G33" s="231"/>
    </row>
    <row r="34" spans="1:7" x14ac:dyDescent="0.35">
      <c r="A34" s="248">
        <v>44040</v>
      </c>
      <c r="B34" s="250" t="s">
        <v>48</v>
      </c>
      <c r="C34" s="251" t="s">
        <v>48</v>
      </c>
      <c r="D34" s="234"/>
      <c r="E34" s="446"/>
      <c r="F34" s="450"/>
      <c r="G34" s="231"/>
    </row>
    <row r="35" spans="1:7" x14ac:dyDescent="0.35">
      <c r="A35" s="248">
        <v>44041</v>
      </c>
      <c r="B35" s="235">
        <v>66</v>
      </c>
      <c r="C35" s="254">
        <v>0.06</v>
      </c>
      <c r="D35" s="255"/>
      <c r="E35" s="446"/>
      <c r="F35" s="450"/>
      <c r="G35" s="231"/>
    </row>
    <row r="36" spans="1:7" x14ac:dyDescent="0.35">
      <c r="A36" s="248">
        <v>44042</v>
      </c>
      <c r="B36" s="250" t="s">
        <v>48</v>
      </c>
      <c r="C36" s="251" t="s">
        <v>48</v>
      </c>
      <c r="D36" s="255"/>
      <c r="E36" s="446"/>
      <c r="F36" s="450"/>
      <c r="G36" s="231"/>
    </row>
    <row r="37" spans="1:7" x14ac:dyDescent="0.35">
      <c r="A37" s="248">
        <v>44043</v>
      </c>
      <c r="B37" s="250" t="s">
        <v>48</v>
      </c>
      <c r="C37" s="251" t="s">
        <v>48</v>
      </c>
      <c r="D37" s="255"/>
      <c r="E37" s="446"/>
      <c r="F37" s="450"/>
      <c r="G37" s="231"/>
    </row>
    <row r="38" spans="1:7" x14ac:dyDescent="0.35">
      <c r="A38" s="248">
        <v>44044</v>
      </c>
      <c r="B38" s="250" t="s">
        <v>48</v>
      </c>
      <c r="C38" s="251" t="s">
        <v>48</v>
      </c>
      <c r="D38" s="255"/>
      <c r="E38" s="446"/>
      <c r="F38" s="450"/>
      <c r="G38" s="231"/>
    </row>
    <row r="39" spans="1:7" x14ac:dyDescent="0.35">
      <c r="A39" s="248">
        <v>44045</v>
      </c>
      <c r="B39" s="250" t="s">
        <v>48</v>
      </c>
      <c r="C39" s="251" t="s">
        <v>48</v>
      </c>
      <c r="D39" s="255"/>
      <c r="E39" s="447"/>
      <c r="F39" s="451"/>
      <c r="G39" s="231"/>
    </row>
    <row r="40" spans="1:7" x14ac:dyDescent="0.35">
      <c r="A40" s="248">
        <v>44046</v>
      </c>
      <c r="B40" s="250" t="s">
        <v>48</v>
      </c>
      <c r="C40" s="251" t="s">
        <v>48</v>
      </c>
      <c r="D40" s="255"/>
      <c r="E40" s="446" t="s">
        <v>129</v>
      </c>
      <c r="F40" s="452">
        <v>0</v>
      </c>
      <c r="G40" s="231"/>
    </row>
    <row r="41" spans="1:7" x14ac:dyDescent="0.35">
      <c r="A41" s="248">
        <v>44047</v>
      </c>
      <c r="B41" s="250" t="s">
        <v>48</v>
      </c>
      <c r="C41" s="251" t="s">
        <v>48</v>
      </c>
      <c r="D41" s="255"/>
      <c r="E41" s="446"/>
      <c r="F41" s="453"/>
      <c r="G41" s="231"/>
    </row>
    <row r="42" spans="1:7" x14ac:dyDescent="0.35">
      <c r="A42" s="248">
        <v>44048</v>
      </c>
      <c r="B42" s="235">
        <v>60</v>
      </c>
      <c r="C42" s="254">
        <v>0.06</v>
      </c>
      <c r="D42" s="255"/>
      <c r="E42" s="446"/>
      <c r="F42" s="453"/>
      <c r="G42" s="231"/>
    </row>
    <row r="43" spans="1:7" x14ac:dyDescent="0.35">
      <c r="A43" s="248">
        <v>44049</v>
      </c>
      <c r="B43" s="250" t="s">
        <v>48</v>
      </c>
      <c r="C43" s="251" t="s">
        <v>48</v>
      </c>
      <c r="E43" s="446"/>
      <c r="F43" s="453"/>
    </row>
    <row r="44" spans="1:7" x14ac:dyDescent="0.35">
      <c r="A44" s="248">
        <v>44050</v>
      </c>
      <c r="B44" s="250" t="s">
        <v>48</v>
      </c>
      <c r="C44" s="251" t="s">
        <v>48</v>
      </c>
      <c r="E44" s="446"/>
      <c r="F44" s="453"/>
    </row>
    <row r="45" spans="1:7" x14ac:dyDescent="0.35">
      <c r="A45" s="248">
        <v>44051</v>
      </c>
      <c r="B45" s="250" t="s">
        <v>48</v>
      </c>
      <c r="C45" s="251" t="s">
        <v>48</v>
      </c>
      <c r="E45" s="446"/>
      <c r="F45" s="453"/>
    </row>
    <row r="46" spans="1:7" x14ac:dyDescent="0.35">
      <c r="A46" s="248">
        <v>44052</v>
      </c>
      <c r="B46" s="250" t="s">
        <v>48</v>
      </c>
      <c r="C46" s="251" t="s">
        <v>48</v>
      </c>
      <c r="E46" s="447"/>
      <c r="F46" s="454"/>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54296875" style="2" customWidth="1"/>
    <col min="5" max="5" width="4.453125" style="2" customWidth="1"/>
    <col min="6" max="7" width="13.453125" style="2" customWidth="1"/>
    <col min="8" max="8" width="18.453125" style="2" customWidth="1"/>
    <col min="9" max="9" width="16.5429687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55" t="s">
        <v>82</v>
      </c>
      <c r="G4" s="456"/>
      <c r="H4" s="456"/>
      <c r="I4" s="457"/>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58" t="s">
        <v>123</v>
      </c>
      <c r="G84" s="459"/>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60" t="s">
        <v>123</v>
      </c>
      <c r="C109" s="461"/>
      <c r="D109" s="462"/>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47"/>
  <sheetViews>
    <sheetView showGridLines="0" zoomScale="90" zoomScaleNormal="90" workbookViewId="0">
      <pane xSplit="2" ySplit="3" topLeftCell="C233"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1.54296875" hidden="1"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44181</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47"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296"/>
  <sheetViews>
    <sheetView showGridLines="0" zoomScaleNormal="100" workbookViewId="0">
      <pane xSplit="1" ySplit="4" topLeftCell="L276" activePane="bottomRight" state="frozen"/>
      <selection pane="topRight" activeCell="B1" sqref="B1"/>
      <selection pane="bottomLeft" activeCell="A5" sqref="A5"/>
      <selection pane="bottomRight" activeCell="T296" sqref="T296"/>
    </sheetView>
  </sheetViews>
  <sheetFormatPr defaultRowHeight="14.5" x14ac:dyDescent="0.35"/>
  <cols>
    <col min="1" max="1" width="14.453125" customWidth="1"/>
    <col min="2" max="2" width="13.81640625" style="2" bestFit="1" customWidth="1"/>
    <col min="3" max="3" width="12.453125" style="2" customWidth="1"/>
    <col min="4" max="4" width="13.54296875" style="2" customWidth="1"/>
    <col min="5" max="5" width="15.54296875" style="2" customWidth="1"/>
    <col min="6" max="6" width="15.54296875" style="399" customWidth="1"/>
    <col min="7" max="7" width="16.453125" customWidth="1"/>
    <col min="8" max="8" width="16" customWidth="1"/>
    <col min="9" max="9" width="14.54296875" customWidth="1"/>
    <col min="10" max="10" width="18.453125" style="31" customWidth="1"/>
    <col min="11" max="11" width="11.453125" style="152" customWidth="1"/>
    <col min="12" max="13" width="11.453125" style="404" customWidth="1"/>
    <col min="14" max="14" width="12.54296875" style="152" customWidth="1"/>
    <col min="15" max="15" width="11.453125" style="152" customWidth="1"/>
    <col min="16" max="16" width="12.54296875" style="150" customWidth="1"/>
    <col min="17" max="18" width="12.54296875" style="402" customWidth="1"/>
    <col min="19" max="19" width="13.54296875" style="151" customWidth="1"/>
    <col min="20" max="20" width="6.453125" customWidth="1"/>
  </cols>
  <sheetData>
    <row r="1" spans="1:27" x14ac:dyDescent="0.35">
      <c r="A1" s="1" t="s">
        <v>208</v>
      </c>
      <c r="B1" s="1"/>
      <c r="C1" s="1"/>
      <c r="I1" s="79"/>
      <c r="J1" s="147"/>
      <c r="K1" s="430" t="s">
        <v>120</v>
      </c>
      <c r="L1" s="431"/>
      <c r="M1" s="431"/>
      <c r="N1" s="431"/>
      <c r="O1" s="431"/>
      <c r="P1" s="431"/>
      <c r="W1" s="22" t="s">
        <v>29</v>
      </c>
    </row>
    <row r="2" spans="1:27" x14ac:dyDescent="0.35">
      <c r="A2" s="2"/>
      <c r="I2" s="421" t="s">
        <v>205</v>
      </c>
      <c r="J2" s="422"/>
      <c r="Q2" s="407"/>
      <c r="R2" s="407"/>
    </row>
    <row r="3" spans="1:27" ht="48.75" customHeight="1" x14ac:dyDescent="0.35">
      <c r="A3" s="424" t="s">
        <v>30</v>
      </c>
      <c r="B3" s="426" t="s">
        <v>203</v>
      </c>
      <c r="C3" s="427"/>
      <c r="D3" s="427"/>
      <c r="E3" s="105" t="s">
        <v>202</v>
      </c>
      <c r="F3" s="433" t="s">
        <v>217</v>
      </c>
      <c r="G3" s="428" t="s">
        <v>204</v>
      </c>
      <c r="H3" s="428"/>
      <c r="I3" s="421"/>
      <c r="J3" s="422"/>
      <c r="K3" s="423" t="s">
        <v>206</v>
      </c>
      <c r="L3" s="434" t="s">
        <v>218</v>
      </c>
      <c r="M3" s="429" t="s">
        <v>219</v>
      </c>
      <c r="N3" s="420" t="s">
        <v>207</v>
      </c>
      <c r="O3" s="423" t="s">
        <v>201</v>
      </c>
      <c r="P3" s="432" t="s">
        <v>209</v>
      </c>
      <c r="Q3" s="429" t="s">
        <v>220</v>
      </c>
      <c r="R3" s="429" t="s">
        <v>221</v>
      </c>
      <c r="S3" s="420" t="s">
        <v>200</v>
      </c>
    </row>
    <row r="4" spans="1:27" ht="30.65" customHeight="1" x14ac:dyDescent="0.35">
      <c r="A4" s="425"/>
      <c r="B4" s="23" t="s">
        <v>18</v>
      </c>
      <c r="C4" s="24" t="s">
        <v>17</v>
      </c>
      <c r="D4" s="28" t="s">
        <v>3</v>
      </c>
      <c r="E4" s="100" t="s">
        <v>64</v>
      </c>
      <c r="F4" s="433"/>
      <c r="G4" s="99" t="s">
        <v>64</v>
      </c>
      <c r="H4" s="80" t="s">
        <v>65</v>
      </c>
      <c r="I4" s="81" t="s">
        <v>64</v>
      </c>
      <c r="J4" s="148" t="s">
        <v>65</v>
      </c>
      <c r="K4" s="423"/>
      <c r="L4" s="434"/>
      <c r="M4" s="429"/>
      <c r="N4" s="420"/>
      <c r="O4" s="423"/>
      <c r="P4" s="432"/>
      <c r="Q4" s="429"/>
      <c r="R4" s="429"/>
      <c r="S4" s="420"/>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6">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6">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6">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6">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6">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6">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6">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6">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6">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6">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6">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6">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6">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6">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6">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6">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6">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6">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6">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6">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6">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6">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6">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6">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6">
        <f t="shared" si="52"/>
        <v>11549</v>
      </c>
      <c r="L174" s="416">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6">
        <f t="shared" si="52"/>
        <v>10618</v>
      </c>
      <c r="L175" s="416">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6">
        <f t="shared" si="52"/>
        <v>16901</v>
      </c>
      <c r="L176" s="416">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6">
        <f t="shared" si="52"/>
        <v>15319</v>
      </c>
      <c r="L177" s="416">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6">
        <f t="shared" si="52"/>
        <v>15096</v>
      </c>
      <c r="L178" s="416">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6">
        <f t="shared" ref="K179:K184" si="62">G179+I179</f>
        <v>18794</v>
      </c>
      <c r="L179" s="416">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6">
        <f t="shared" si="62"/>
        <v>12438</v>
      </c>
      <c r="L180" s="416">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6">
        <f t="shared" si="62"/>
        <v>16909</v>
      </c>
      <c r="L181" s="416">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6">
        <f t="shared" si="62"/>
        <v>22140</v>
      </c>
      <c r="L182" s="416">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6">
        <f t="shared" si="62"/>
        <v>24255</v>
      </c>
      <c r="L183" s="416">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6">
        <f t="shared" si="62"/>
        <v>15654</v>
      </c>
      <c r="L184" s="416">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6">
        <f t="shared" ref="K185" si="65">G185+I185</f>
        <v>21112</v>
      </c>
      <c r="L185" s="416">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6">
        <f t="shared" ref="K186" si="69">G186+I186</f>
        <v>26786</v>
      </c>
      <c r="L186" s="416">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6">
        <f t="shared" ref="K187" si="73">G187+I187</f>
        <v>26318</v>
      </c>
      <c r="L187" s="416">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6">
        <f t="shared" ref="K188" si="77">G188+I188</f>
        <v>21798</v>
      </c>
      <c r="L188" s="416">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6">
        <f t="shared" ref="K189" si="81">G189+I189</f>
        <v>27246</v>
      </c>
      <c r="L189" s="416">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6">
        <f t="shared" ref="K190:K193" si="82">G190+I190</f>
        <v>20558</v>
      </c>
      <c r="L190" s="416">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6">
        <f t="shared" si="82"/>
        <v>18266</v>
      </c>
      <c r="L191" s="416">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6">
        <f t="shared" si="82"/>
        <v>15618</v>
      </c>
      <c r="L192" s="416">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6">
        <f t="shared" si="82"/>
        <v>18418</v>
      </c>
      <c r="L193" s="416">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6">
        <f t="shared" ref="K194" si="83">G194+I194</f>
        <v>12203</v>
      </c>
      <c r="L194" s="416">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6">
        <f t="shared" ref="K195" si="87">G195+I195</f>
        <v>19630</v>
      </c>
      <c r="L195" s="416">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6">
        <f t="shared" ref="K196" si="91">G196+I196</f>
        <v>14341</v>
      </c>
      <c r="L196" s="416">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6">
        <f t="shared" ref="K197:K198" si="95">G197+I197</f>
        <v>17012</v>
      </c>
      <c r="L197" s="416">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6">
        <f t="shared" si="95"/>
        <v>12703</v>
      </c>
      <c r="L198" s="416">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6">
        <f t="shared" ref="K199" si="100">G199+I199</f>
        <v>18240</v>
      </c>
      <c r="L199" s="416">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6">
        <f t="shared" ref="K200:K204" si="104">G200+I200</f>
        <v>18303</v>
      </c>
      <c r="L200" s="416">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6">
        <f t="shared" si="104"/>
        <v>12402</v>
      </c>
      <c r="L201" s="416">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6">
        <f t="shared" si="104"/>
        <v>17074</v>
      </c>
      <c r="L202" s="416">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6">
        <f t="shared" si="104"/>
        <v>12696</v>
      </c>
      <c r="L203" s="416">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6">
        <f t="shared" si="104"/>
        <v>18583</v>
      </c>
      <c r="L204" s="416">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6">
        <f t="shared" ref="K205:K210" si="114">G205+I205</f>
        <v>17289</v>
      </c>
      <c r="L205" s="416">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6">
        <f t="shared" si="114"/>
        <v>24080</v>
      </c>
      <c r="L206" s="416">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6">
        <f t="shared" si="114"/>
        <v>14893</v>
      </c>
      <c r="L207" s="416">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6">
        <f t="shared" si="114"/>
        <v>12293</v>
      </c>
      <c r="L208" s="416">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6">
        <f t="shared" si="114"/>
        <v>12497</v>
      </c>
      <c r="L209" s="416">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6">
        <f t="shared" si="114"/>
        <v>11956</v>
      </c>
      <c r="L210" s="416">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6">
        <f t="shared" ref="K211:K212" si="124">G211+I211</f>
        <v>15362</v>
      </c>
      <c r="L211" s="416">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6">
        <f t="shared" si="124"/>
        <v>16724</v>
      </c>
      <c r="L212" s="416">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6">
        <f t="shared" ref="K213" si="128">G213+I213</f>
        <v>17518</v>
      </c>
      <c r="L213" s="416">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6">
        <f t="shared" ref="K214" si="132">G214+I214</f>
        <v>17759</v>
      </c>
      <c r="L214" s="416">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6">
        <f t="shared" ref="K215" si="137">G215+I215</f>
        <v>12965</v>
      </c>
      <c r="L215" s="416">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6">
        <f t="shared" ref="K216" si="142">G216+I216</f>
        <v>13111</v>
      </c>
      <c r="L216" s="416">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6">
        <f t="shared" ref="K217" si="147">G217+I217</f>
        <v>15629</v>
      </c>
      <c r="L217" s="416">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6">
        <f t="shared" ref="K218:K219" si="152">G218+I218</f>
        <v>14316</v>
      </c>
      <c r="L218" s="416">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6">
        <f t="shared" si="152"/>
        <v>17785</v>
      </c>
      <c r="L219" s="416">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6">
        <f t="shared" ref="K220:K223" si="157">G220+I220</f>
        <v>22144</v>
      </c>
      <c r="L220" s="416">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6">
        <f t="shared" si="157"/>
        <v>14094</v>
      </c>
      <c r="L221" s="416">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6">
        <f t="shared" si="157"/>
        <v>15140</v>
      </c>
      <c r="L222" s="416">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6">
        <f t="shared" si="157"/>
        <v>13992</v>
      </c>
      <c r="L223" s="416">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6">
        <f t="shared" ref="K224" si="162">G224+I224</f>
        <v>17344</v>
      </c>
      <c r="L224" s="416">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6">
        <f t="shared" ref="K225:K228" si="167">G225+I225</f>
        <v>18796</v>
      </c>
      <c r="L225" s="416">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6">
        <f t="shared" si="167"/>
        <v>18890</v>
      </c>
      <c r="L226" s="416">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6">
        <f t="shared" si="167"/>
        <v>19664</v>
      </c>
      <c r="L227" s="416">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6">
        <f t="shared" si="167"/>
        <v>18022</v>
      </c>
      <c r="L228" s="416">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6">
        <f t="shared" ref="K229" si="176">G229+I229</f>
        <v>12994</v>
      </c>
      <c r="L229" s="416">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6">
        <f t="shared" ref="K230" si="181">G230+I230</f>
        <v>19573</v>
      </c>
      <c r="L230" s="416">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6">
        <f t="shared" ref="K231" si="186">G231+I231</f>
        <v>22152</v>
      </c>
      <c r="L231" s="416">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6">
        <f t="shared" ref="K232" si="191">G232+I232</f>
        <v>18085</v>
      </c>
      <c r="L232" s="416">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6">
        <f t="shared" ref="K233:K240" si="196">G233+I233</f>
        <v>21057</v>
      </c>
      <c r="L233" s="416">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6">
        <f t="shared" si="196"/>
        <v>15089</v>
      </c>
      <c r="L234" s="416">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6">
        <f t="shared" si="196"/>
        <v>15791</v>
      </c>
      <c r="L235" s="416">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6">
        <f t="shared" si="196"/>
        <v>16920</v>
      </c>
      <c r="L236" s="416">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6">
        <f t="shared" si="196"/>
        <v>14107</v>
      </c>
      <c r="L237" s="416">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6">
        <f t="shared" si="196"/>
        <v>20001</v>
      </c>
      <c r="L238" s="416">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6">
        <f t="shared" si="196"/>
        <v>20689</v>
      </c>
      <c r="L239" s="416">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6">
        <f t="shared" si="196"/>
        <v>19014</v>
      </c>
      <c r="L240" s="416">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6">
        <f t="shared" ref="K241:K245" si="213">G241+I241</f>
        <v>18293</v>
      </c>
      <c r="L241" s="416">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6">
        <f t="shared" si="213"/>
        <v>18026</v>
      </c>
      <c r="L242" s="416">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6">
        <f t="shared" si="213"/>
        <v>17681</v>
      </c>
      <c r="L243" s="416">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6">
        <f t="shared" si="213"/>
        <v>17143</v>
      </c>
      <c r="L244" s="416">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6">
        <f t="shared" si="213"/>
        <v>20129</v>
      </c>
      <c r="L245" s="416">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6">
        <f t="shared" ref="K246:K251" si="250">G246+I246</f>
        <v>18097</v>
      </c>
      <c r="L246" s="416">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6">
        <f t="shared" si="250"/>
        <v>25054</v>
      </c>
      <c r="L247" s="416">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6">
        <f t="shared" si="250"/>
        <v>20570</v>
      </c>
      <c r="L248" s="416">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6">
        <f t="shared" si="250"/>
        <v>18565</v>
      </c>
      <c r="L249" s="416">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6">
        <f t="shared" si="250"/>
        <v>11090</v>
      </c>
      <c r="L250" s="416">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6">
        <f t="shared" si="250"/>
        <v>11124</v>
      </c>
      <c r="L251" s="416">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6">
        <f t="shared" ref="K252:K254" si="287">G252+I252</f>
        <v>20420</v>
      </c>
      <c r="L252" s="416">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6">
        <f t="shared" si="287"/>
        <v>18777</v>
      </c>
      <c r="L253" s="416">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6">
        <f t="shared" si="287"/>
        <v>22784</v>
      </c>
      <c r="L254" s="416">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6">
        <f t="shared" ref="K255:K256" si="302">G255+I255</f>
        <v>29644</v>
      </c>
      <c r="L255" s="416">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6">
        <f t="shared" si="302"/>
        <v>17229</v>
      </c>
      <c r="L256" s="416">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6">
        <f t="shared" ref="K257" si="311">G257+I257</f>
        <v>11479</v>
      </c>
      <c r="L257" s="416">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6">
        <f t="shared" ref="K258" si="320">G258+I258</f>
        <v>10499</v>
      </c>
      <c r="L258" s="416">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6">
        <f t="shared" ref="K259" si="329">G259+I259</f>
        <v>22096</v>
      </c>
      <c r="L259" s="416">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6">
        <f t="shared" ref="K260:K261" si="337">G260+I260</f>
        <v>22883</v>
      </c>
      <c r="L260" s="416">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6">
        <f t="shared" si="337"/>
        <v>26995</v>
      </c>
      <c r="L261" s="416">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6">
        <f t="shared" ref="K262" si="345">G262+I262</f>
        <v>22166</v>
      </c>
      <c r="L262" s="416">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6">
        <f t="shared" ref="K263" si="352">G263+I263</f>
        <v>18732</v>
      </c>
      <c r="L263" s="416">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6">
        <f t="shared" ref="K264:K265" si="359">G264+I264</f>
        <v>10093</v>
      </c>
      <c r="L264" s="416">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6">
        <f t="shared" si="359"/>
        <v>14941</v>
      </c>
      <c r="L265" s="416">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6">
        <f t="shared" ref="K266:K269" si="374">G266+I266</f>
        <v>21755</v>
      </c>
      <c r="L266" s="416">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6">
        <f t="shared" si="374"/>
        <v>27384</v>
      </c>
      <c r="L267" s="416">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6">
        <f t="shared" si="374"/>
        <v>24468</v>
      </c>
      <c r="L268" s="416">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6">
        <f t="shared" si="374"/>
        <v>17245</v>
      </c>
      <c r="L269" s="416">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6">
        <f t="shared" ref="K270" si="396">G270+I270</f>
        <v>19664</v>
      </c>
      <c r="L270" s="416">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6">
        <f t="shared" ref="K271:K272" si="405">G271+I271</f>
        <v>13013</v>
      </c>
      <c r="L271" s="416">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6">
        <f t="shared" si="405"/>
        <v>11316</v>
      </c>
      <c r="L272" s="416">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6">
        <f t="shared" ref="K273:K277" si="421">G273+I273</f>
        <v>15605</v>
      </c>
      <c r="L273" s="416">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6">
        <f t="shared" si="421"/>
        <v>29944</v>
      </c>
      <c r="L274" s="416">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6">
        <f t="shared" si="421"/>
        <v>26927</v>
      </c>
      <c r="L275" s="416">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6">
        <f t="shared" si="421"/>
        <v>21494</v>
      </c>
      <c r="L276" s="416">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6">
        <f t="shared" si="421"/>
        <v>17046</v>
      </c>
      <c r="L277" s="416">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6">
        <v>6693</v>
      </c>
      <c r="L278" s="416">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8" t="s">
        <v>234</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6">
        <f t="shared" ref="K279" si="443">G279+I279</f>
        <v>13039</v>
      </c>
      <c r="L279" s="416">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6">
        <f t="shared" ref="K280:K291" si="445">G280+I280</f>
        <v>24173</v>
      </c>
      <c r="L280" s="416">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6">
        <f t="shared" si="445"/>
        <v>26233</v>
      </c>
      <c r="L281" s="416">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6">
        <f t="shared" si="445"/>
        <v>26867</v>
      </c>
      <c r="L282" s="416">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6">
        <f t="shared" si="445"/>
        <v>20723</v>
      </c>
      <c r="L283" s="416">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6">
        <f t="shared" si="445"/>
        <v>14790</v>
      </c>
      <c r="L284" s="416">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6">
        <f t="shared" si="445"/>
        <v>11521</v>
      </c>
      <c r="L285" s="416">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6">
        <f t="shared" si="445"/>
        <v>15201</v>
      </c>
      <c r="L286" s="416">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6" si="472">E287/(D287-D286)</f>
        <v>0.13821263482280433</v>
      </c>
      <c r="G287" s="44">
        <v>8021</v>
      </c>
      <c r="H287" s="106">
        <v>1126218</v>
      </c>
      <c r="I287" s="75">
        <v>14248</v>
      </c>
      <c r="J287" s="199">
        <v>1818825</v>
      </c>
      <c r="K287" s="416">
        <f t="shared" si="445"/>
        <v>22269</v>
      </c>
      <c r="L287" s="416">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6">
        <f t="shared" si="445"/>
        <v>23498</v>
      </c>
      <c r="L288" s="416">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19"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6">
        <f t="shared" si="445"/>
        <v>24924</v>
      </c>
      <c r="L289" s="416">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19"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6">
        <f t="shared" si="445"/>
        <v>23295</v>
      </c>
      <c r="L290" s="416">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19"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6">
        <f t="shared" si="445"/>
        <v>17236</v>
      </c>
      <c r="L291" s="416">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19"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6">
        <f>G292+I292</f>
        <v>10914</v>
      </c>
      <c r="L292" s="416">
        <v>833</v>
      </c>
      <c r="M292" s="406">
        <f>L292/K292</f>
        <v>7.6323987538940805E-2</v>
      </c>
      <c r="N292" s="91">
        <f t="shared" ref="N292" si="493">D292-D285</f>
        <v>42365</v>
      </c>
      <c r="O292" s="91">
        <f t="shared" ref="O292" si="494">SUM(E286:E292)</f>
        <v>6121</v>
      </c>
      <c r="P292" s="153">
        <f t="shared" ref="P292" si="495">SUM(K286:K292)</f>
        <v>137337</v>
      </c>
      <c r="Q292" s="153">
        <f t="shared" ref="Q292" si="496">SUM(L286:L292)</f>
        <v>7072</v>
      </c>
      <c r="R292" s="408">
        <f t="shared" ref="R292" si="497">Q292/P292</f>
        <v>5.149377079738162E-2</v>
      </c>
      <c r="S292" s="92">
        <f t="shared" ref="S292" si="498">P292/5463.3</f>
        <v>25.138103344132666</v>
      </c>
    </row>
    <row r="293" spans="1:19"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6">
        <f>G293+I293</f>
        <v>13142</v>
      </c>
      <c r="L293" s="416">
        <v>979</v>
      </c>
      <c r="M293" s="406">
        <f>L293/K293</f>
        <v>7.449398873839598E-2</v>
      </c>
      <c r="N293" s="91">
        <f t="shared" ref="N293" si="499">D293-D286</f>
        <v>40449</v>
      </c>
      <c r="O293" s="91">
        <f t="shared" ref="O293" si="500">SUM(E287:E293)</f>
        <v>6274</v>
      </c>
      <c r="P293" s="153">
        <f t="shared" ref="P293" si="501">SUM(K287:K293)</f>
        <v>135278</v>
      </c>
      <c r="Q293" s="153">
        <f t="shared" ref="Q293" si="502">SUM(L287:L293)</f>
        <v>7208</v>
      </c>
      <c r="R293" s="408">
        <f t="shared" ref="R293" si="503">Q293/P293</f>
        <v>5.3282869350522628E-2</v>
      </c>
      <c r="S293" s="92">
        <f t="shared" ref="S293" si="504">P293/5463.3</f>
        <v>24.761224900701041</v>
      </c>
    </row>
    <row r="294" spans="1:19"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6">
        <f>G294+I294</f>
        <v>13825</v>
      </c>
      <c r="L294" s="416">
        <v>810</v>
      </c>
      <c r="M294" s="406">
        <f>L294/K294</f>
        <v>5.8589511754068714E-2</v>
      </c>
      <c r="N294" s="91">
        <f t="shared" ref="N294" si="505">D294-D287</f>
        <v>39024</v>
      </c>
      <c r="O294" s="91">
        <f t="shared" ref="O294" si="506">SUM(E288:E294)</f>
        <v>6066</v>
      </c>
      <c r="P294" s="153">
        <f t="shared" ref="P294" si="507">SUM(K288:K294)</f>
        <v>126834</v>
      </c>
      <c r="Q294" s="153">
        <f t="shared" ref="Q294" si="508">SUM(L288:L294)</f>
        <v>6985</v>
      </c>
      <c r="R294" s="408">
        <f t="shared" ref="R294" si="509">Q294/P294</f>
        <v>5.5071983852910102E-2</v>
      </c>
      <c r="S294" s="92">
        <f t="shared" ref="S294" si="510">P294/5463.3</f>
        <v>23.215638899566194</v>
      </c>
    </row>
    <row r="295" spans="1:19"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6">
        <f>G295+I295</f>
        <v>22452</v>
      </c>
      <c r="L295" s="416">
        <v>984</v>
      </c>
      <c r="M295" s="406">
        <f>L295/K295</f>
        <v>4.3826830571886695E-2</v>
      </c>
      <c r="N295" s="91">
        <f t="shared" ref="N295:N296" si="511">D295-D288</f>
        <v>39296</v>
      </c>
      <c r="O295" s="91">
        <f t="shared" ref="O295:O296" si="512">SUM(E289:E295)</f>
        <v>5991</v>
      </c>
      <c r="P295" s="153">
        <f t="shared" ref="P295:P296" si="513">SUM(K289:K295)</f>
        <v>125788</v>
      </c>
      <c r="Q295" s="153">
        <f t="shared" ref="Q295:Q296" si="514">SUM(L289:L295)</f>
        <v>6872</v>
      </c>
      <c r="R295" s="408">
        <f t="shared" ref="R295:R296" si="515">Q295/P295</f>
        <v>5.4631602378605273E-2</v>
      </c>
      <c r="S295" s="92">
        <f t="shared" ref="S295:S296" si="516">P295/5463.3</f>
        <v>23.024179525195393</v>
      </c>
    </row>
    <row r="296" spans="1:19"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6">
        <f>G296+I296</f>
        <v>20702</v>
      </c>
      <c r="L296" s="416">
        <v>873</v>
      </c>
      <c r="M296" s="406">
        <f>L296/K296</f>
        <v>4.2169838662931121E-2</v>
      </c>
      <c r="N296" s="91">
        <f t="shared" si="511"/>
        <v>37462</v>
      </c>
      <c r="O296" s="91">
        <f t="shared" si="512"/>
        <v>5734</v>
      </c>
      <c r="P296" s="153">
        <f t="shared" si="513"/>
        <v>121566</v>
      </c>
      <c r="Q296" s="153">
        <f t="shared" si="514"/>
        <v>6588</v>
      </c>
      <c r="R296" s="408">
        <f t="shared" si="515"/>
        <v>5.4192784166625534E-2</v>
      </c>
      <c r="S296" s="92">
        <f t="shared" si="516"/>
        <v>22.251386524627971</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2020-12-18T11:10:44Z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vA45630177</value>
    </field>
    <field name="Objective-Version">
      <value order="0">115.42</value>
    </field>
    <field name="Objective-VersionNumber">
      <value order="0">704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2020-12-18T13:08:00Z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2020-12-18T11:10:44Z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vA45630177</vt:lpwstr>
  </property>
  <property fmtid="{D5CDD505-2E9C-101B-9397-08002B2CF9AE}" pid="16" name="Objective-Version">
    <vt:lpwstr>115.42</vt:lpwstr>
  </property>
  <property fmtid="{D5CDD505-2E9C-101B-9397-08002B2CF9AE}" pid="17" name="Objective-VersionNumber">
    <vt:r8>704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