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2507\Objective\Director\Cache\erdm.scotland.gov.uk 8443 uA14172\A29207242\"/>
    </mc:Choice>
  </mc:AlternateContent>
  <bookViews>
    <workbookView xWindow="0" yWindow="0" windowWidth="14025" windowHeight="6900" tabRatio="749" firstSheet="17" activeTab="17"/>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49" i="9" l="1"/>
  <c r="K249" i="9"/>
  <c r="P249" i="9" s="1"/>
  <c r="S249" i="9" s="1"/>
  <c r="N249" i="9"/>
  <c r="O249" i="9"/>
  <c r="Q249" i="9"/>
  <c r="M249" i="9" l="1"/>
  <c r="R249" i="9"/>
  <c r="F248" i="9"/>
  <c r="M248" i="9"/>
  <c r="N248" i="9"/>
  <c r="O248" i="9"/>
  <c r="P248" i="9"/>
  <c r="Q248" i="9"/>
  <c r="R248" i="9" s="1"/>
  <c r="S248" i="9"/>
  <c r="K248" i="9"/>
  <c r="F247" i="9"/>
  <c r="Q247" i="9" l="1"/>
  <c r="O247" i="9"/>
  <c r="N247" i="9"/>
  <c r="K247" i="9"/>
  <c r="M247" i="9" s="1"/>
  <c r="P247" i="9" l="1"/>
  <c r="S247" i="9" s="1"/>
  <c r="K246" i="9"/>
  <c r="R247" i="9" l="1"/>
  <c r="F246" i="9"/>
  <c r="M246" i="9"/>
  <c r="N246" i="9"/>
  <c r="O246" i="9"/>
  <c r="Q246" i="9"/>
  <c r="P246" i="9" l="1"/>
  <c r="S246" i="9" s="1"/>
  <c r="M245" i="9"/>
  <c r="N245" i="9"/>
  <c r="O245" i="9"/>
  <c r="P245" i="9"/>
  <c r="R245" i="9" s="1"/>
  <c r="Q245" i="9"/>
  <c r="K245" i="9"/>
  <c r="F245" i="9"/>
  <c r="R246" i="9" l="1"/>
  <c r="S245" i="9"/>
  <c r="M244" i="9"/>
  <c r="N244" i="9"/>
  <c r="O244" i="9"/>
  <c r="P244" i="9"/>
  <c r="Q244" i="9"/>
  <c r="R244" i="9" s="1"/>
  <c r="S244" i="9"/>
  <c r="K244" i="9"/>
  <c r="F244" i="9"/>
  <c r="N243" i="9" l="1"/>
  <c r="L240" i="9" l="1"/>
  <c r="F243" i="9"/>
  <c r="K243" i="9"/>
  <c r="M243" i="9" s="1"/>
  <c r="O243" i="9"/>
  <c r="Q243" i="9"/>
  <c r="P243" i="9" l="1"/>
  <c r="S243" i="9" s="1"/>
  <c r="F242" i="9"/>
  <c r="K242" i="9"/>
  <c r="M242" i="9" s="1"/>
  <c r="N242" i="9"/>
  <c r="O242" i="9"/>
  <c r="Q242" i="9"/>
  <c r="R243" i="9" l="1"/>
  <c r="K241" i="9"/>
  <c r="F241" i="9"/>
  <c r="M241" i="9"/>
  <c r="N241" i="9"/>
  <c r="O241" i="9"/>
  <c r="Q241" i="9"/>
  <c r="Q240" i="9" l="1"/>
  <c r="O240" i="9"/>
  <c r="N240" i="9"/>
  <c r="K240" i="9"/>
  <c r="F240" i="9"/>
  <c r="M240" i="9" l="1"/>
  <c r="M239" i="9"/>
  <c r="N239" i="9"/>
  <c r="O239" i="9"/>
  <c r="P239" i="9"/>
  <c r="Q239" i="9"/>
  <c r="K239" i="9"/>
  <c r="F239" i="9"/>
  <c r="R239" i="9" l="1"/>
  <c r="P242" i="9"/>
  <c r="P241" i="9"/>
  <c r="S239" i="9"/>
  <c r="P240" i="9"/>
  <c r="F238" i="9"/>
  <c r="K238" i="9"/>
  <c r="P238" i="9" s="1"/>
  <c r="N238" i="9"/>
  <c r="O238" i="9"/>
  <c r="Q238" i="9"/>
  <c r="S240" i="9" l="1"/>
  <c r="R240" i="9"/>
  <c r="S241" i="9"/>
  <c r="R241" i="9"/>
  <c r="S242" i="9"/>
  <c r="R242" i="9"/>
  <c r="S238" i="9"/>
  <c r="R238" i="9"/>
  <c r="M238" i="9"/>
  <c r="O213" i="9"/>
  <c r="K237" i="9"/>
  <c r="M237" i="9"/>
  <c r="N237" i="9"/>
  <c r="O237" i="9"/>
  <c r="Q237" i="9"/>
  <c r="R237" i="9" s="1"/>
  <c r="F237" i="9"/>
  <c r="P237" i="9"/>
  <c r="S237" i="9"/>
  <c r="R216" i="9"/>
  <c r="Q236" i="9"/>
  <c r="R236" i="9" s="1"/>
  <c r="Q235" i="9"/>
  <c r="R235" i="9" s="1"/>
  <c r="Q234" i="9"/>
  <c r="R234" i="9" s="1"/>
  <c r="Q233" i="9"/>
  <c r="R233" i="9" s="1"/>
  <c r="Q232" i="9"/>
  <c r="R232" i="9" s="1"/>
  <c r="Q231" i="9"/>
  <c r="R231" i="9" s="1"/>
  <c r="Q230" i="9"/>
  <c r="R230" i="9" s="1"/>
  <c r="Q229" i="9"/>
  <c r="R229" i="9" s="1"/>
  <c r="Q228" i="9"/>
  <c r="R228" i="9" s="1"/>
  <c r="Q227" i="9"/>
  <c r="R227" i="9" s="1"/>
  <c r="Q226" i="9"/>
  <c r="R226" i="9" s="1"/>
  <c r="Q225" i="9"/>
  <c r="R225" i="9" s="1"/>
  <c r="Q224" i="9"/>
  <c r="R224" i="9" s="1"/>
  <c r="Q223" i="9"/>
  <c r="R223" i="9" s="1"/>
  <c r="Q222" i="9"/>
  <c r="R222" i="9" s="1"/>
  <c r="Q221" i="9"/>
  <c r="R221" i="9" s="1"/>
  <c r="Q220" i="9"/>
  <c r="R220" i="9" s="1"/>
  <c r="Q219" i="9"/>
  <c r="R219" i="9" s="1"/>
  <c r="Q218" i="9"/>
  <c r="R218" i="9" s="1"/>
  <c r="Q217" i="9"/>
  <c r="R217" i="9" s="1"/>
  <c r="Q216" i="9"/>
  <c r="Q215" i="9"/>
  <c r="R215" i="9" s="1"/>
  <c r="Q214" i="9"/>
  <c r="R214" i="9" s="1"/>
  <c r="Q213" i="9"/>
  <c r="R213" i="9" s="1"/>
  <c r="Q212" i="9"/>
  <c r="R212" i="9" s="1"/>
  <c r="Q211" i="9"/>
  <c r="R211" i="9" s="1"/>
  <c r="Q210" i="9"/>
  <c r="R210" i="9" s="1"/>
  <c r="Q209" i="9"/>
  <c r="R209" i="9" s="1"/>
  <c r="Q208" i="9"/>
  <c r="R208" i="9" s="1"/>
  <c r="Q207" i="9"/>
  <c r="R207" i="9" s="1"/>
  <c r="Q206" i="9"/>
  <c r="R206" i="9" s="1"/>
  <c r="Q205" i="9"/>
  <c r="R205" i="9" s="1"/>
  <c r="Q204" i="9"/>
  <c r="R204" i="9" s="1"/>
  <c r="Q203" i="9"/>
  <c r="R203" i="9" s="1"/>
  <c r="Q202" i="9"/>
  <c r="R202" i="9" s="1"/>
  <c r="Q201" i="9"/>
  <c r="R201" i="9" s="1"/>
  <c r="Q200" i="9"/>
  <c r="R200" i="9" s="1"/>
  <c r="Q199" i="9"/>
  <c r="R199" i="9" s="1"/>
  <c r="Q198" i="9"/>
  <c r="R198" i="9" s="1"/>
  <c r="Q197" i="9"/>
  <c r="R197" i="9" s="1"/>
  <c r="Q196" i="9"/>
  <c r="R196" i="9" s="1"/>
  <c r="Q195" i="9"/>
  <c r="R195" i="9" s="1"/>
  <c r="Q194" i="9"/>
  <c r="R194" i="9" s="1"/>
  <c r="Q193" i="9"/>
  <c r="R193" i="9" s="1"/>
  <c r="Q192" i="9"/>
  <c r="R192" i="9" s="1"/>
  <c r="Q191" i="9"/>
  <c r="R191" i="9" s="1"/>
  <c r="Q190" i="9"/>
  <c r="R190" i="9" s="1"/>
  <c r="Q189" i="9"/>
  <c r="R189" i="9" s="1"/>
  <c r="Q188" i="9"/>
  <c r="R188" i="9" s="1"/>
  <c r="Q187" i="9"/>
  <c r="R187" i="9" s="1"/>
  <c r="Q186" i="9"/>
  <c r="R186" i="9" s="1"/>
  <c r="Q185" i="9"/>
  <c r="R185" i="9" s="1"/>
  <c r="Q184" i="9"/>
  <c r="R184" i="9" s="1"/>
  <c r="Q183" i="9"/>
  <c r="R183" i="9" s="1"/>
  <c r="Q182" i="9"/>
  <c r="R182" i="9" s="1"/>
  <c r="Q181" i="9"/>
  <c r="R181" i="9" s="1"/>
  <c r="Q180" i="9"/>
  <c r="R180" i="9" s="1"/>
  <c r="M236" i="9"/>
  <c r="M235" i="9"/>
  <c r="M234" i="9"/>
  <c r="M233" i="9"/>
  <c r="M232" i="9"/>
  <c r="M231" i="9"/>
  <c r="M230" i="9"/>
  <c r="M229" i="9"/>
  <c r="M228" i="9"/>
  <c r="M227" i="9"/>
  <c r="M226" i="9"/>
  <c r="M225" i="9"/>
  <c r="M224" i="9"/>
  <c r="M223" i="9"/>
  <c r="M222" i="9"/>
  <c r="M221" i="9"/>
  <c r="M220" i="9"/>
  <c r="M219" i="9"/>
  <c r="M218" i="9"/>
  <c r="M217" i="9"/>
  <c r="M216" i="9"/>
  <c r="M215" i="9"/>
  <c r="M214" i="9"/>
  <c r="M213" i="9"/>
  <c r="M212" i="9"/>
  <c r="M211" i="9"/>
  <c r="M210" i="9"/>
  <c r="M209" i="9"/>
  <c r="M208" i="9"/>
  <c r="M207" i="9"/>
  <c r="M206" i="9"/>
  <c r="M205" i="9"/>
  <c r="M204" i="9"/>
  <c r="M203" i="9"/>
  <c r="M202" i="9"/>
  <c r="M201" i="9"/>
  <c r="M200" i="9"/>
  <c r="M199" i="9"/>
  <c r="M198" i="9"/>
  <c r="M197" i="9"/>
  <c r="M196" i="9"/>
  <c r="M195" i="9"/>
  <c r="M194" i="9"/>
  <c r="M193" i="9"/>
  <c r="M192" i="9"/>
  <c r="M191" i="9"/>
  <c r="M190" i="9"/>
  <c r="M189" i="9"/>
  <c r="M188" i="9"/>
  <c r="M187" i="9"/>
  <c r="M186" i="9"/>
  <c r="M185" i="9"/>
  <c r="M184" i="9"/>
  <c r="M183" i="9"/>
  <c r="M182" i="9"/>
  <c r="M181" i="9"/>
  <c r="M180" i="9"/>
  <c r="M179" i="9"/>
  <c r="M178" i="9"/>
  <c r="M177" i="9"/>
  <c r="M176" i="9"/>
  <c r="M175" i="9"/>
  <c r="M174"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P236" i="9"/>
  <c r="S236" i="9"/>
  <c r="K235" i="9"/>
  <c r="N235" i="9"/>
  <c r="O235" i="9"/>
  <c r="P235" i="9"/>
  <c r="S235" i="9"/>
  <c r="S234" i="9"/>
  <c r="P234" i="9"/>
  <c r="O234" i="9"/>
  <c r="N234" i="9"/>
  <c r="K234" i="9"/>
  <c r="K233" i="9"/>
  <c r="O233" i="9"/>
  <c r="N233" i="9"/>
  <c r="P233" i="9"/>
  <c r="S233" i="9"/>
  <c r="K232" i="9"/>
  <c r="P232" i="9"/>
  <c r="S232" i="9"/>
  <c r="N232" i="9"/>
  <c r="O232" i="9"/>
  <c r="K231" i="9"/>
  <c r="N231" i="9"/>
  <c r="O231" i="9"/>
  <c r="P231" i="9"/>
  <c r="S231" i="9"/>
  <c r="K230" i="9"/>
  <c r="N230" i="9"/>
  <c r="O230" i="9"/>
  <c r="P230" i="9"/>
  <c r="S230" i="9"/>
  <c r="K229" i="9"/>
  <c r="P229" i="9"/>
  <c r="S229" i="9"/>
  <c r="N229" i="9"/>
  <c r="O229" i="9"/>
  <c r="S228" i="9"/>
  <c r="P228" i="9"/>
  <c r="O228" i="9"/>
  <c r="N228" i="9"/>
  <c r="K228" i="9"/>
  <c r="N227" i="9"/>
  <c r="O227" i="9"/>
  <c r="P227" i="9"/>
  <c r="S227" i="9"/>
  <c r="K227" i="9"/>
  <c r="O226" i="9"/>
  <c r="N226" i="9"/>
  <c r="K226" i="9"/>
  <c r="P226" i="9"/>
  <c r="S226" i="9"/>
  <c r="K225" i="9"/>
  <c r="P225" i="9"/>
  <c r="S225" i="9"/>
  <c r="N225" i="9"/>
  <c r="O225" i="9"/>
  <c r="K224" i="9"/>
  <c r="P224" i="9"/>
  <c r="S224" i="9"/>
  <c r="N224" i="9"/>
  <c r="O224" i="9"/>
  <c r="K220" i="9"/>
  <c r="N220" i="9"/>
  <c r="O220" i="9"/>
  <c r="P220" i="9"/>
  <c r="S220" i="9"/>
  <c r="K221" i="9"/>
  <c r="P221" i="9"/>
  <c r="S221" i="9"/>
  <c r="N221" i="9"/>
  <c r="O221" i="9"/>
  <c r="K222" i="9"/>
  <c r="P222" i="9"/>
  <c r="S222" i="9"/>
  <c r="N222" i="9"/>
  <c r="O222" i="9"/>
  <c r="K223" i="9"/>
  <c r="P223" i="9"/>
  <c r="S223" i="9"/>
  <c r="N223" i="9"/>
  <c r="O223" i="9"/>
  <c r="O219" i="9"/>
  <c r="N219" i="9"/>
  <c r="K219" i="9"/>
  <c r="K218" i="9"/>
  <c r="P219" i="9"/>
  <c r="S219" i="9"/>
  <c r="N218" i="9"/>
  <c r="O218" i="9"/>
  <c r="P218" i="9"/>
  <c r="S218" i="9"/>
  <c r="K217" i="9"/>
  <c r="N217" i="9"/>
  <c r="O217" i="9"/>
  <c r="P217" i="9"/>
  <c r="S217" i="9"/>
  <c r="K216" i="9"/>
  <c r="N216" i="9"/>
  <c r="O216" i="9"/>
  <c r="P216" i="9"/>
  <c r="S216" i="9"/>
  <c r="K215" i="9"/>
  <c r="N215" i="9"/>
  <c r="O215" i="9"/>
  <c r="P215" i="9"/>
  <c r="S215" i="9"/>
  <c r="K214" i="9"/>
  <c r="N214" i="9"/>
  <c r="O214" i="9"/>
  <c r="P214" i="9"/>
  <c r="S214" i="9"/>
  <c r="N213" i="9"/>
  <c r="K213" i="9"/>
  <c r="P213" i="9"/>
  <c r="S213" i="9"/>
  <c r="O212" i="9"/>
  <c r="N212" i="9"/>
  <c r="K212" i="9"/>
  <c r="P212" i="9"/>
  <c r="S212" i="9"/>
  <c r="S211" i="9"/>
  <c r="K211" i="9"/>
  <c r="N211" i="9"/>
  <c r="O211" i="9"/>
  <c r="P211" i="9"/>
  <c r="K210" i="9"/>
  <c r="P210" i="9"/>
  <c r="S210" i="9"/>
  <c r="N210" i="9"/>
  <c r="O210" i="9"/>
  <c r="K209" i="9"/>
  <c r="P209" i="9"/>
  <c r="S209" i="9"/>
  <c r="N209" i="9"/>
  <c r="O209" i="9"/>
  <c r="K208" i="9"/>
  <c r="P208" i="9"/>
  <c r="S208" i="9"/>
  <c r="N208" i="9"/>
  <c r="O208" i="9"/>
  <c r="K207" i="9"/>
  <c r="N207" i="9"/>
  <c r="O207" i="9"/>
  <c r="P207" i="9"/>
  <c r="S207" i="9"/>
  <c r="K205" i="9"/>
  <c r="K206" i="9"/>
  <c r="N206" i="9"/>
  <c r="O205" i="9"/>
  <c r="O206" i="9"/>
  <c r="P205" i="9"/>
  <c r="P206" i="9"/>
  <c r="S206" i="9"/>
  <c r="S205" i="9"/>
  <c r="N205" i="9"/>
  <c r="K204" i="9"/>
  <c r="N204" i="9"/>
  <c r="O204" i="9"/>
  <c r="P204" i="9"/>
  <c r="S204" i="9"/>
  <c r="S203" i="9"/>
  <c r="O203" i="9"/>
  <c r="K203" i="9"/>
  <c r="N203" i="9"/>
  <c r="K202" i="9"/>
  <c r="N202" i="9"/>
  <c r="O202" i="9"/>
  <c r="K201" i="9"/>
  <c r="N201" i="9"/>
  <c r="O201" i="9"/>
  <c r="N200" i="9"/>
  <c r="O200" i="9"/>
  <c r="K200" i="9"/>
  <c r="K199" i="9"/>
  <c r="N199" i="9"/>
  <c r="O199" i="9"/>
  <c r="O198" i="9"/>
  <c r="N198" i="9"/>
  <c r="K198" i="9"/>
  <c r="K197" i="9"/>
  <c r="P203" i="9"/>
  <c r="N197" i="9"/>
  <c r="O197" i="9"/>
  <c r="K177" i="9"/>
  <c r="K178" i="9"/>
  <c r="K179" i="9"/>
  <c r="K180" i="9"/>
  <c r="K181" i="9"/>
  <c r="K182" i="9"/>
  <c r="K183" i="9"/>
  <c r="K184" i="9"/>
  <c r="K185" i="9"/>
  <c r="K186" i="9"/>
  <c r="K187" i="9"/>
  <c r="K188" i="9"/>
  <c r="K189" i="9"/>
  <c r="K190" i="9"/>
  <c r="K191" i="9"/>
  <c r="K192" i="9"/>
  <c r="K193" i="9"/>
  <c r="K194" i="9"/>
  <c r="K195" i="9"/>
  <c r="K196" i="9"/>
  <c r="P202" i="9"/>
  <c r="S202" i="9"/>
  <c r="N196" i="9"/>
  <c r="O196" i="9"/>
  <c r="P197" i="9"/>
  <c r="S197" i="9"/>
  <c r="P200" i="9"/>
  <c r="S200" i="9"/>
  <c r="P198" i="9"/>
  <c r="S198" i="9"/>
  <c r="P201" i="9"/>
  <c r="S201" i="9"/>
  <c r="P199" i="9"/>
  <c r="S199" i="9"/>
  <c r="P196" i="9"/>
  <c r="S196" i="9"/>
  <c r="N195" i="9"/>
  <c r="O195" i="9"/>
  <c r="P195" i="9"/>
  <c r="S195" i="9"/>
  <c r="N194" i="9"/>
  <c r="O194" i="9"/>
  <c r="P194" i="9"/>
  <c r="S194" i="9"/>
  <c r="P193" i="9"/>
  <c r="S193" i="9"/>
  <c r="O193" i="9"/>
  <c r="N193" i="9"/>
  <c r="O192" i="9"/>
  <c r="P192" i="9"/>
  <c r="S192" i="9"/>
  <c r="N192" i="9"/>
  <c r="O191" i="9"/>
  <c r="N191" i="9"/>
  <c r="P191" i="9"/>
  <c r="S191" i="9"/>
  <c r="P190" i="9"/>
  <c r="S190" i="9"/>
  <c r="N190" i="9"/>
  <c r="O190" i="9"/>
  <c r="N189" i="9"/>
  <c r="O189" i="9"/>
  <c r="P189" i="9"/>
  <c r="S189" i="9"/>
  <c r="P188" i="9"/>
  <c r="S188" i="9"/>
  <c r="N188" i="9"/>
  <c r="O188" i="9"/>
  <c r="N187" i="9"/>
  <c r="O187" i="9"/>
  <c r="P187" i="9"/>
  <c r="S187" i="9"/>
  <c r="N186" i="9"/>
  <c r="O186" i="9"/>
  <c r="P186" i="9"/>
  <c r="S186" i="9"/>
  <c r="P185" i="9"/>
  <c r="S185" i="9"/>
  <c r="N185" i="9"/>
  <c r="O185" i="9"/>
  <c r="O184" i="9"/>
  <c r="N184" i="9"/>
  <c r="N183" i="9"/>
  <c r="O183" i="9"/>
  <c r="P183" i="9"/>
  <c r="S183" i="9"/>
  <c r="P184" i="9"/>
  <c r="S184" i="9"/>
  <c r="K176" i="9"/>
  <c r="P182" i="9"/>
  <c r="S182" i="9"/>
  <c r="N182" i="9"/>
  <c r="O182" i="9"/>
  <c r="K175" i="9"/>
  <c r="P181" i="9"/>
  <c r="S181" i="9"/>
  <c r="O181" i="9"/>
  <c r="N181" i="9"/>
  <c r="N180" i="9"/>
  <c r="O180" i="9"/>
  <c r="K174" i="9"/>
  <c r="P180" i="9"/>
  <c r="S180" i="9"/>
  <c r="N179" i="9"/>
  <c r="O179" i="9"/>
  <c r="K173" i="9"/>
  <c r="P179" i="9"/>
  <c r="S179" i="9"/>
  <c r="K172" i="9"/>
  <c r="O178" i="9"/>
  <c r="N178" i="9"/>
  <c r="K171" i="9"/>
  <c r="O177" i="9"/>
  <c r="N177" i="9"/>
  <c r="N176" i="9"/>
  <c r="O176" i="9"/>
  <c r="K170" i="9"/>
  <c r="P176" i="9"/>
  <c r="S176" i="9"/>
  <c r="K169" i="9"/>
  <c r="N175" i="9"/>
  <c r="O175" i="9"/>
  <c r="N174" i="9"/>
  <c r="O174" i="9"/>
  <c r="K168" i="9"/>
  <c r="P174" i="9"/>
  <c r="S174" i="9"/>
  <c r="N173" i="9"/>
  <c r="O173" i="9"/>
  <c r="K167" i="9"/>
  <c r="P173" i="9"/>
  <c r="S173" i="9"/>
  <c r="N172" i="9"/>
  <c r="O172" i="9"/>
  <c r="K166" i="9"/>
  <c r="P172" i="9"/>
  <c r="S172" i="9"/>
  <c r="K165" i="9"/>
  <c r="N171" i="9"/>
  <c r="O171" i="9"/>
  <c r="N170" i="9"/>
  <c r="O170" i="9"/>
  <c r="K164" i="9"/>
  <c r="P170" i="9"/>
  <c r="S170" i="9"/>
  <c r="N169" i="9"/>
  <c r="O169" i="9"/>
  <c r="K163" i="9"/>
  <c r="P169" i="9"/>
  <c r="S169" i="9"/>
  <c r="N168" i="9"/>
  <c r="K162" i="9"/>
  <c r="P168" i="9"/>
  <c r="S168" i="9"/>
  <c r="O168" i="9"/>
  <c r="N167" i="9"/>
  <c r="O167" i="9"/>
  <c r="K161" i="9"/>
  <c r="P167" i="9"/>
  <c r="S167" i="9"/>
  <c r="K160" i="9"/>
  <c r="N166" i="9"/>
  <c r="O166" i="9"/>
  <c r="K159" i="9"/>
  <c r="O165" i="9"/>
  <c r="N165" i="9"/>
  <c r="K158" i="9"/>
  <c r="O164" i="9"/>
  <c r="N164" i="9"/>
  <c r="N163" i="9"/>
  <c r="O163" i="9"/>
  <c r="K157" i="9"/>
  <c r="P163" i="9"/>
  <c r="S163" i="9"/>
  <c r="K156" i="9"/>
  <c r="N162" i="9"/>
  <c r="O162" i="9"/>
  <c r="N161" i="9"/>
  <c r="O161" i="9"/>
  <c r="K155" i="9"/>
  <c r="P161" i="9"/>
  <c r="S161" i="9"/>
  <c r="K154" i="9"/>
  <c r="N160" i="9"/>
  <c r="O160" i="9"/>
  <c r="N159" i="9"/>
  <c r="O159" i="9"/>
  <c r="K153" i="9"/>
  <c r="P159" i="9"/>
  <c r="S159" i="9"/>
  <c r="K152" i="9"/>
  <c r="O158" i="9"/>
  <c r="N158" i="9"/>
  <c r="O157" i="9"/>
  <c r="N157" i="9"/>
  <c r="K151" i="9"/>
  <c r="P157" i="9"/>
  <c r="S157" i="9"/>
  <c r="K150" i="9"/>
  <c r="N156" i="9"/>
  <c r="O156" i="9"/>
  <c r="N155" i="9"/>
  <c r="O155" i="9"/>
  <c r="K149" i="9"/>
  <c r="P155" i="9"/>
  <c r="S155" i="9"/>
  <c r="K148" i="9"/>
  <c r="N154" i="9"/>
  <c r="O154" i="9"/>
  <c r="K147" i="9"/>
  <c r="N153" i="9"/>
  <c r="O153" i="9"/>
  <c r="K146" i="9"/>
  <c r="O152" i="9"/>
  <c r="N152" i="9"/>
  <c r="O151" i="9"/>
  <c r="K145" i="9"/>
  <c r="P151" i="9"/>
  <c r="S151" i="9"/>
  <c r="N151" i="9"/>
  <c r="N150" i="9"/>
  <c r="K144" i="9"/>
  <c r="P150" i="9"/>
  <c r="S150" i="9"/>
  <c r="O150" i="9"/>
  <c r="K143" i="9"/>
  <c r="N149" i="9"/>
  <c r="K35" i="9"/>
  <c r="K36" i="9"/>
  <c r="K37" i="9"/>
  <c r="P42" i="9"/>
  <c r="S42" i="9"/>
  <c r="K38" i="9"/>
  <c r="P44" i="9"/>
  <c r="S44" i="9"/>
  <c r="K39" i="9"/>
  <c r="K40" i="9"/>
  <c r="K41" i="9"/>
  <c r="P46" i="9"/>
  <c r="S46" i="9"/>
  <c r="P41" i="9"/>
  <c r="S41" i="9"/>
  <c r="K42" i="9"/>
  <c r="K43" i="9"/>
  <c r="P48" i="9"/>
  <c r="S48" i="9"/>
  <c r="P43" i="9"/>
  <c r="S43" i="9"/>
  <c r="K44" i="9"/>
  <c r="K45" i="9"/>
  <c r="P50" i="9"/>
  <c r="S50" i="9"/>
  <c r="P45" i="9"/>
  <c r="S45" i="9"/>
  <c r="K46" i="9"/>
  <c r="K47" i="9"/>
  <c r="P52" i="9"/>
  <c r="S52" i="9"/>
  <c r="P47" i="9"/>
  <c r="S47" i="9"/>
  <c r="K48" i="9"/>
  <c r="K49" i="9"/>
  <c r="P54" i="9"/>
  <c r="S54" i="9"/>
  <c r="P49" i="9"/>
  <c r="S49" i="9"/>
  <c r="K50" i="9"/>
  <c r="K51" i="9"/>
  <c r="P56" i="9"/>
  <c r="S56" i="9"/>
  <c r="P51" i="9"/>
  <c r="S51" i="9"/>
  <c r="K52" i="9"/>
  <c r="K53" i="9"/>
  <c r="P58" i="9"/>
  <c r="S58" i="9"/>
  <c r="P53" i="9"/>
  <c r="S53" i="9"/>
  <c r="K54" i="9"/>
  <c r="K55" i="9"/>
  <c r="P60" i="9"/>
  <c r="S60" i="9"/>
  <c r="P55" i="9"/>
  <c r="S55" i="9"/>
  <c r="K56" i="9"/>
  <c r="K57" i="9"/>
  <c r="P62" i="9"/>
  <c r="S62" i="9"/>
  <c r="P57" i="9"/>
  <c r="S57" i="9"/>
  <c r="K58" i="9"/>
  <c r="K59" i="9"/>
  <c r="P64" i="9"/>
  <c r="S64" i="9"/>
  <c r="P59" i="9"/>
  <c r="S59" i="9"/>
  <c r="K60" i="9"/>
  <c r="K61" i="9"/>
  <c r="P66" i="9"/>
  <c r="S66" i="9"/>
  <c r="P61" i="9"/>
  <c r="S61" i="9"/>
  <c r="K62" i="9"/>
  <c r="K63" i="9"/>
  <c r="P68" i="9"/>
  <c r="S68" i="9"/>
  <c r="P63" i="9"/>
  <c r="S63" i="9"/>
  <c r="K64" i="9"/>
  <c r="K65" i="9"/>
  <c r="P70" i="9"/>
  <c r="S70" i="9"/>
  <c r="P65" i="9"/>
  <c r="S65" i="9"/>
  <c r="K66" i="9"/>
  <c r="P72" i="9"/>
  <c r="S72" i="9"/>
  <c r="K67" i="9"/>
  <c r="P67" i="9"/>
  <c r="S67" i="9"/>
  <c r="K68" i="9"/>
  <c r="P74" i="9"/>
  <c r="S74" i="9"/>
  <c r="K69" i="9"/>
  <c r="P69" i="9"/>
  <c r="S69" i="9"/>
  <c r="K70" i="9"/>
  <c r="P76" i="9"/>
  <c r="S76" i="9"/>
  <c r="K71" i="9"/>
  <c r="P71" i="9"/>
  <c r="S71" i="9"/>
  <c r="K72" i="9"/>
  <c r="K73" i="9"/>
  <c r="P78" i="9"/>
  <c r="S78" i="9"/>
  <c r="P73" i="9"/>
  <c r="S73" i="9"/>
  <c r="K74" i="9"/>
  <c r="P80" i="9"/>
  <c r="S80" i="9"/>
  <c r="K75" i="9"/>
  <c r="P75" i="9"/>
  <c r="S75" i="9"/>
  <c r="K76" i="9"/>
  <c r="P82" i="9"/>
  <c r="S82" i="9"/>
  <c r="K77" i="9"/>
  <c r="P77" i="9"/>
  <c r="S77" i="9"/>
  <c r="K78" i="9"/>
  <c r="P84" i="9"/>
  <c r="S84" i="9"/>
  <c r="K79" i="9"/>
  <c r="P79" i="9"/>
  <c r="S79" i="9"/>
  <c r="K80" i="9"/>
  <c r="P86" i="9"/>
  <c r="S86" i="9"/>
  <c r="K81" i="9"/>
  <c r="P81" i="9"/>
  <c r="S81" i="9"/>
  <c r="K82" i="9"/>
  <c r="P88" i="9"/>
  <c r="S88" i="9"/>
  <c r="K83" i="9"/>
  <c r="P83" i="9"/>
  <c r="S83" i="9"/>
  <c r="K84" i="9"/>
  <c r="K85" i="9"/>
  <c r="P90" i="9"/>
  <c r="S90" i="9"/>
  <c r="P85" i="9"/>
  <c r="S85" i="9"/>
  <c r="K86" i="9"/>
  <c r="P92" i="9"/>
  <c r="S92" i="9"/>
  <c r="K87" i="9"/>
  <c r="P87" i="9"/>
  <c r="S87" i="9"/>
  <c r="K88" i="9"/>
  <c r="K89" i="9"/>
  <c r="P94" i="9"/>
  <c r="S94" i="9"/>
  <c r="P89" i="9"/>
  <c r="S89" i="9"/>
  <c r="K90" i="9"/>
  <c r="K91" i="9"/>
  <c r="P96" i="9"/>
  <c r="S96" i="9"/>
  <c r="P91" i="9"/>
  <c r="S91" i="9"/>
  <c r="K92" i="9"/>
  <c r="P98" i="9"/>
  <c r="S98" i="9"/>
  <c r="K93" i="9"/>
  <c r="P93" i="9"/>
  <c r="S93" i="9"/>
  <c r="K94" i="9"/>
  <c r="K95" i="9"/>
  <c r="P100" i="9"/>
  <c r="S100" i="9"/>
  <c r="P95" i="9"/>
  <c r="S95" i="9"/>
  <c r="K96" i="9"/>
  <c r="K97" i="9"/>
  <c r="P102" i="9"/>
  <c r="S102" i="9"/>
  <c r="P97" i="9"/>
  <c r="S97" i="9"/>
  <c r="K98" i="9"/>
  <c r="K99" i="9"/>
  <c r="P104" i="9"/>
  <c r="S104" i="9"/>
  <c r="P99" i="9"/>
  <c r="S99" i="9"/>
  <c r="K100" i="9"/>
  <c r="K101" i="9"/>
  <c r="P106" i="9"/>
  <c r="S106" i="9"/>
  <c r="P101" i="9"/>
  <c r="S101" i="9"/>
  <c r="K102" i="9"/>
  <c r="K103" i="9"/>
  <c r="P108" i="9"/>
  <c r="S108" i="9"/>
  <c r="P103" i="9"/>
  <c r="S103" i="9"/>
  <c r="K104" i="9"/>
  <c r="P110" i="9"/>
  <c r="S110" i="9"/>
  <c r="K105" i="9"/>
  <c r="P105" i="9"/>
  <c r="S105" i="9"/>
  <c r="K106" i="9"/>
  <c r="P112" i="9"/>
  <c r="S112" i="9"/>
  <c r="K107" i="9"/>
  <c r="P107" i="9"/>
  <c r="S107" i="9"/>
  <c r="K108" i="9"/>
  <c r="P114" i="9"/>
  <c r="S114" i="9"/>
  <c r="K109" i="9"/>
  <c r="P109" i="9"/>
  <c r="S109" i="9"/>
  <c r="K110" i="9"/>
  <c r="P116" i="9"/>
  <c r="S116" i="9"/>
  <c r="K111" i="9"/>
  <c r="P111" i="9"/>
  <c r="S111" i="9"/>
  <c r="K112" i="9"/>
  <c r="P118" i="9"/>
  <c r="S118" i="9"/>
  <c r="K113" i="9"/>
  <c r="P113" i="9"/>
  <c r="S113" i="9"/>
  <c r="K114" i="9"/>
  <c r="P120" i="9"/>
  <c r="S120" i="9"/>
  <c r="K115" i="9"/>
  <c r="P115" i="9"/>
  <c r="S115" i="9"/>
  <c r="K116" i="9"/>
  <c r="P122" i="9"/>
  <c r="S122" i="9"/>
  <c r="K117" i="9"/>
  <c r="P117" i="9"/>
  <c r="S117" i="9"/>
  <c r="K118" i="9"/>
  <c r="P124" i="9"/>
  <c r="S124" i="9"/>
  <c r="K119" i="9"/>
  <c r="P119" i="9"/>
  <c r="S119" i="9"/>
  <c r="K120" i="9"/>
  <c r="P126" i="9"/>
  <c r="S126" i="9"/>
  <c r="K121" i="9"/>
  <c r="P121" i="9"/>
  <c r="S121" i="9"/>
  <c r="K122" i="9"/>
  <c r="P128" i="9"/>
  <c r="S128" i="9"/>
  <c r="K123" i="9"/>
  <c r="P123" i="9"/>
  <c r="S123" i="9"/>
  <c r="K124" i="9"/>
  <c r="P130" i="9"/>
  <c r="S130" i="9"/>
  <c r="K125" i="9"/>
  <c r="P131" i="9"/>
  <c r="S131" i="9"/>
  <c r="P125" i="9"/>
  <c r="S125" i="9"/>
  <c r="K126" i="9"/>
  <c r="K127" i="9"/>
  <c r="P132" i="9"/>
  <c r="S132" i="9"/>
  <c r="P127" i="9"/>
  <c r="S127" i="9"/>
  <c r="K128" i="9"/>
  <c r="K129" i="9"/>
  <c r="P135" i="9"/>
  <c r="S135" i="9"/>
  <c r="P129" i="9"/>
  <c r="S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P148" i="9"/>
  <c r="S148" i="9"/>
  <c r="N147" i="9"/>
  <c r="N146" i="9"/>
  <c r="N145" i="9"/>
  <c r="N144" i="9"/>
  <c r="N143" i="9"/>
  <c r="N142" i="9"/>
  <c r="N141" i="9"/>
  <c r="K141" i="9"/>
  <c r="P147" i="9"/>
  <c r="S147" i="9"/>
  <c r="N140" i="9"/>
  <c r="K140" i="9"/>
  <c r="N139" i="9"/>
  <c r="K139" i="9"/>
  <c r="P145" i="9"/>
  <c r="S145" i="9"/>
  <c r="N138" i="9"/>
  <c r="K138" i="9"/>
  <c r="N137" i="9"/>
  <c r="K137" i="9"/>
  <c r="P142" i="9"/>
  <c r="S142" i="9"/>
  <c r="N136" i="9"/>
  <c r="K136" i="9"/>
  <c r="N135" i="9"/>
  <c r="K135" i="9"/>
  <c r="N134" i="9"/>
  <c r="K134" i="9"/>
  <c r="N133" i="9"/>
  <c r="K133" i="9"/>
  <c r="N132" i="9"/>
  <c r="K132" i="9"/>
  <c r="P137" i="9"/>
  <c r="S137" i="9"/>
  <c r="P138" i="9"/>
  <c r="S138"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34" i="9"/>
  <c r="S134" i="9"/>
  <c r="P133" i="9"/>
  <c r="S133" i="9"/>
  <c r="P146" i="9"/>
  <c r="S146" i="9"/>
  <c r="P144" i="9"/>
  <c r="S144" i="9"/>
  <c r="P143" i="9"/>
  <c r="S143" i="9"/>
  <c r="B2" i="27"/>
  <c r="A3" i="27"/>
  <c r="A4" i="27"/>
  <c r="A5" i="27"/>
  <c r="A6" i="27"/>
  <c r="A7" i="27"/>
  <c r="A8" i="27"/>
  <c r="A9" i="27"/>
  <c r="B3" i="27"/>
  <c r="B4" i="27"/>
  <c r="B5" i="27"/>
  <c r="B6" i="27"/>
  <c r="B7" i="27"/>
  <c r="B8" i="27"/>
  <c r="B9" i="27"/>
  <c r="J123" i="9"/>
  <c r="A9" i="31"/>
  <c r="A3" i="7"/>
  <c r="A79"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56" i="9"/>
  <c r="S156" i="9"/>
  <c r="P139" i="9"/>
  <c r="S139" i="9"/>
  <c r="P152" i="9"/>
  <c r="S152" i="9"/>
  <c r="P154" i="9"/>
  <c r="S154" i="9"/>
  <c r="P158" i="9"/>
  <c r="S158" i="9"/>
  <c r="P162" i="9"/>
  <c r="S162" i="9"/>
  <c r="P164" i="9"/>
  <c r="S164" i="9"/>
  <c r="P171" i="9"/>
  <c r="S171" i="9"/>
  <c r="P175" i="9"/>
  <c r="S175" i="9"/>
  <c r="P178" i="9"/>
  <c r="S178" i="9"/>
  <c r="P136" i="9"/>
  <c r="S136" i="9"/>
  <c r="P141" i="9"/>
  <c r="S141" i="9"/>
  <c r="P140" i="9"/>
  <c r="S140" i="9"/>
  <c r="P149" i="9"/>
  <c r="S149" i="9"/>
  <c r="P153" i="9"/>
  <c r="S153" i="9"/>
  <c r="P160" i="9"/>
  <c r="S160" i="9"/>
  <c r="P165" i="9"/>
  <c r="S165" i="9"/>
  <c r="P166" i="9"/>
  <c r="S166" i="9"/>
  <c r="P177" i="9"/>
  <c r="S177" i="9"/>
  <c r="A25" i="7" l="1"/>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alcChain>
</file>

<file path=xl/sharedStrings.xml><?xml version="1.0" encoding="utf-8"?>
<sst xmlns="http://schemas.openxmlformats.org/spreadsheetml/2006/main" count="382" uniqueCount="231">
  <si>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</si>
  <si>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</si>
  <si>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</si>
  <si>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</si>
  <si>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</si>
  <si>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</si>
  <si>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</si>
  <si>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</si>
  <si>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</si>
  <si>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</si>
  <si>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</si>
  <si>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</si>
  <si>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</si>
  <si>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</si>
  <si>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</si>
  <si>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</si>
  <si>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</si>
  <si>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</si>
  <si>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</si>
  <si>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</si>
  <si>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</si>
  <si>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</si>
  <si>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</si>
  <si>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</si>
  <si>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</si>
  <si>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</si>
  <si>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</si>
  <si>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</si>
  <si>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</si>
  <si>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</si>
  <si>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</si>
  <si>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</si>
  <si>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</si>
  <si>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</si>
  <si>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</si>
  <si>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</si>
  <si>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</si>
  <si>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</si>
  <si>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</si>
  <si>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</si>
  <si>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</si>
  <si>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</si>
  <si>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</si>
  <si>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</si>
  <si>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</si>
  <si>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</si>
  <si>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</si>
  <si>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</si>
  <si>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</si>
  <si>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</si>
  <si>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</si>
  <si>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</si>
  <si>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</si>
  <si>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</si>
  <si>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</si>
  <si>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</si>
  <si>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</si>
  <si>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</si>
  <si>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</si>
  <si>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</si>
  <si>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</si>
  <si>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</si>
  <si>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</si>
  <si>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</si>
  <si>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</si>
  <si>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</si>
  <si>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</si>
  <si>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</si>
  <si>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</si>
  <si>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</si>
  <si>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</si>
  <si>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</si>
  <si>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</si>
  <si>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</si>
  <si>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</si>
  <si>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</si>
  <si>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</si>
  <si>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</si>
  <si>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</si>
  <si>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</si>
  <si>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</si>
  <si>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</si>
  <si>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</si>
  <si>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</si>
  <si>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</si>
  <si>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</si>
  <si>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</si>
  <si>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</si>
  <si>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</si>
  <si>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</si>
  <si>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</si>
  <si>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</si>
  <si>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</si>
  <si>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</si>
  <si>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</si>
  <si>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</si>
  <si>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</si>
  <si>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</si>
  <si>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</si>
  <si>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</si>
  <si>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</si>
  <si>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</si>
  <si>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</si>
  <si>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</si>
  <si>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</si>
  <si>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</si>
  <si>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</si>
  <si>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</si>
  <si>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</si>
  <si>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</si>
  <si>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</si>
  <si>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</si>
  <si>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</si>
  <si>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</si>
  <si>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</si>
  <si>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</si>
  <si>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</si>
  <si>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</si>
  <si>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</si>
  <si>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</si>
  <si>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</si>
  <si>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</si>
  <si>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</si>
  <si>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</si>
  <si>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</si>
  <si>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</si>
  <si>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</si>
  <si>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</si>
  <si>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</si>
  <si>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</si>
  <si>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</si>
  <si>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</si>
  <si>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</si>
  <si>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</si>
  <si>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</si>
  <si>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</si>
  <si>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</si>
  <si>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</si>
  <si>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</si>
  <si>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</si>
  <si>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</si>
  <si>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</si>
  <si>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</si>
  <si>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</si>
  <si>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</si>
  <si>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</si>
  <si>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</si>
  <si>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</si>
  <si>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</si>
  <si>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</si>
  <si>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</si>
  <si>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</si>
  <si>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</si>
  <si>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</si>
  <si>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</si>
  <si>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</si>
  <si>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</si>
  <si>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</si>
  <si>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</si>
  <si>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</si>
  <si>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</si>
  <si>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</si>
  <si>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</si>
  <si>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</si>
  <si>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</si>
  <si>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</si>
  <si>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</si>
  <si>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</si>
  <si>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</si>
  <si>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</si>
  <si>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</si>
  <si>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</si>
  <si>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</si>
  <si>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</si>
  <si>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</si>
  <si>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</si>
  <si>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</si>
  <si>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</si>
  <si>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</si>
  <si>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</si>
  <si>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</si>
  <si>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</si>
  <si>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</si>
  <si>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</si>
  <si>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</si>
  <si>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</si>
  <si>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</si>
  <si>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</si>
  <si>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</si>
  <si>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</si>
  <si>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</si>
  <si>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</si>
  <si>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</si>
  <si>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</si>
  <si>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</si>
  <si>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</si>
  <si>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</si>
  <si>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</si>
  <si>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</si>
  <si>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</si>
  <si>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</si>
  <si>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</si>
  <si>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</si>
  <si>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</si>
  <si>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</si>
  <si>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</si>
  <si>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</si>
  <si>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</si>
  <si>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</si>
  <si>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</si>
  <si>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</si>
  <si>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</si>
  <si>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</si>
  <si>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</si>
  <si>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</si>
  <si>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</si>
  <si>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</si>
  <si>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</si>
  <si>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week to 14/10/2021</t>
  </si>
  <si>
    <t>05/10/20 - 11/10/20</t>
  </si>
  <si>
    <t>Figures for 18 October 2020 do not reflect the total number of new cases or new tests as there has been a processing delay as a result of a capacity issue.</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</si>
  <si>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</si>
  <si>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</si>
  <si>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</si>
  <si>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</si>
  <si>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</si>
  <si>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</si>
  <si>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week to 21/10/2022</t>
  </si>
  <si>
    <t>12/10/20 - 18/10/20</t>
  </si>
  <si>
    <t>week to 28/10/2022</t>
  </si>
  <si>
    <t>19/10/20 - 25/10/20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</si>
</sst>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8" xfId="0" applyNumberFormat="1" applyFont="1" applyBorder="1"/>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3" fontId="17" fillId="0" borderId="0" xfId="0" applyNumberFormat="1" applyFont="1"/>
    <xf numFmtId="0" fontId="51" fillId="0" borderId="0" xfId="0" applyFont="1"/>
    <xf numFmtId="168" fontId="51" fillId="2" borderId="10" xfId="7" applyNumberFormat="1" applyFont="1" applyFill="1" applyBorder="1" applyAlignment="1">
      <alignment horizontal="right" vertical="center"/>
    </xf>
    <xf numFmtId="3" fontId="51"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50" fillId="0" borderId="0" xfId="0" applyFont="1"/>
    <xf numFmtId="9" fontId="50"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2"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f8835743b36d4ae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1149</c:v>
                </c:pt>
                <c:pt idx="51">
                  <c:v>1193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education'!$A$4:$A$56</c:f>
              <c:numCache>
                <c:formatCode>m/d/yyyy</c:formatCode>
                <c:ptCount val="5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numCache>
            </c:numRef>
          </c:cat>
          <c:val>
            <c:numRef>
              <c:f>'Table 9 - School education'!$E$4:$E$56</c:f>
              <c:numCache>
                <c:formatCode>0.0%</c:formatCode>
                <c:ptCount val="5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2.9586778100000002E-2</c:v>
                </c:pt>
                <c:pt idx="49">
                  <c:v>3.2380112500000002E-2</c:v>
                </c:pt>
                <c:pt idx="50">
                  <c:v>2.34059652E-2</c:v>
                </c:pt>
                <c:pt idx="51">
                  <c:v>2.5236454300000002E-2</c:v>
                </c:pt>
                <c:pt idx="52">
                  <c:v>2.6415342399999996E-2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education'!$A$4:$A$56</c:f>
              <c:numCache>
                <c:formatCode>m/d/yyyy</c:formatCode>
                <c:ptCount val="5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numCache>
            </c:numRef>
          </c:cat>
          <c:val>
            <c:numRef>
              <c:f>'Table 9 - School education'!$D$4:$D$56</c:f>
              <c:numCache>
                <c:formatCode>0.0%</c:formatCode>
                <c:ptCount val="5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5.84584909E-2</c:v>
                </c:pt>
                <c:pt idx="49">
                  <c:v>7.3544134599999991E-2</c:v>
                </c:pt>
                <c:pt idx="50">
                  <c:v>4.9284271000000004E-2</c:v>
                </c:pt>
                <c:pt idx="51">
                  <c:v>4.7777578299999998E-2</c:v>
                </c:pt>
                <c:pt idx="52">
                  <c:v>4.8607658499999998E-2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Discharges'!$A$4:$A$198</c:f>
              <c:strCache>
                <c:ptCount val="19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strCache>
            </c:strRef>
          </c:cat>
          <c:val>
            <c:numRef>
              <c:f>'Table 4 - Delayed Discharges'!$C$4:$C$198</c:f>
              <c:numCache>
                <c:formatCode>#,##0</c:formatCode>
                <c:ptCount val="19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pt idx="152" formatCode="_(* #,##0_);_(* \(#,##0\);_(* &quot;-&quot;??_);_(@_)">
                  <c:v>1056</c:v>
                </c:pt>
                <c:pt idx="159" formatCode="_(* #,##0_);_(* \(#,##0\);_(* &quot;-&quot;??_);_(@_)">
                  <c:v>1044</c:v>
                </c:pt>
                <c:pt idx="166" formatCode="_(* #,##0_);_(* \(#,##0\);_(* &quot;-&quot;??_);_(@_)">
                  <c:v>1030</c:v>
                </c:pt>
                <c:pt idx="173">
                  <c:v>1036</c:v>
                </c:pt>
                <c:pt idx="180">
                  <c:v>1007</c:v>
                </c:pt>
                <c:pt idx="187" formatCode="_(* #,##0_);_(* \(#,##0\);_(* &quot;-&quot;??_);_(@_)">
                  <c:v>1024</c:v>
                </c:pt>
                <c:pt idx="194">
                  <c:v>1011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numCache>
            </c:numRef>
          </c:cat>
          <c:val>
            <c:numRef>
              <c:f>'Table 5 - Testing'!$M$174:$M$300</c:f>
              <c:numCache>
                <c:formatCode>0.0%</c:formatCode>
                <c:ptCount val="127"/>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numCache>
            </c:numRef>
          </c:cat>
          <c:val>
            <c:numRef>
              <c:f>'Table 5 - Testing'!$R$174:$R$300</c:f>
              <c:numCache>
                <c:formatCode>_-* #,##0_-;\-* #,##0_-;_-* "-"??_-;_-@_-</c:formatCode>
                <c:ptCount val="127"/>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Workforce'!$A$117:$A$146</c:f>
              <c:strCache>
                <c:ptCount val="3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pt idx="29">
                  <c:v>week to 28/10/2022</c:v>
                </c:pt>
              </c:strCache>
            </c:strRef>
          </c:cat>
          <c:val>
            <c:numRef>
              <c:f>'Table 6 - Workforce'!$B$117:$B$146</c:f>
              <c:numCache>
                <c:formatCode>#,##0</c:formatCode>
                <c:ptCount val="3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Workforce'!$A$117:$A$146</c:f>
              <c:strCache>
                <c:ptCount val="3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pt idx="29">
                  <c:v>week to 28/10/2022</c:v>
                </c:pt>
              </c:strCache>
            </c:strRef>
          </c:cat>
          <c:val>
            <c:numRef>
              <c:f>'Table 6 - Workforce'!$C$117:$C$146</c:f>
              <c:numCache>
                <c:formatCode>#,##0</c:formatCode>
                <c:ptCount val="3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Workforce'!$A$117:$A$146</c:f>
              <c:strCache>
                <c:ptCount val="3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pt idx="29">
                  <c:v>week to 28/10/2022</c:v>
                </c:pt>
              </c:strCache>
            </c:strRef>
          </c:cat>
          <c:val>
            <c:numRef>
              <c:f>'Table 6 - Workforce'!$D$117:$D$146</c:f>
              <c:numCache>
                <c:formatCode>#,##0</c:formatCode>
                <c:ptCount val="3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15</xdr:col>
      <xdr:colOff>47626</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In particular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86</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frorm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130992</xdr:colOff>
      <xdr:row>158</xdr:row>
      <xdr:rowOff>31751</xdr:rowOff>
    </xdr:from>
    <xdr:to>
      <xdr:col>11</xdr:col>
      <xdr:colOff>239422</xdr:colOff>
      <xdr:row>173</xdr:row>
      <xdr:rowOff>0</xdr:rowOff>
    </xdr:to>
    <xdr:sp macro="" textlink="">
      <xdr:nvSpPr>
        <xdr:cNvPr id="2" name="TextBox 1"/>
        <xdr:cNvSpPr txBox="1"/>
      </xdr:nvSpPr>
      <xdr:spPr>
        <a:xfrm>
          <a:off x="3168409" y="30278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427566</xdr:colOff>
      <xdr:row>4</xdr:row>
      <xdr:rowOff>169333</xdr:rowOff>
    </xdr:from>
    <xdr:to>
      <xdr:col>28</xdr:col>
      <xdr:colOff>450273</xdr:colOff>
      <xdr:row>74</xdr:row>
      <xdr:rowOff>77931</xdr:rowOff>
    </xdr:to>
    <xdr:sp macro="" textlink="">
      <xdr:nvSpPr>
        <xdr:cNvPr id="3" name="TextBox 2"/>
        <xdr:cNvSpPr txBox="1"/>
      </xdr:nvSpPr>
      <xdr:spPr>
        <a:xfrm>
          <a:off x="17719771" y="1554788"/>
          <a:ext cx="5304752" cy="13243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on 18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542263</xdr:colOff>
      <xdr:row>10</xdr:row>
      <xdr:rowOff>27332</xdr:rowOff>
    </xdr:from>
    <xdr:to>
      <xdr:col>9</xdr:col>
      <xdr:colOff>29819</xdr:colOff>
      <xdr:row>13</xdr:row>
      <xdr:rowOff>113058</xdr:rowOff>
    </xdr:to>
    <xdr:sp macro="" textlink="">
      <xdr:nvSpPr>
        <xdr:cNvPr id="3" name="TextBox 2"/>
        <xdr:cNvSpPr txBox="1"/>
      </xdr:nvSpPr>
      <xdr:spPr>
        <a:xfrm>
          <a:off x="4319133" y="1932332"/>
          <a:ext cx="137599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workbookViewId="0">
      <selection activeCell="C4" sqref="C4"/>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8" t="s">
        <v>119</v>
      </c>
    </row>
    <row r="10" spans="2:3" ht="30.6" customHeight="1" x14ac:dyDescent="0.25">
      <c r="B10" s="21" t="s">
        <v>164</v>
      </c>
      <c r="C10" s="97"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5" t="s">
        <v>74</v>
      </c>
      <c r="C20" s="36" t="s">
        <v>77</v>
      </c>
    </row>
    <row r="21" spans="2:3" ht="30.6" customHeight="1" x14ac:dyDescent="0.25">
      <c r="B21" s="111" t="s">
        <v>79</v>
      </c>
      <c r="C21" s="97" t="s">
        <v>80</v>
      </c>
    </row>
    <row r="22" spans="2:3" s="419" customFormat="1" ht="30.6" customHeight="1" x14ac:dyDescent="0.25">
      <c r="B22" s="422" t="s">
        <v>226</v>
      </c>
      <c r="C22" s="421" t="s">
        <v>80</v>
      </c>
    </row>
    <row r="23" spans="2:3" ht="30.6" customHeight="1" x14ac:dyDescent="0.25">
      <c r="B23" s="60" t="s">
        <v>35</v>
      </c>
      <c r="C23" s="35" t="s">
        <v>176</v>
      </c>
    </row>
    <row r="24" spans="2:3" ht="30.6" customHeight="1" x14ac:dyDescent="0.25">
      <c r="B24" s="215" t="s">
        <v>78</v>
      </c>
      <c r="C24" s="36" t="s">
        <v>52</v>
      </c>
    </row>
    <row r="25" spans="2:3" ht="30.6" customHeight="1" x14ac:dyDescent="0.25">
      <c r="B25" s="215" t="s">
        <v>170</v>
      </c>
      <c r="C25" s="36" t="s">
        <v>171</v>
      </c>
    </row>
    <row r="26" spans="2:3" ht="15" customHeight="1" x14ac:dyDescent="0.25">
      <c r="B26" s="19" t="s">
        <v>173</v>
      </c>
      <c r="C26" s="18" t="s">
        <v>174</v>
      </c>
    </row>
    <row r="27" spans="2:3" ht="30.6" customHeight="1" x14ac:dyDescent="0.25">
      <c r="B27" s="131" t="s">
        <v>22</v>
      </c>
      <c r="C27" s="132" t="s">
        <v>84</v>
      </c>
    </row>
    <row r="28" spans="2:3" ht="30.6" customHeight="1" x14ac:dyDescent="0.25">
      <c r="B28" s="131" t="s">
        <v>23</v>
      </c>
      <c r="C28" s="133" t="s">
        <v>198</v>
      </c>
    </row>
    <row r="29" spans="2:3" ht="30.6" customHeight="1" x14ac:dyDescent="0.25">
      <c r="B29" s="131" t="s">
        <v>25</v>
      </c>
      <c r="C29" s="143" t="s">
        <v>107</v>
      </c>
    </row>
    <row r="30" spans="2:3" ht="30.6" customHeight="1" x14ac:dyDescent="0.25">
      <c r="B30" s="131" t="s">
        <v>161</v>
      </c>
      <c r="C30" s="268" t="s">
        <v>160</v>
      </c>
    </row>
    <row r="31" spans="2:3" ht="30.6" customHeight="1" x14ac:dyDescent="0.25">
      <c r="B31" s="269" t="s">
        <v>162</v>
      </c>
      <c r="C31" s="268" t="s">
        <v>126</v>
      </c>
    </row>
    <row r="32" spans="2:3" ht="15" customHeight="1" x14ac:dyDescent="0.25">
      <c r="B32" s="19" t="s">
        <v>175</v>
      </c>
      <c r="C32" s="18" t="s">
        <v>174</v>
      </c>
    </row>
    <row r="33" spans="2:3" ht="30.6" customHeight="1" x14ac:dyDescent="0.25">
      <c r="B33" s="131" t="s">
        <v>21</v>
      </c>
      <c r="C33" s="132" t="s">
        <v>85</v>
      </c>
    </row>
    <row r="34" spans="2:3" ht="38.25" x14ac:dyDescent="0.25">
      <c r="B34" s="131" t="s">
        <v>63</v>
      </c>
      <c r="C34" s="133" t="s">
        <v>199</v>
      </c>
    </row>
    <row r="35" spans="2:3" ht="38.25" x14ac:dyDescent="0.25">
      <c r="B35" s="131" t="s">
        <v>24</v>
      </c>
      <c r="C35" s="133" t="s">
        <v>200</v>
      </c>
    </row>
    <row r="36" spans="2:3" ht="30.6" customHeight="1" x14ac:dyDescent="0.25">
      <c r="B36" s="131" t="s">
        <v>33</v>
      </c>
      <c r="C36" s="133" t="s">
        <v>87</v>
      </c>
    </row>
    <row r="37" spans="2:3" ht="30.6" customHeight="1" x14ac:dyDescent="0.25">
      <c r="B37" s="131" t="s">
        <v>34</v>
      </c>
      <c r="C37" s="133" t="s">
        <v>86</v>
      </c>
    </row>
    <row r="38" spans="2:3" ht="30.6" customHeight="1" x14ac:dyDescent="0.25">
      <c r="B38" s="270" t="s">
        <v>127</v>
      </c>
      <c r="C38" s="271" t="s">
        <v>128</v>
      </c>
    </row>
    <row r="42" spans="2:3" x14ac:dyDescent="0.25">
      <c r="B42" s="216"/>
      <c r="C42" s="217"/>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A9" zoomScale="120" zoomScaleNormal="120" workbookViewId="0">
      <selection activeCell="Q19" sqref="Q19"/>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topLeftCell="F1" zoomScale="120" zoomScaleNormal="120" workbookViewId="0">
      <selection activeCell="K26" sqref="K26"/>
    </sheetView>
  </sheetViews>
  <sheetFormatPr defaultColWidth="9.42578125" defaultRowHeight="15" x14ac:dyDescent="0.25"/>
  <cols>
    <col min="1" max="1" width="7.5703125" style="3" customWidth="1"/>
    <col min="2" max="16384" width="9.42578125" style="3"/>
  </cols>
  <sheetData>
    <row r="21" spans="2:2" x14ac:dyDescent="0.25">
      <c r="B21" s="117"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workbookViewId="0">
      <selection activeCell="R12" sqref="R12"/>
    </sheetView>
  </sheetViews>
  <sheetFormatPr defaultRowHeight="15" x14ac:dyDescent="0.25"/>
  <cols>
    <col min="2" max="2" width="9.140625" style="417"/>
  </cols>
  <sheetData>
    <row r="1" spans="1:2" x14ac:dyDescent="0.25">
      <c r="B1" s="418">
        <v>0.05</v>
      </c>
    </row>
    <row r="2" spans="1:2" x14ac:dyDescent="0.25">
      <c r="A2" s="64"/>
      <c r="B2" s="418">
        <v>0.05</v>
      </c>
    </row>
    <row r="3" spans="1:2" x14ac:dyDescent="0.25">
      <c r="A3" s="64"/>
      <c r="B3" s="418">
        <v>0.05</v>
      </c>
    </row>
    <row r="4" spans="1:2" x14ac:dyDescent="0.25">
      <c r="A4" s="64"/>
      <c r="B4" s="418">
        <v>0.05</v>
      </c>
    </row>
    <row r="5" spans="1:2" x14ac:dyDescent="0.25">
      <c r="A5" s="64"/>
      <c r="B5" s="418">
        <v>0.05</v>
      </c>
    </row>
    <row r="6" spans="1:2" x14ac:dyDescent="0.25">
      <c r="A6" s="64"/>
      <c r="B6" s="418">
        <v>0.05</v>
      </c>
    </row>
    <row r="7" spans="1:2" x14ac:dyDescent="0.25">
      <c r="A7" s="64"/>
      <c r="B7" s="418">
        <v>0.05</v>
      </c>
    </row>
    <row r="8" spans="1:2" x14ac:dyDescent="0.25">
      <c r="A8" s="64"/>
      <c r="B8" s="418">
        <v>0.05</v>
      </c>
    </row>
    <row r="9" spans="1:2" x14ac:dyDescent="0.25">
      <c r="A9" s="64"/>
      <c r="B9" s="418">
        <v>0.05</v>
      </c>
    </row>
    <row r="10" spans="1:2" x14ac:dyDescent="0.25">
      <c r="A10" s="64"/>
      <c r="B10" s="418">
        <v>0.05</v>
      </c>
    </row>
    <row r="11" spans="1:2" x14ac:dyDescent="0.25">
      <c r="A11" s="64"/>
      <c r="B11" s="418">
        <v>0.05</v>
      </c>
    </row>
    <row r="12" spans="1:2" x14ac:dyDescent="0.25">
      <c r="A12" s="64"/>
      <c r="B12" s="418">
        <v>0.05</v>
      </c>
    </row>
    <row r="13" spans="1:2" x14ac:dyDescent="0.25">
      <c r="A13" s="64"/>
      <c r="B13" s="418">
        <v>0.05</v>
      </c>
    </row>
    <row r="14" spans="1:2" x14ac:dyDescent="0.25">
      <c r="A14" s="64"/>
      <c r="B14" s="418">
        <v>0.05</v>
      </c>
    </row>
    <row r="15" spans="1:2" x14ac:dyDescent="0.25">
      <c r="A15" s="64"/>
      <c r="B15" s="418">
        <v>0.05</v>
      </c>
    </row>
    <row r="16" spans="1:2" x14ac:dyDescent="0.25">
      <c r="A16" s="64"/>
      <c r="B16" s="418">
        <v>0.05</v>
      </c>
    </row>
    <row r="17" spans="1:2" x14ac:dyDescent="0.25">
      <c r="A17" s="64"/>
      <c r="B17" s="418">
        <v>0.05</v>
      </c>
    </row>
    <row r="18" spans="1:2" x14ac:dyDescent="0.25">
      <c r="A18" s="64"/>
      <c r="B18" s="418">
        <v>0.05</v>
      </c>
    </row>
    <row r="19" spans="1:2" x14ac:dyDescent="0.25">
      <c r="A19" s="64"/>
      <c r="B19" s="418">
        <v>0.05</v>
      </c>
    </row>
    <row r="20" spans="1:2" x14ac:dyDescent="0.25">
      <c r="A20" s="64"/>
      <c r="B20" s="418">
        <v>0.05</v>
      </c>
    </row>
    <row r="21" spans="1:2" x14ac:dyDescent="0.25">
      <c r="A21" s="64"/>
      <c r="B21" s="418">
        <v>0.05</v>
      </c>
    </row>
    <row r="22" spans="1:2" x14ac:dyDescent="0.25">
      <c r="A22" s="64"/>
      <c r="B22" s="418">
        <v>0.05</v>
      </c>
    </row>
    <row r="23" spans="1:2" x14ac:dyDescent="0.25">
      <c r="A23" s="64"/>
      <c r="B23" s="418">
        <v>0.05</v>
      </c>
    </row>
    <row r="24" spans="1:2" x14ac:dyDescent="0.25">
      <c r="A24" s="64"/>
      <c r="B24" s="418">
        <v>0.05</v>
      </c>
    </row>
    <row r="25" spans="1:2" x14ac:dyDescent="0.25">
      <c r="A25" s="64"/>
      <c r="B25" s="418">
        <v>0.05</v>
      </c>
    </row>
    <row r="26" spans="1:2" x14ac:dyDescent="0.25">
      <c r="A26" s="64"/>
      <c r="B26" s="418">
        <v>0.05</v>
      </c>
    </row>
    <row r="27" spans="1:2" x14ac:dyDescent="0.25">
      <c r="A27" s="64"/>
      <c r="B27" s="418">
        <v>0.05</v>
      </c>
    </row>
    <row r="28" spans="1:2" x14ac:dyDescent="0.25">
      <c r="A28" s="64"/>
      <c r="B28" s="418">
        <v>0.05</v>
      </c>
    </row>
    <row r="29" spans="1:2" x14ac:dyDescent="0.25">
      <c r="A29" s="64"/>
      <c r="B29" s="418">
        <v>0.05</v>
      </c>
    </row>
    <row r="30" spans="1:2" x14ac:dyDescent="0.25">
      <c r="A30" s="64"/>
      <c r="B30" s="418">
        <v>0.05</v>
      </c>
    </row>
    <row r="31" spans="1:2" x14ac:dyDescent="0.25">
      <c r="A31" s="64"/>
      <c r="B31" s="418">
        <v>0.05</v>
      </c>
    </row>
    <row r="32" spans="1:2" x14ac:dyDescent="0.25">
      <c r="A32" s="64"/>
      <c r="B32" s="418">
        <v>0.05</v>
      </c>
    </row>
    <row r="33" spans="1:2" x14ac:dyDescent="0.25">
      <c r="A33" s="64"/>
      <c r="B33" s="418">
        <v>0.05</v>
      </c>
    </row>
    <row r="34" spans="1:2" x14ac:dyDescent="0.25">
      <c r="A34" s="64"/>
      <c r="B34" s="418">
        <v>0.05</v>
      </c>
    </row>
    <row r="35" spans="1:2" x14ac:dyDescent="0.25">
      <c r="A35" s="64"/>
      <c r="B35" s="418">
        <v>0.05</v>
      </c>
    </row>
    <row r="36" spans="1:2" x14ac:dyDescent="0.25">
      <c r="A36" s="64"/>
      <c r="B36" s="418">
        <v>0.05</v>
      </c>
    </row>
    <row r="37" spans="1:2" x14ac:dyDescent="0.25">
      <c r="A37" s="64"/>
      <c r="B37" s="418">
        <v>0.05</v>
      </c>
    </row>
    <row r="38" spans="1:2" x14ac:dyDescent="0.25">
      <c r="A38" s="64"/>
      <c r="B38" s="418">
        <v>0.05</v>
      </c>
    </row>
    <row r="39" spans="1:2" x14ac:dyDescent="0.25">
      <c r="A39" s="64"/>
      <c r="B39" s="418">
        <v>0.05</v>
      </c>
    </row>
    <row r="40" spans="1:2" x14ac:dyDescent="0.25">
      <c r="A40" s="64"/>
      <c r="B40" s="418">
        <v>0.05</v>
      </c>
    </row>
    <row r="41" spans="1:2" x14ac:dyDescent="0.25">
      <c r="A41" s="64"/>
      <c r="B41" s="418">
        <v>0.05</v>
      </c>
    </row>
    <row r="42" spans="1:2" x14ac:dyDescent="0.25">
      <c r="A42" s="64"/>
      <c r="B42" s="418">
        <v>0.05</v>
      </c>
    </row>
    <row r="43" spans="1:2" x14ac:dyDescent="0.25">
      <c r="A43" s="64"/>
      <c r="B43" s="418">
        <v>0.05</v>
      </c>
    </row>
    <row r="44" spans="1:2" x14ac:dyDescent="0.25">
      <c r="A44" s="64"/>
      <c r="B44" s="418">
        <v>0.05</v>
      </c>
    </row>
    <row r="45" spans="1:2" x14ac:dyDescent="0.25">
      <c r="A45" s="64"/>
      <c r="B45" s="418">
        <v>0.05</v>
      </c>
    </row>
    <row r="46" spans="1:2" x14ac:dyDescent="0.25">
      <c r="A46" s="64"/>
      <c r="B46" s="418">
        <v>0.05</v>
      </c>
    </row>
    <row r="47" spans="1:2" x14ac:dyDescent="0.25">
      <c r="A47" s="64"/>
      <c r="B47" s="418">
        <v>0.05</v>
      </c>
    </row>
    <row r="48" spans="1:2" x14ac:dyDescent="0.25">
      <c r="A48" s="64"/>
      <c r="B48" s="418">
        <v>0.05</v>
      </c>
    </row>
    <row r="49" spans="1:2" x14ac:dyDescent="0.25">
      <c r="A49" s="64"/>
      <c r="B49" s="418">
        <v>0.05</v>
      </c>
    </row>
    <row r="50" spans="1:2" x14ac:dyDescent="0.25">
      <c r="A50" s="64"/>
      <c r="B50" s="418">
        <v>0.05</v>
      </c>
    </row>
    <row r="51" spans="1:2" x14ac:dyDescent="0.25">
      <c r="A51" s="64"/>
      <c r="B51" s="418">
        <v>0.05</v>
      </c>
    </row>
    <row r="52" spans="1:2" x14ac:dyDescent="0.25">
      <c r="A52" s="64"/>
      <c r="B52" s="418">
        <v>0.05</v>
      </c>
    </row>
    <row r="53" spans="1:2" x14ac:dyDescent="0.25">
      <c r="A53" s="64"/>
      <c r="B53" s="418">
        <v>0.05</v>
      </c>
    </row>
    <row r="54" spans="1:2" x14ac:dyDescent="0.25">
      <c r="A54" s="64"/>
      <c r="B54" s="418">
        <v>0.05</v>
      </c>
    </row>
    <row r="55" spans="1:2" x14ac:dyDescent="0.25">
      <c r="A55" s="64"/>
      <c r="B55" s="418">
        <v>0.05</v>
      </c>
    </row>
    <row r="56" spans="1:2" x14ac:dyDescent="0.25">
      <c r="A56" s="64"/>
      <c r="B56" s="418">
        <v>0.05</v>
      </c>
    </row>
    <row r="57" spans="1:2" x14ac:dyDescent="0.25">
      <c r="A57" s="64"/>
      <c r="B57" s="418">
        <v>0.05</v>
      </c>
    </row>
    <row r="58" spans="1:2" x14ac:dyDescent="0.25">
      <c r="A58" s="64"/>
      <c r="B58" s="418">
        <v>0.05</v>
      </c>
    </row>
    <row r="59" spans="1:2" x14ac:dyDescent="0.25">
      <c r="A59" s="64"/>
      <c r="B59" s="418">
        <v>0.05</v>
      </c>
    </row>
    <row r="60" spans="1:2" x14ac:dyDescent="0.25">
      <c r="A60" s="64"/>
      <c r="B60" s="418">
        <v>0.05</v>
      </c>
    </row>
    <row r="61" spans="1:2" x14ac:dyDescent="0.25">
      <c r="A61" s="64"/>
      <c r="B61" s="418">
        <v>0.05</v>
      </c>
    </row>
    <row r="62" spans="1:2" x14ac:dyDescent="0.25">
      <c r="A62" s="64"/>
      <c r="B62" s="418">
        <v>0.05</v>
      </c>
    </row>
    <row r="63" spans="1:2" x14ac:dyDescent="0.25">
      <c r="A63" s="64"/>
      <c r="B63" s="418">
        <v>0.05</v>
      </c>
    </row>
    <row r="64" spans="1:2" x14ac:dyDescent="0.25">
      <c r="A64" s="64"/>
      <c r="B64" s="418">
        <v>0.05</v>
      </c>
    </row>
    <row r="65" spans="1:2" x14ac:dyDescent="0.25">
      <c r="A65" s="64"/>
      <c r="B65" s="418">
        <v>0.05</v>
      </c>
    </row>
    <row r="66" spans="1:2" x14ac:dyDescent="0.25">
      <c r="A66" s="64"/>
      <c r="B66" s="418">
        <v>0.05</v>
      </c>
    </row>
    <row r="67" spans="1:2" x14ac:dyDescent="0.25">
      <c r="A67" s="64"/>
      <c r="B67" s="418">
        <v>0.05</v>
      </c>
    </row>
    <row r="68" spans="1:2" x14ac:dyDescent="0.25">
      <c r="A68" s="64"/>
      <c r="B68" s="418">
        <v>0.05</v>
      </c>
    </row>
    <row r="69" spans="1:2" x14ac:dyDescent="0.25">
      <c r="A69" s="64"/>
      <c r="B69" s="418">
        <v>0.05</v>
      </c>
    </row>
    <row r="70" spans="1:2" x14ac:dyDescent="0.25">
      <c r="A70" s="64"/>
      <c r="B70" s="418">
        <v>0.05</v>
      </c>
    </row>
    <row r="71" spans="1:2" x14ac:dyDescent="0.25">
      <c r="A71" s="64"/>
      <c r="B71" s="418">
        <v>0.05</v>
      </c>
    </row>
    <row r="72" spans="1:2" x14ac:dyDescent="0.25">
      <c r="A72" s="64"/>
      <c r="B72" s="418">
        <v>0.05</v>
      </c>
    </row>
    <row r="73" spans="1:2" x14ac:dyDescent="0.25">
      <c r="A73" s="64"/>
      <c r="B73" s="418">
        <v>0.05</v>
      </c>
    </row>
    <row r="74" spans="1:2" x14ac:dyDescent="0.25">
      <c r="A74" s="64"/>
      <c r="B74" s="418">
        <v>0.05</v>
      </c>
    </row>
    <row r="75" spans="1:2" x14ac:dyDescent="0.25">
      <c r="A75" s="64"/>
      <c r="B75" s="418">
        <v>0.05</v>
      </c>
    </row>
    <row r="76" spans="1:2" x14ac:dyDescent="0.25">
      <c r="A76" s="64"/>
      <c r="B76" s="418">
        <v>0.05</v>
      </c>
    </row>
    <row r="77" spans="1:2" x14ac:dyDescent="0.25">
      <c r="A77" s="64"/>
      <c r="B77" s="418">
        <v>0.05</v>
      </c>
    </row>
    <row r="78" spans="1:2" x14ac:dyDescent="0.25">
      <c r="A78" s="64"/>
      <c r="B78" s="418">
        <v>0.05</v>
      </c>
    </row>
    <row r="79" spans="1:2" x14ac:dyDescent="0.25">
      <c r="A79" s="64"/>
      <c r="B79" s="418">
        <v>0.05</v>
      </c>
    </row>
    <row r="80" spans="1:2" x14ac:dyDescent="0.25">
      <c r="A80" s="64"/>
      <c r="B80" s="418">
        <v>0.05</v>
      </c>
    </row>
    <row r="81" spans="1:2" x14ac:dyDescent="0.25">
      <c r="A81" s="64"/>
      <c r="B81" s="418">
        <v>0.05</v>
      </c>
    </row>
    <row r="82" spans="1:2" x14ac:dyDescent="0.25">
      <c r="A82" s="64"/>
      <c r="B82" s="418">
        <v>0.05</v>
      </c>
    </row>
    <row r="83" spans="1:2" x14ac:dyDescent="0.25">
      <c r="A83" s="64"/>
      <c r="B83" s="418">
        <v>0.05</v>
      </c>
    </row>
    <row r="84" spans="1:2" x14ac:dyDescent="0.25">
      <c r="A84" s="64"/>
      <c r="B84" s="418">
        <v>0.05</v>
      </c>
    </row>
    <row r="85" spans="1:2" x14ac:dyDescent="0.25">
      <c r="A85" s="64"/>
      <c r="B85" s="418">
        <v>0.05</v>
      </c>
    </row>
    <row r="86" spans="1:2" x14ac:dyDescent="0.25">
      <c r="A86" s="64"/>
      <c r="B86" s="418">
        <v>0.05</v>
      </c>
    </row>
    <row r="87" spans="1:2" x14ac:dyDescent="0.25">
      <c r="A87" s="64"/>
      <c r="B87" s="418">
        <v>0.05</v>
      </c>
    </row>
    <row r="88" spans="1:2" x14ac:dyDescent="0.25">
      <c r="A88" s="64"/>
      <c r="B88" s="418">
        <v>0.05</v>
      </c>
    </row>
    <row r="89" spans="1:2" x14ac:dyDescent="0.25">
      <c r="A89" s="64"/>
      <c r="B89" s="418">
        <v>0.05</v>
      </c>
    </row>
    <row r="90" spans="1:2" x14ac:dyDescent="0.25">
      <c r="A90" s="64"/>
      <c r="B90" s="418">
        <v>0.05</v>
      </c>
    </row>
    <row r="91" spans="1:2" x14ac:dyDescent="0.25">
      <c r="A91" s="64"/>
      <c r="B91" s="418">
        <v>0.05</v>
      </c>
    </row>
    <row r="92" spans="1:2" x14ac:dyDescent="0.25">
      <c r="A92" s="64"/>
      <c r="B92" s="418">
        <v>0.05</v>
      </c>
    </row>
    <row r="93" spans="1:2" x14ac:dyDescent="0.25">
      <c r="A93" s="64"/>
      <c r="B93" s="418">
        <v>0.05</v>
      </c>
    </row>
    <row r="94" spans="1:2" x14ac:dyDescent="0.25">
      <c r="A94" s="64"/>
      <c r="B94" s="418">
        <v>0.05</v>
      </c>
    </row>
    <row r="95" spans="1:2" x14ac:dyDescent="0.25">
      <c r="A95" s="64"/>
      <c r="B95" s="418">
        <v>0.05</v>
      </c>
    </row>
    <row r="96" spans="1:2" x14ac:dyDescent="0.25">
      <c r="A96" s="64"/>
      <c r="B96" s="418">
        <v>0.05</v>
      </c>
    </row>
    <row r="97" spans="1:2" x14ac:dyDescent="0.25">
      <c r="A97" s="64"/>
      <c r="B97" s="418">
        <v>0.05</v>
      </c>
    </row>
    <row r="98" spans="1:2" x14ac:dyDescent="0.25">
      <c r="A98" s="64"/>
      <c r="B98" s="418">
        <v>0.05</v>
      </c>
    </row>
    <row r="99" spans="1:2" x14ac:dyDescent="0.25">
      <c r="A99" s="64"/>
      <c r="B99" s="418">
        <v>0.05</v>
      </c>
    </row>
    <row r="100" spans="1:2" x14ac:dyDescent="0.25">
      <c r="A100" s="64"/>
      <c r="B100" s="418">
        <v>0.05</v>
      </c>
    </row>
    <row r="101" spans="1:2" x14ac:dyDescent="0.25">
      <c r="A101" s="64"/>
      <c r="B101" s="418">
        <v>0.05</v>
      </c>
    </row>
    <row r="102" spans="1:2" x14ac:dyDescent="0.25">
      <c r="A102" s="64"/>
      <c r="B102" s="418">
        <v>0.05</v>
      </c>
    </row>
    <row r="103" spans="1:2" x14ac:dyDescent="0.25">
      <c r="A103" s="64"/>
      <c r="B103" s="418">
        <v>0.05</v>
      </c>
    </row>
    <row r="104" spans="1:2" x14ac:dyDescent="0.25">
      <c r="A104" s="64"/>
      <c r="B104" s="418">
        <v>0.05</v>
      </c>
    </row>
    <row r="105" spans="1:2" x14ac:dyDescent="0.25">
      <c r="A105" s="64"/>
      <c r="B105" s="418">
        <v>0.05</v>
      </c>
    </row>
    <row r="106" spans="1:2" x14ac:dyDescent="0.25">
      <c r="A106" s="64"/>
      <c r="B106" s="418">
        <v>0.05</v>
      </c>
    </row>
    <row r="107" spans="1:2" x14ac:dyDescent="0.25">
      <c r="A107" s="64"/>
      <c r="B107" s="418">
        <v>0.05</v>
      </c>
    </row>
    <row r="108" spans="1:2" x14ac:dyDescent="0.25">
      <c r="A108" s="64"/>
      <c r="B108" s="418">
        <v>0.05</v>
      </c>
    </row>
    <row r="109" spans="1:2" x14ac:dyDescent="0.25">
      <c r="A109" s="64"/>
      <c r="B109" s="418">
        <v>0.05</v>
      </c>
    </row>
    <row r="110" spans="1:2" x14ac:dyDescent="0.25">
      <c r="A110" s="64"/>
      <c r="B110" s="418">
        <v>0.05</v>
      </c>
    </row>
    <row r="111" spans="1:2" x14ac:dyDescent="0.25">
      <c r="A111" s="64"/>
      <c r="B111" s="418">
        <v>0.05</v>
      </c>
    </row>
    <row r="112" spans="1:2" x14ac:dyDescent="0.25">
      <c r="A112" s="64"/>
      <c r="B112" s="418">
        <v>0.05</v>
      </c>
    </row>
    <row r="113" spans="1:2" x14ac:dyDescent="0.25">
      <c r="A113" s="64"/>
      <c r="B113" s="418">
        <v>0.05</v>
      </c>
    </row>
    <row r="114" spans="1:2" x14ac:dyDescent="0.25">
      <c r="A114" s="64"/>
      <c r="B114" s="418">
        <v>0.05</v>
      </c>
    </row>
    <row r="115" spans="1:2" x14ac:dyDescent="0.25">
      <c r="A115" s="64"/>
      <c r="B115" s="418">
        <v>0.05</v>
      </c>
    </row>
    <row r="116" spans="1:2" x14ac:dyDescent="0.25">
      <c r="A116" s="64"/>
      <c r="B116" s="418">
        <v>0.05</v>
      </c>
    </row>
    <row r="117" spans="1:2" x14ac:dyDescent="0.25">
      <c r="A117" s="64"/>
      <c r="B117" s="418">
        <v>0.05</v>
      </c>
    </row>
    <row r="118" spans="1:2" x14ac:dyDescent="0.25">
      <c r="A118" s="64"/>
      <c r="B118" s="418">
        <v>0.05</v>
      </c>
    </row>
    <row r="119" spans="1:2" x14ac:dyDescent="0.25">
      <c r="A119" s="64"/>
      <c r="B119" s="418">
        <v>0.05</v>
      </c>
    </row>
    <row r="120" spans="1:2" x14ac:dyDescent="0.25">
      <c r="A120" s="64"/>
      <c r="B120" s="418">
        <v>0.05</v>
      </c>
    </row>
    <row r="121" spans="1:2" x14ac:dyDescent="0.25">
      <c r="A121" s="64"/>
      <c r="B121" s="418">
        <v>0.05</v>
      </c>
    </row>
    <row r="122" spans="1:2" x14ac:dyDescent="0.25">
      <c r="A122" s="64"/>
      <c r="B122" s="418">
        <v>0.05</v>
      </c>
    </row>
    <row r="123" spans="1:2" x14ac:dyDescent="0.25">
      <c r="A123" s="64"/>
      <c r="B123" s="418">
        <v>0.05</v>
      </c>
    </row>
    <row r="124" spans="1:2" x14ac:dyDescent="0.25">
      <c r="A124" s="64"/>
      <c r="B124" s="418">
        <v>0.05</v>
      </c>
    </row>
    <row r="125" spans="1:2" x14ac:dyDescent="0.25">
      <c r="A125" s="64"/>
      <c r="B125" s="418">
        <v>0.05</v>
      </c>
    </row>
    <row r="126" spans="1:2" x14ac:dyDescent="0.25">
      <c r="A126" s="64"/>
      <c r="B126" s="418">
        <v>0.05</v>
      </c>
    </row>
    <row r="127" spans="1:2" x14ac:dyDescent="0.25">
      <c r="A127" s="64"/>
      <c r="B127" s="418">
        <v>0.05</v>
      </c>
    </row>
    <row r="128" spans="1:2" x14ac:dyDescent="0.25">
      <c r="A128" s="64"/>
      <c r="B128" s="418">
        <v>0.05</v>
      </c>
    </row>
    <row r="129" spans="1:2" x14ac:dyDescent="0.25">
      <c r="A129" s="64"/>
      <c r="B129" s="418">
        <v>0.05</v>
      </c>
    </row>
    <row r="130" spans="1:2" x14ac:dyDescent="0.25">
      <c r="A130" s="64"/>
      <c r="B130" s="418">
        <v>0.05</v>
      </c>
    </row>
    <row r="131" spans="1:2" x14ac:dyDescent="0.25">
      <c r="A131" s="64"/>
      <c r="B131" s="418">
        <v>0.05</v>
      </c>
    </row>
    <row r="132" spans="1:2" x14ac:dyDescent="0.25">
      <c r="A132" s="64"/>
      <c r="B132" s="418">
        <v>0.05</v>
      </c>
    </row>
    <row r="133" spans="1:2" x14ac:dyDescent="0.25">
      <c r="A133" s="64"/>
      <c r="B133" s="418">
        <v>0.05</v>
      </c>
    </row>
    <row r="134" spans="1:2" x14ac:dyDescent="0.25">
      <c r="A134" s="64"/>
      <c r="B134" s="418">
        <v>0.05</v>
      </c>
    </row>
    <row r="135" spans="1:2" x14ac:dyDescent="0.25">
      <c r="A135" s="64"/>
      <c r="B135" s="418">
        <v>0.05</v>
      </c>
    </row>
    <row r="136" spans="1:2" x14ac:dyDescent="0.25">
      <c r="A136" s="64"/>
      <c r="B136" s="418">
        <v>0.05</v>
      </c>
    </row>
    <row r="137" spans="1:2" x14ac:dyDescent="0.25">
      <c r="A137" s="64"/>
      <c r="B137" s="418">
        <v>0.05</v>
      </c>
    </row>
    <row r="138" spans="1:2" x14ac:dyDescent="0.25">
      <c r="A138" s="64"/>
      <c r="B138" s="418">
        <v>0.05</v>
      </c>
    </row>
    <row r="139" spans="1:2" x14ac:dyDescent="0.25">
      <c r="A139" s="64"/>
      <c r="B139" s="418">
        <v>0.05</v>
      </c>
    </row>
    <row r="140" spans="1:2" x14ac:dyDescent="0.25">
      <c r="A140" s="64"/>
      <c r="B140" s="418">
        <v>0.05</v>
      </c>
    </row>
    <row r="141" spans="1:2" x14ac:dyDescent="0.25">
      <c r="A141" s="64"/>
      <c r="B141" s="418">
        <v>0.05</v>
      </c>
    </row>
    <row r="142" spans="1:2" x14ac:dyDescent="0.25">
      <c r="A142" s="64"/>
      <c r="B142" s="418">
        <v>0.05</v>
      </c>
    </row>
    <row r="143" spans="1:2" x14ac:dyDescent="0.25">
      <c r="A143" s="64"/>
      <c r="B143" s="418">
        <v>0.05</v>
      </c>
    </row>
    <row r="144" spans="1:2" x14ac:dyDescent="0.25">
      <c r="A144" s="64"/>
      <c r="B144" s="418">
        <v>0.05</v>
      </c>
    </row>
    <row r="145" spans="1:2" x14ac:dyDescent="0.25">
      <c r="A145" s="64"/>
      <c r="B145" s="418">
        <v>0.05</v>
      </c>
    </row>
    <row r="146" spans="1:2" x14ac:dyDescent="0.25">
      <c r="A146" s="64"/>
      <c r="B146" s="418">
        <v>0.05</v>
      </c>
    </row>
    <row r="147" spans="1:2" x14ac:dyDescent="0.25">
      <c r="A147" s="64"/>
      <c r="B147" s="418">
        <v>0.05</v>
      </c>
    </row>
    <row r="148" spans="1:2" x14ac:dyDescent="0.25">
      <c r="A148" s="64"/>
      <c r="B148" s="418">
        <v>0.05</v>
      </c>
    </row>
    <row r="149" spans="1:2" x14ac:dyDescent="0.25">
      <c r="A149" s="64"/>
      <c r="B149" s="418">
        <v>0.05</v>
      </c>
    </row>
    <row r="150" spans="1:2" x14ac:dyDescent="0.25">
      <c r="A150" s="64"/>
      <c r="B150" s="418">
        <v>0.05</v>
      </c>
    </row>
    <row r="151" spans="1:2" x14ac:dyDescent="0.25">
      <c r="A151" s="64"/>
      <c r="B151" s="418">
        <v>0.05</v>
      </c>
    </row>
    <row r="152" spans="1:2" x14ac:dyDescent="0.25">
      <c r="A152" s="64"/>
      <c r="B152" s="418">
        <v>0.05</v>
      </c>
    </row>
    <row r="153" spans="1:2" x14ac:dyDescent="0.25">
      <c r="A153" s="64"/>
      <c r="B153" s="418">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27" activePane="bottomRight" state="frozen"/>
      <selection pane="topRight" activeCell="B1" sqref="B1"/>
      <selection pane="bottomLeft" activeCell="A4" sqref="A4"/>
      <selection pane="bottomRight" activeCell="I120" sqref="I120"/>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6"/>
      <c r="K1" s="22" t="s">
        <v>29</v>
      </c>
    </row>
    <row r="2" spans="1:16" ht="55.5" customHeight="1" x14ac:dyDescent="0.25">
      <c r="A2" s="137" t="s">
        <v>0</v>
      </c>
      <c r="B2" s="138" t="s">
        <v>8</v>
      </c>
      <c r="C2" s="138" t="s">
        <v>9</v>
      </c>
      <c r="D2" s="136" t="s">
        <v>10</v>
      </c>
      <c r="E2" s="136" t="s">
        <v>11</v>
      </c>
      <c r="F2" s="139"/>
    </row>
    <row r="3" spans="1:16" x14ac:dyDescent="0.25">
      <c r="A3" s="11">
        <v>43922</v>
      </c>
      <c r="B3" s="5">
        <v>4354</v>
      </c>
      <c r="C3" s="5">
        <v>467</v>
      </c>
      <c r="D3" s="5">
        <v>4898</v>
      </c>
      <c r="E3" s="9">
        <v>9719</v>
      </c>
      <c r="F3" s="140"/>
      <c r="G3" s="7"/>
      <c r="H3" s="7"/>
      <c r="I3" s="7"/>
      <c r="J3" s="7"/>
      <c r="K3" s="8"/>
      <c r="L3" s="8"/>
      <c r="M3" s="8"/>
      <c r="N3" s="8"/>
      <c r="O3" s="8"/>
      <c r="P3" s="8"/>
    </row>
    <row r="4" spans="1:16" x14ac:dyDescent="0.25">
      <c r="A4" s="11">
        <v>43923</v>
      </c>
      <c r="B4" s="5">
        <v>4378</v>
      </c>
      <c r="C4" s="5">
        <v>435</v>
      </c>
      <c r="D4" s="5">
        <v>5578</v>
      </c>
      <c r="E4" s="9">
        <v>10391</v>
      </c>
      <c r="F4" s="140"/>
      <c r="G4" s="7"/>
      <c r="H4" s="7"/>
      <c r="I4" s="7"/>
      <c r="J4" s="7"/>
      <c r="K4" s="8"/>
      <c r="L4" s="8"/>
      <c r="M4" s="8"/>
      <c r="N4" s="8"/>
      <c r="O4" s="8"/>
      <c r="P4" s="8"/>
    </row>
    <row r="5" spans="1:16" x14ac:dyDescent="0.25">
      <c r="A5" s="11">
        <v>43924</v>
      </c>
      <c r="B5" s="5">
        <v>4403</v>
      </c>
      <c r="C5" s="5">
        <v>399</v>
      </c>
      <c r="D5" s="5">
        <v>5699</v>
      </c>
      <c r="E5" s="9">
        <v>10501</v>
      </c>
      <c r="F5" s="140"/>
      <c r="G5" s="7"/>
      <c r="H5" s="7"/>
      <c r="I5" s="7"/>
      <c r="J5" s="7"/>
      <c r="K5" s="8"/>
      <c r="L5" s="8"/>
      <c r="M5" s="8"/>
      <c r="N5" s="8"/>
      <c r="O5" s="8"/>
      <c r="P5" s="8"/>
    </row>
    <row r="6" spans="1:16" x14ac:dyDescent="0.25">
      <c r="A6" s="11">
        <v>43925</v>
      </c>
      <c r="B6" s="5">
        <v>4227</v>
      </c>
      <c r="C6" s="5">
        <v>365</v>
      </c>
      <c r="D6" s="5">
        <v>5170</v>
      </c>
      <c r="E6" s="9">
        <v>9762</v>
      </c>
      <c r="F6" s="140"/>
      <c r="G6" s="7"/>
      <c r="H6" s="7"/>
      <c r="I6" s="7"/>
      <c r="J6" s="7"/>
      <c r="K6" s="8"/>
      <c r="L6" s="8"/>
      <c r="M6" s="8"/>
      <c r="N6" s="8"/>
      <c r="O6" s="8"/>
      <c r="P6" s="8"/>
    </row>
    <row r="7" spans="1:16" x14ac:dyDescent="0.25">
      <c r="A7" s="11">
        <v>43926</v>
      </c>
      <c r="B7" s="5">
        <v>4192</v>
      </c>
      <c r="C7" s="5">
        <v>342</v>
      </c>
      <c r="D7" s="5">
        <v>5117</v>
      </c>
      <c r="E7" s="9">
        <v>9651</v>
      </c>
      <c r="F7" s="140"/>
      <c r="G7" s="7"/>
      <c r="H7" s="7"/>
      <c r="I7" s="7"/>
      <c r="J7" s="7"/>
      <c r="K7" s="8"/>
      <c r="L7" s="8"/>
      <c r="M7" s="8"/>
      <c r="N7" s="8"/>
      <c r="O7" s="8"/>
      <c r="P7" s="8"/>
    </row>
    <row r="8" spans="1:16" x14ac:dyDescent="0.25">
      <c r="A8" s="11">
        <v>43927</v>
      </c>
      <c r="B8" s="5">
        <v>3138</v>
      </c>
      <c r="C8" s="5">
        <v>264</v>
      </c>
      <c r="D8" s="5">
        <v>4045</v>
      </c>
      <c r="E8" s="9">
        <v>7447</v>
      </c>
      <c r="F8" s="140"/>
      <c r="G8" s="7"/>
      <c r="H8" s="7"/>
      <c r="I8" s="7"/>
      <c r="J8" s="7"/>
      <c r="K8" s="8"/>
      <c r="L8" s="8"/>
      <c r="M8" s="8"/>
      <c r="N8" s="8"/>
      <c r="O8" s="8"/>
      <c r="P8" s="8"/>
    </row>
    <row r="9" spans="1:16" x14ac:dyDescent="0.25">
      <c r="A9" s="11">
        <v>43928</v>
      </c>
      <c r="B9" s="5">
        <v>3342</v>
      </c>
      <c r="C9" s="5">
        <v>252</v>
      </c>
      <c r="D9" s="5">
        <v>4315</v>
      </c>
      <c r="E9" s="9">
        <v>7909</v>
      </c>
      <c r="F9" s="140"/>
      <c r="G9" s="7"/>
      <c r="H9" s="7"/>
      <c r="I9" s="7"/>
      <c r="J9" s="7"/>
      <c r="K9" s="8"/>
      <c r="L9" s="8"/>
      <c r="M9" s="8"/>
      <c r="N9" s="8"/>
      <c r="O9" s="8"/>
      <c r="P9" s="8"/>
    </row>
    <row r="10" spans="1:16" x14ac:dyDescent="0.25">
      <c r="A10" s="11">
        <v>43929</v>
      </c>
      <c r="B10" s="5">
        <v>3777</v>
      </c>
      <c r="C10" s="5">
        <v>287</v>
      </c>
      <c r="D10" s="5">
        <v>4699</v>
      </c>
      <c r="E10" s="9">
        <v>8763</v>
      </c>
      <c r="F10" s="140"/>
      <c r="G10" s="7"/>
      <c r="H10" s="7"/>
      <c r="I10" s="7"/>
      <c r="J10" s="7"/>
      <c r="K10" s="8"/>
      <c r="L10" s="8"/>
      <c r="M10" s="8"/>
      <c r="N10" s="8"/>
      <c r="O10" s="8"/>
      <c r="P10" s="8"/>
    </row>
    <row r="11" spans="1:16" x14ac:dyDescent="0.25">
      <c r="A11" s="11">
        <v>43930</v>
      </c>
      <c r="B11" s="5">
        <v>3601</v>
      </c>
      <c r="C11" s="5">
        <v>269</v>
      </c>
      <c r="D11" s="5">
        <v>4493</v>
      </c>
      <c r="E11" s="9">
        <v>8363</v>
      </c>
      <c r="F11" s="140"/>
      <c r="G11" s="7"/>
      <c r="H11" s="7"/>
      <c r="I11" s="7"/>
      <c r="J11" s="7"/>
      <c r="K11" s="8"/>
      <c r="L11" s="8"/>
      <c r="M11" s="8"/>
      <c r="N11" s="8"/>
      <c r="O11" s="8"/>
      <c r="P11" s="8"/>
    </row>
    <row r="12" spans="1:16" x14ac:dyDescent="0.25">
      <c r="A12" s="11">
        <v>43931</v>
      </c>
      <c r="B12" s="9">
        <v>3448</v>
      </c>
      <c r="C12" s="9">
        <v>243</v>
      </c>
      <c r="D12" s="9">
        <v>3967</v>
      </c>
      <c r="E12" s="9">
        <v>7658</v>
      </c>
      <c r="F12" s="140"/>
      <c r="G12" s="7"/>
      <c r="H12" s="7"/>
      <c r="I12" s="7"/>
      <c r="J12" s="7"/>
      <c r="K12" s="8"/>
      <c r="L12" s="8"/>
      <c r="M12" s="8"/>
      <c r="N12" s="8"/>
      <c r="O12" s="8"/>
      <c r="P12" s="8"/>
    </row>
    <row r="13" spans="1:16" x14ac:dyDescent="0.25">
      <c r="A13" s="13">
        <v>43932</v>
      </c>
      <c r="B13" s="9">
        <v>3397</v>
      </c>
      <c r="C13" s="9">
        <v>233</v>
      </c>
      <c r="D13" s="9">
        <v>3776</v>
      </c>
      <c r="E13" s="9">
        <v>7406</v>
      </c>
      <c r="F13" s="140"/>
      <c r="G13" s="7"/>
      <c r="H13" s="7"/>
      <c r="I13" s="7"/>
      <c r="J13" s="7"/>
      <c r="K13" s="8"/>
      <c r="L13" s="8"/>
      <c r="M13" s="8"/>
      <c r="N13" s="8"/>
      <c r="O13" s="8"/>
      <c r="P13" s="8"/>
    </row>
    <row r="14" spans="1:16" x14ac:dyDescent="0.25">
      <c r="A14" s="13">
        <v>43933</v>
      </c>
      <c r="B14" s="5">
        <v>3387</v>
      </c>
      <c r="C14" s="5">
        <v>229</v>
      </c>
      <c r="D14" s="5">
        <v>3696</v>
      </c>
      <c r="E14" s="9">
        <v>7312</v>
      </c>
      <c r="F14" s="140"/>
      <c r="G14" s="7"/>
      <c r="H14" s="7"/>
      <c r="I14" s="7"/>
      <c r="J14" s="7"/>
      <c r="K14" s="8"/>
      <c r="L14" s="8"/>
      <c r="M14" s="8"/>
      <c r="N14" s="8"/>
      <c r="O14" s="8"/>
      <c r="P14" s="8"/>
    </row>
    <row r="15" spans="1:16" x14ac:dyDescent="0.25">
      <c r="A15" s="13">
        <v>43934</v>
      </c>
      <c r="B15" s="5">
        <v>2980</v>
      </c>
      <c r="C15" s="5">
        <v>195</v>
      </c>
      <c r="D15" s="5">
        <v>3155</v>
      </c>
      <c r="E15" s="9">
        <v>6330</v>
      </c>
      <c r="F15" s="140"/>
      <c r="G15" s="7"/>
      <c r="H15" s="7"/>
      <c r="I15" s="7"/>
      <c r="J15" s="7"/>
      <c r="K15" s="8"/>
      <c r="L15" s="8"/>
      <c r="M15" s="8"/>
      <c r="N15" s="8"/>
      <c r="O15" s="8"/>
      <c r="P15" s="8"/>
    </row>
    <row r="16" spans="1:16" x14ac:dyDescent="0.25">
      <c r="A16" s="13">
        <v>43935</v>
      </c>
      <c r="B16" s="5">
        <v>3209</v>
      </c>
      <c r="C16" s="5">
        <v>219</v>
      </c>
      <c r="D16" s="5">
        <v>3665</v>
      </c>
      <c r="E16" s="9">
        <v>7093</v>
      </c>
      <c r="F16" s="140"/>
      <c r="G16" s="7"/>
      <c r="H16" s="7"/>
      <c r="I16" s="7"/>
      <c r="J16" s="7"/>
      <c r="K16" s="8"/>
      <c r="L16" s="8"/>
      <c r="M16" s="8"/>
      <c r="N16" s="8"/>
      <c r="O16" s="8"/>
      <c r="P16" s="8"/>
    </row>
    <row r="17" spans="1:16" x14ac:dyDescent="0.25">
      <c r="A17" s="13">
        <v>43936</v>
      </c>
      <c r="B17" s="5">
        <v>3321</v>
      </c>
      <c r="C17" s="5">
        <v>213</v>
      </c>
      <c r="D17" s="5">
        <v>3801</v>
      </c>
      <c r="E17" s="9">
        <v>7335</v>
      </c>
      <c r="F17" s="140"/>
      <c r="G17" s="7"/>
      <c r="H17" s="8"/>
      <c r="I17" s="7"/>
      <c r="J17" s="7"/>
      <c r="K17" s="8"/>
      <c r="L17" s="8"/>
      <c r="M17" s="8"/>
      <c r="N17" s="8"/>
      <c r="O17" s="8"/>
      <c r="P17" s="8"/>
    </row>
    <row r="18" spans="1:16" x14ac:dyDescent="0.25">
      <c r="A18" s="13">
        <v>43937</v>
      </c>
      <c r="B18" s="5">
        <v>3453</v>
      </c>
      <c r="C18" s="5">
        <v>227</v>
      </c>
      <c r="D18" s="5">
        <v>3972</v>
      </c>
      <c r="E18" s="9">
        <v>7652</v>
      </c>
      <c r="F18" s="140"/>
      <c r="G18" s="7"/>
      <c r="H18" s="8"/>
      <c r="I18" s="7"/>
      <c r="J18" s="7"/>
      <c r="K18" s="8"/>
      <c r="L18" s="8"/>
      <c r="M18" s="8"/>
      <c r="N18" s="8"/>
      <c r="O18" s="8"/>
      <c r="P18" s="8"/>
    </row>
    <row r="19" spans="1:16" x14ac:dyDescent="0.25">
      <c r="A19" s="13">
        <v>43938</v>
      </c>
      <c r="B19" s="5">
        <v>3740</v>
      </c>
      <c r="C19" s="5">
        <v>245</v>
      </c>
      <c r="D19" s="5">
        <v>3946</v>
      </c>
      <c r="E19" s="9">
        <v>7931</v>
      </c>
      <c r="F19" s="140"/>
      <c r="G19" s="7"/>
      <c r="H19" s="8"/>
      <c r="I19" s="7"/>
      <c r="J19" s="7"/>
      <c r="K19" s="8"/>
      <c r="L19" s="8"/>
      <c r="M19" s="8"/>
      <c r="N19" s="8"/>
      <c r="O19" s="8"/>
      <c r="P19" s="8"/>
    </row>
    <row r="20" spans="1:16" x14ac:dyDescent="0.25">
      <c r="A20" s="13">
        <v>43939</v>
      </c>
      <c r="B20" s="5">
        <v>3363</v>
      </c>
      <c r="C20" s="2">
        <v>220</v>
      </c>
      <c r="D20" s="49">
        <v>3759</v>
      </c>
      <c r="E20" s="9">
        <v>7342</v>
      </c>
      <c r="F20" s="140"/>
      <c r="G20" s="7"/>
      <c r="H20" s="8"/>
      <c r="I20" s="7"/>
      <c r="J20" s="7"/>
      <c r="K20" s="8"/>
      <c r="L20" s="8"/>
      <c r="M20" s="8"/>
      <c r="N20" s="8"/>
      <c r="O20" s="8"/>
      <c r="P20" s="8"/>
    </row>
    <row r="21" spans="1:16" x14ac:dyDescent="0.25">
      <c r="A21" s="13">
        <v>43940</v>
      </c>
      <c r="B21" s="5">
        <v>3425</v>
      </c>
      <c r="C21" s="2">
        <v>215</v>
      </c>
      <c r="D21" s="49">
        <v>3870</v>
      </c>
      <c r="E21" s="9">
        <v>7510</v>
      </c>
      <c r="F21" s="140"/>
      <c r="G21" s="7"/>
      <c r="H21" s="8"/>
      <c r="I21" s="7"/>
      <c r="J21" s="7"/>
      <c r="K21" s="8"/>
      <c r="L21" s="8"/>
      <c r="M21" s="8"/>
      <c r="N21" s="8"/>
      <c r="O21" s="8"/>
      <c r="P21" s="8"/>
    </row>
    <row r="22" spans="1:16" x14ac:dyDescent="0.25">
      <c r="A22" s="13">
        <v>43941</v>
      </c>
      <c r="B22" s="5">
        <v>3253</v>
      </c>
      <c r="C22" s="2">
        <v>217</v>
      </c>
      <c r="D22" s="49">
        <v>3501</v>
      </c>
      <c r="E22" s="9">
        <v>6971</v>
      </c>
      <c r="F22" s="140"/>
      <c r="G22" s="7"/>
      <c r="H22" s="8"/>
      <c r="I22" s="7"/>
      <c r="J22" s="7"/>
      <c r="K22" s="8"/>
      <c r="L22" s="8"/>
      <c r="M22" s="8"/>
      <c r="N22" s="8"/>
      <c r="O22" s="8"/>
      <c r="P22" s="8"/>
    </row>
    <row r="23" spans="1:16" x14ac:dyDescent="0.25">
      <c r="A23" s="13">
        <v>43942</v>
      </c>
      <c r="B23" s="5">
        <v>3348</v>
      </c>
      <c r="C23" s="2">
        <v>237</v>
      </c>
      <c r="D23" s="49">
        <v>3625</v>
      </c>
      <c r="E23" s="9">
        <v>7210</v>
      </c>
      <c r="F23" s="140"/>
      <c r="G23" s="7"/>
      <c r="H23" s="8"/>
      <c r="I23" s="7"/>
      <c r="J23" s="7"/>
      <c r="K23" s="8"/>
      <c r="L23" s="8"/>
      <c r="M23" s="8"/>
      <c r="N23" s="8"/>
      <c r="O23" s="8"/>
      <c r="P23" s="8"/>
    </row>
    <row r="24" spans="1:16" x14ac:dyDescent="0.25">
      <c r="A24" s="13">
        <v>43943</v>
      </c>
      <c r="B24" s="8">
        <v>3434</v>
      </c>
      <c r="C24" s="8">
        <v>233</v>
      </c>
      <c r="D24" s="135">
        <v>3680</v>
      </c>
      <c r="E24" s="134">
        <v>7347</v>
      </c>
      <c r="F24" s="140"/>
      <c r="G24" s="7"/>
      <c r="H24" s="8"/>
      <c r="I24" s="7"/>
      <c r="J24" s="7"/>
      <c r="K24" s="8"/>
      <c r="L24" s="8"/>
      <c r="M24" s="8"/>
      <c r="N24" s="8"/>
      <c r="O24" s="8"/>
      <c r="P24" s="8"/>
    </row>
    <row r="25" spans="1:16" x14ac:dyDescent="0.25">
      <c r="A25" s="13">
        <v>43944</v>
      </c>
      <c r="B25" s="5">
        <v>3496</v>
      </c>
      <c r="C25" s="2">
        <v>237</v>
      </c>
      <c r="D25" s="49">
        <v>3834</v>
      </c>
      <c r="E25" s="9">
        <v>7567</v>
      </c>
      <c r="F25" s="140"/>
      <c r="G25" s="7"/>
      <c r="H25" s="8"/>
      <c r="I25" s="7"/>
      <c r="J25" s="7"/>
      <c r="K25" s="8"/>
      <c r="L25" s="8"/>
      <c r="M25" s="8"/>
      <c r="N25" s="8"/>
      <c r="O25" s="8"/>
      <c r="P25" s="8"/>
    </row>
    <row r="26" spans="1:16" x14ac:dyDescent="0.25">
      <c r="A26" s="13">
        <v>43945</v>
      </c>
      <c r="B26" s="5">
        <v>3530</v>
      </c>
      <c r="C26" s="2">
        <v>233</v>
      </c>
      <c r="D26" s="49">
        <v>3913</v>
      </c>
      <c r="E26" s="9">
        <v>7676</v>
      </c>
      <c r="F26" s="140"/>
      <c r="G26" s="7"/>
      <c r="H26" s="8"/>
      <c r="I26" s="7"/>
      <c r="J26" s="7"/>
      <c r="K26" s="8"/>
      <c r="L26" s="8"/>
      <c r="M26" s="8"/>
      <c r="N26" s="8"/>
      <c r="O26" s="8"/>
      <c r="P26" s="8"/>
    </row>
    <row r="27" spans="1:16" x14ac:dyDescent="0.25">
      <c r="A27" s="13">
        <v>43946</v>
      </c>
      <c r="B27" s="5">
        <v>3185</v>
      </c>
      <c r="C27" s="2">
        <v>212</v>
      </c>
      <c r="D27" s="49">
        <v>3665</v>
      </c>
      <c r="E27" s="9">
        <v>7062</v>
      </c>
      <c r="F27" s="140"/>
      <c r="G27" s="7"/>
      <c r="H27" s="8"/>
      <c r="I27" s="7"/>
      <c r="J27" s="7"/>
      <c r="K27" s="8"/>
      <c r="L27" s="8"/>
      <c r="M27" s="8"/>
      <c r="N27" s="8"/>
      <c r="O27" s="8"/>
      <c r="P27" s="8"/>
    </row>
    <row r="28" spans="1:16" x14ac:dyDescent="0.25">
      <c r="A28" s="13">
        <v>43947</v>
      </c>
      <c r="B28" s="5">
        <v>3202</v>
      </c>
      <c r="C28" s="2">
        <v>210</v>
      </c>
      <c r="D28" s="49">
        <v>3792</v>
      </c>
      <c r="E28" s="9">
        <v>7204</v>
      </c>
      <c r="F28" s="139"/>
      <c r="H28" s="8"/>
    </row>
    <row r="29" spans="1:16" x14ac:dyDescent="0.25">
      <c r="A29" s="13">
        <v>43948</v>
      </c>
      <c r="B29" s="5">
        <v>3217</v>
      </c>
      <c r="C29" s="2">
        <v>193</v>
      </c>
      <c r="D29" s="49">
        <v>3364</v>
      </c>
      <c r="E29" s="9">
        <v>6774</v>
      </c>
      <c r="F29" s="139"/>
      <c r="H29" s="8"/>
    </row>
    <row r="30" spans="1:16" x14ac:dyDescent="0.25">
      <c r="A30" s="13">
        <v>43949</v>
      </c>
      <c r="B30" s="5">
        <v>3263</v>
      </c>
      <c r="C30" s="2">
        <v>210</v>
      </c>
      <c r="D30" s="49">
        <v>3540</v>
      </c>
      <c r="E30" s="9">
        <v>7013</v>
      </c>
      <c r="F30" s="139"/>
    </row>
    <row r="31" spans="1:16" x14ac:dyDescent="0.25">
      <c r="A31" s="13">
        <v>43950</v>
      </c>
      <c r="B31" s="5">
        <v>3346</v>
      </c>
      <c r="C31" s="2">
        <v>221</v>
      </c>
      <c r="D31" s="49">
        <v>3636</v>
      </c>
      <c r="E31" s="9">
        <v>7203</v>
      </c>
      <c r="F31" s="139"/>
    </row>
    <row r="32" spans="1:16" x14ac:dyDescent="0.25">
      <c r="A32" s="13">
        <v>43951</v>
      </c>
      <c r="B32" s="5">
        <v>3455</v>
      </c>
      <c r="C32" s="2">
        <v>235</v>
      </c>
      <c r="D32" s="49">
        <v>3778</v>
      </c>
      <c r="E32" s="9">
        <v>7468</v>
      </c>
      <c r="F32" s="139"/>
    </row>
    <row r="33" spans="1:7" x14ac:dyDescent="0.25">
      <c r="A33" s="13">
        <v>43952</v>
      </c>
      <c r="B33" s="5">
        <v>3427</v>
      </c>
      <c r="C33" s="2">
        <v>206</v>
      </c>
      <c r="D33" s="49">
        <v>3575</v>
      </c>
      <c r="E33" s="9">
        <v>7208</v>
      </c>
      <c r="F33" s="139"/>
    </row>
    <row r="34" spans="1:7" x14ac:dyDescent="0.25">
      <c r="A34" s="13">
        <v>43953</v>
      </c>
      <c r="B34" s="5">
        <v>3238</v>
      </c>
      <c r="C34" s="2">
        <v>187</v>
      </c>
      <c r="D34" s="49">
        <v>3155</v>
      </c>
      <c r="E34" s="9">
        <v>6580</v>
      </c>
      <c r="F34" s="139"/>
    </row>
    <row r="35" spans="1:7" x14ac:dyDescent="0.25">
      <c r="A35" s="13">
        <v>43954</v>
      </c>
      <c r="B35" s="5">
        <v>3281</v>
      </c>
      <c r="C35" s="2">
        <v>186</v>
      </c>
      <c r="D35" s="49">
        <v>3141</v>
      </c>
      <c r="E35" s="9">
        <v>6608</v>
      </c>
      <c r="F35" s="139"/>
    </row>
    <row r="36" spans="1:7" x14ac:dyDescent="0.25">
      <c r="A36" s="13">
        <v>43955</v>
      </c>
      <c r="B36" s="5">
        <v>2690</v>
      </c>
      <c r="C36" s="2">
        <v>181</v>
      </c>
      <c r="D36" s="49">
        <v>2589</v>
      </c>
      <c r="E36" s="9">
        <v>5460</v>
      </c>
      <c r="F36" s="139"/>
    </row>
    <row r="37" spans="1:7" x14ac:dyDescent="0.25">
      <c r="A37" s="13">
        <v>43956</v>
      </c>
      <c r="B37" s="5">
        <v>2867</v>
      </c>
      <c r="C37" s="2">
        <v>196</v>
      </c>
      <c r="D37" s="49">
        <v>2965</v>
      </c>
      <c r="E37" s="9">
        <v>6028</v>
      </c>
      <c r="F37" s="139"/>
      <c r="G37" s="8"/>
    </row>
    <row r="38" spans="1:7" x14ac:dyDescent="0.25">
      <c r="A38" s="13">
        <v>43957</v>
      </c>
      <c r="B38" s="5">
        <v>2985</v>
      </c>
      <c r="C38" s="2">
        <v>209</v>
      </c>
      <c r="D38" s="49">
        <v>3117</v>
      </c>
      <c r="E38" s="9">
        <v>6311</v>
      </c>
      <c r="F38" s="139"/>
      <c r="G38" s="8"/>
    </row>
    <row r="39" spans="1:7" x14ac:dyDescent="0.25">
      <c r="A39" s="13">
        <v>43958</v>
      </c>
      <c r="B39" s="5">
        <v>3096</v>
      </c>
      <c r="C39" s="2">
        <v>198</v>
      </c>
      <c r="D39" s="49">
        <v>3233</v>
      </c>
      <c r="E39" s="9">
        <v>6527</v>
      </c>
      <c r="F39" s="139"/>
      <c r="G39" s="8"/>
    </row>
    <row r="40" spans="1:7" x14ac:dyDescent="0.25">
      <c r="A40" s="13">
        <v>43959</v>
      </c>
      <c r="B40" s="5">
        <v>3072</v>
      </c>
      <c r="C40" s="2">
        <v>189</v>
      </c>
      <c r="D40" s="49">
        <v>3180</v>
      </c>
      <c r="E40" s="9">
        <v>6441</v>
      </c>
      <c r="F40" s="139"/>
      <c r="G40" s="8"/>
    </row>
    <row r="41" spans="1:7" x14ac:dyDescent="0.25">
      <c r="A41" s="13">
        <v>43960</v>
      </c>
      <c r="B41" s="5">
        <v>3035</v>
      </c>
      <c r="C41" s="2">
        <v>176</v>
      </c>
      <c r="D41" s="49">
        <v>3013</v>
      </c>
      <c r="E41" s="9">
        <v>6224</v>
      </c>
      <c r="F41" s="139"/>
      <c r="G41" s="8"/>
    </row>
    <row r="42" spans="1:7" ht="15" customHeight="1" x14ac:dyDescent="0.25">
      <c r="A42" s="13">
        <v>43961</v>
      </c>
      <c r="B42" s="5">
        <v>3066</v>
      </c>
      <c r="C42" s="2">
        <v>173</v>
      </c>
      <c r="D42" s="49">
        <v>2988</v>
      </c>
      <c r="E42" s="9">
        <v>6227</v>
      </c>
      <c r="F42" s="139"/>
      <c r="G42" s="8"/>
    </row>
    <row r="43" spans="1:7" ht="15" customHeight="1" x14ac:dyDescent="0.25">
      <c r="A43" s="13">
        <v>43962</v>
      </c>
      <c r="B43" s="5">
        <v>2876</v>
      </c>
      <c r="C43" s="2">
        <v>182</v>
      </c>
      <c r="D43" s="49">
        <v>2904</v>
      </c>
      <c r="E43" s="9">
        <v>5962</v>
      </c>
      <c r="F43" s="139"/>
      <c r="G43" s="8"/>
    </row>
    <row r="44" spans="1:7" ht="15" customHeight="1" x14ac:dyDescent="0.25">
      <c r="A44" s="13">
        <v>43963</v>
      </c>
      <c r="B44" s="5">
        <v>2824</v>
      </c>
      <c r="C44" s="2">
        <v>172</v>
      </c>
      <c r="D44" s="49">
        <v>2939</v>
      </c>
      <c r="E44" s="9">
        <v>5935</v>
      </c>
      <c r="F44" s="139"/>
      <c r="G44" s="8"/>
    </row>
    <row r="45" spans="1:7" ht="15" customHeight="1" x14ac:dyDescent="0.25">
      <c r="A45" s="13">
        <v>43964</v>
      </c>
      <c r="B45" s="5">
        <v>2981</v>
      </c>
      <c r="C45" s="2">
        <v>186</v>
      </c>
      <c r="D45" s="49">
        <v>3120</v>
      </c>
      <c r="E45" s="9">
        <v>6287</v>
      </c>
      <c r="F45" s="139"/>
      <c r="G45" s="8"/>
    </row>
    <row r="46" spans="1:7" ht="15" customHeight="1" x14ac:dyDescent="0.25">
      <c r="A46" s="13">
        <v>43965</v>
      </c>
      <c r="B46" s="5">
        <v>3080</v>
      </c>
      <c r="C46" s="2">
        <v>187</v>
      </c>
      <c r="D46" s="49">
        <v>3211</v>
      </c>
      <c r="E46" s="9">
        <v>6478</v>
      </c>
      <c r="F46" s="139"/>
      <c r="G46" s="8"/>
    </row>
    <row r="47" spans="1:7" ht="15" customHeight="1" x14ac:dyDescent="0.25">
      <c r="A47" s="13">
        <v>43966</v>
      </c>
      <c r="B47" s="5">
        <v>3152</v>
      </c>
      <c r="C47" s="2">
        <v>185</v>
      </c>
      <c r="D47" s="49">
        <v>3283</v>
      </c>
      <c r="E47" s="9">
        <v>6620</v>
      </c>
      <c r="F47" s="139"/>
      <c r="G47" s="8"/>
    </row>
    <row r="48" spans="1:7" ht="15" customHeight="1" x14ac:dyDescent="0.25">
      <c r="A48" s="13">
        <v>43967</v>
      </c>
      <c r="B48" s="5">
        <v>2988</v>
      </c>
      <c r="C48" s="2">
        <v>174</v>
      </c>
      <c r="D48" s="49">
        <v>3071</v>
      </c>
      <c r="E48" s="9">
        <v>6233</v>
      </c>
      <c r="F48" s="139"/>
      <c r="G48" s="8"/>
    </row>
    <row r="49" spans="1:9" ht="15" customHeight="1" x14ac:dyDescent="0.25">
      <c r="A49" s="13">
        <v>43968</v>
      </c>
      <c r="B49" s="5">
        <v>3066</v>
      </c>
      <c r="C49" s="2">
        <v>175</v>
      </c>
      <c r="D49" s="49">
        <v>3116</v>
      </c>
      <c r="E49" s="9">
        <v>6357</v>
      </c>
      <c r="F49" s="139"/>
    </row>
    <row r="50" spans="1:9" ht="15" customHeight="1" x14ac:dyDescent="0.25">
      <c r="A50" s="13">
        <v>43969</v>
      </c>
      <c r="B50" s="5">
        <v>2854</v>
      </c>
      <c r="C50" s="2">
        <v>174</v>
      </c>
      <c r="D50" s="49">
        <v>3024</v>
      </c>
      <c r="E50" s="9">
        <v>6052</v>
      </c>
      <c r="F50" s="141"/>
    </row>
    <row r="51" spans="1:9" ht="15" customHeight="1" x14ac:dyDescent="0.25">
      <c r="A51" s="13">
        <v>43970</v>
      </c>
      <c r="B51" s="5">
        <v>2936</v>
      </c>
      <c r="C51" s="2">
        <v>186</v>
      </c>
      <c r="D51" s="49">
        <v>3126</v>
      </c>
      <c r="E51" s="9">
        <v>6248</v>
      </c>
      <c r="F51" s="141"/>
    </row>
    <row r="52" spans="1:9" ht="15" customHeight="1" x14ac:dyDescent="0.25">
      <c r="A52" s="13">
        <v>43971</v>
      </c>
      <c r="B52" s="5">
        <v>2956</v>
      </c>
      <c r="C52" s="2">
        <v>185</v>
      </c>
      <c r="D52" s="49">
        <v>3177</v>
      </c>
      <c r="E52" s="9">
        <v>6318</v>
      </c>
      <c r="F52" s="141"/>
      <c r="I52" s="8"/>
    </row>
    <row r="53" spans="1:9" ht="15" customHeight="1" x14ac:dyDescent="0.25">
      <c r="A53" s="13">
        <v>43972</v>
      </c>
      <c r="B53" s="5">
        <v>2998</v>
      </c>
      <c r="C53" s="2">
        <v>177</v>
      </c>
      <c r="D53" s="49">
        <v>3224</v>
      </c>
      <c r="E53" s="9">
        <v>6399</v>
      </c>
      <c r="F53" s="141"/>
      <c r="I53" s="8"/>
    </row>
    <row r="54" spans="1:9" ht="15" customHeight="1" x14ac:dyDescent="0.25">
      <c r="A54" s="13">
        <v>43973</v>
      </c>
      <c r="B54" s="5">
        <v>3016</v>
      </c>
      <c r="C54" s="2">
        <v>179</v>
      </c>
      <c r="D54" s="49">
        <v>3216</v>
      </c>
      <c r="E54" s="9">
        <v>6411</v>
      </c>
      <c r="F54" s="141"/>
      <c r="I54" s="8"/>
    </row>
    <row r="55" spans="1:9" ht="15" customHeight="1" x14ac:dyDescent="0.25">
      <c r="A55" s="13">
        <v>43974</v>
      </c>
      <c r="B55" s="5">
        <v>2907</v>
      </c>
      <c r="C55" s="2">
        <v>171</v>
      </c>
      <c r="D55" s="49">
        <v>2978</v>
      </c>
      <c r="E55" s="9">
        <v>6056</v>
      </c>
      <c r="F55" s="141"/>
      <c r="I55" s="8"/>
    </row>
    <row r="56" spans="1:9" ht="15" customHeight="1" x14ac:dyDescent="0.25">
      <c r="A56" s="13">
        <v>43975</v>
      </c>
      <c r="B56" s="5">
        <v>2932</v>
      </c>
      <c r="C56" s="2">
        <v>168</v>
      </c>
      <c r="D56" s="49">
        <v>2987</v>
      </c>
      <c r="E56" s="9">
        <v>6087</v>
      </c>
      <c r="F56" s="141"/>
      <c r="I56" s="8"/>
    </row>
    <row r="57" spans="1:9" ht="15" customHeight="1" x14ac:dyDescent="0.25">
      <c r="A57" s="13">
        <v>43976</v>
      </c>
      <c r="B57" s="5">
        <v>2669</v>
      </c>
      <c r="C57" s="2">
        <v>149</v>
      </c>
      <c r="D57" s="49">
        <v>2899</v>
      </c>
      <c r="E57" s="9">
        <v>5717</v>
      </c>
      <c r="F57" s="141"/>
      <c r="I57" s="8"/>
    </row>
    <row r="58" spans="1:9" ht="15" customHeight="1" x14ac:dyDescent="0.25">
      <c r="A58" s="13">
        <v>43977</v>
      </c>
      <c r="B58" s="5">
        <v>2735</v>
      </c>
      <c r="C58" s="2">
        <v>149</v>
      </c>
      <c r="D58" s="49">
        <v>2989</v>
      </c>
      <c r="E58" s="9">
        <v>5873</v>
      </c>
      <c r="F58" s="141"/>
      <c r="I58" s="8"/>
    </row>
    <row r="59" spans="1:9" ht="15" customHeight="1" x14ac:dyDescent="0.25">
      <c r="A59" s="13">
        <v>43978</v>
      </c>
      <c r="B59" s="5">
        <v>2751</v>
      </c>
      <c r="C59" s="2">
        <v>147</v>
      </c>
      <c r="D59" s="49">
        <v>3029</v>
      </c>
      <c r="E59" s="9">
        <v>5927</v>
      </c>
      <c r="F59" s="141"/>
      <c r="I59" s="8"/>
    </row>
    <row r="60" spans="1:9" ht="15" customHeight="1" x14ac:dyDescent="0.25">
      <c r="A60" s="64">
        <v>43979</v>
      </c>
      <c r="B60" s="45">
        <v>2808</v>
      </c>
      <c r="C60" s="45">
        <v>145</v>
      </c>
      <c r="D60" s="9">
        <v>3094</v>
      </c>
      <c r="E60" s="9">
        <v>6047</v>
      </c>
      <c r="F60" s="141"/>
      <c r="I60" s="8"/>
    </row>
    <row r="61" spans="1:9" ht="15" customHeight="1" x14ac:dyDescent="0.25">
      <c r="A61" s="64">
        <v>43980</v>
      </c>
      <c r="B61" s="45">
        <v>2864</v>
      </c>
      <c r="C61" s="45">
        <v>141</v>
      </c>
      <c r="D61" s="9">
        <v>3108</v>
      </c>
      <c r="E61" s="9">
        <v>6113</v>
      </c>
      <c r="F61" s="141"/>
      <c r="I61" s="8"/>
    </row>
    <row r="62" spans="1:9" ht="15" customHeight="1" x14ac:dyDescent="0.25">
      <c r="A62" s="64">
        <v>43981</v>
      </c>
      <c r="B62" s="45">
        <v>2784</v>
      </c>
      <c r="C62" s="45">
        <v>131</v>
      </c>
      <c r="D62" s="9">
        <v>2827</v>
      </c>
      <c r="E62" s="9">
        <v>5742</v>
      </c>
      <c r="F62" s="141"/>
      <c r="I62" s="8"/>
    </row>
    <row r="63" spans="1:9" ht="15" customHeight="1" x14ac:dyDescent="0.25">
      <c r="A63" s="64">
        <v>43982</v>
      </c>
      <c r="B63" s="45">
        <v>2788</v>
      </c>
      <c r="C63" s="45">
        <v>129</v>
      </c>
      <c r="D63" s="9">
        <v>2822</v>
      </c>
      <c r="E63" s="9">
        <v>5739</v>
      </c>
      <c r="F63" s="141"/>
      <c r="I63" s="8"/>
    </row>
    <row r="64" spans="1:9" ht="15" customHeight="1" x14ac:dyDescent="0.25">
      <c r="A64" s="64">
        <v>43983</v>
      </c>
      <c r="B64" s="45">
        <v>2241</v>
      </c>
      <c r="C64" s="45">
        <v>106</v>
      </c>
      <c r="D64" s="9">
        <v>2216</v>
      </c>
      <c r="E64" s="9">
        <v>4563</v>
      </c>
      <c r="F64" s="141"/>
      <c r="I64" s="8"/>
    </row>
    <row r="65" spans="1:9" ht="15" customHeight="1" x14ac:dyDescent="0.25">
      <c r="A65" s="64">
        <v>43984</v>
      </c>
      <c r="B65" s="45">
        <v>2298</v>
      </c>
      <c r="C65" s="45">
        <v>108</v>
      </c>
      <c r="D65" s="9">
        <v>2378</v>
      </c>
      <c r="E65" s="9">
        <v>4784</v>
      </c>
      <c r="F65" s="141"/>
      <c r="I65" s="8"/>
    </row>
    <row r="66" spans="1:9" x14ac:dyDescent="0.25">
      <c r="A66" s="64">
        <v>43985</v>
      </c>
      <c r="B66" s="45">
        <v>2366</v>
      </c>
      <c r="C66" s="45">
        <v>116</v>
      </c>
      <c r="D66" s="9">
        <v>2466</v>
      </c>
      <c r="E66" s="9">
        <v>4948</v>
      </c>
      <c r="F66" s="141"/>
    </row>
    <row r="67" spans="1:9" x14ac:dyDescent="0.25">
      <c r="A67" s="64">
        <v>43986</v>
      </c>
      <c r="B67" s="45">
        <v>2455</v>
      </c>
      <c r="C67" s="45">
        <v>124</v>
      </c>
      <c r="D67" s="9">
        <v>2628</v>
      </c>
      <c r="E67" s="9">
        <v>5207</v>
      </c>
      <c r="F67" s="141"/>
    </row>
    <row r="68" spans="1:9" x14ac:dyDescent="0.25">
      <c r="A68" s="64">
        <v>43987</v>
      </c>
      <c r="B68" s="45">
        <v>2526</v>
      </c>
      <c r="C68" s="45">
        <v>136</v>
      </c>
      <c r="D68" s="9">
        <v>2655</v>
      </c>
      <c r="E68" s="9">
        <v>5317</v>
      </c>
      <c r="F68" s="141"/>
    </row>
    <row r="69" spans="1:9" x14ac:dyDescent="0.25">
      <c r="A69" s="64">
        <v>43988</v>
      </c>
      <c r="B69" s="45">
        <v>2476</v>
      </c>
      <c r="C69" s="45">
        <v>124</v>
      </c>
      <c r="D69" s="9">
        <v>2464</v>
      </c>
      <c r="E69" s="9">
        <v>5064</v>
      </c>
      <c r="F69" s="139"/>
    </row>
    <row r="70" spans="1:9" x14ac:dyDescent="0.25">
      <c r="A70" s="64">
        <v>43989</v>
      </c>
      <c r="B70" s="45">
        <v>2486</v>
      </c>
      <c r="C70" s="45">
        <v>123</v>
      </c>
      <c r="D70" s="9">
        <v>2463</v>
      </c>
      <c r="E70" s="9">
        <v>5072</v>
      </c>
      <c r="F70" s="139"/>
    </row>
    <row r="71" spans="1:9" x14ac:dyDescent="0.25">
      <c r="A71" s="64">
        <v>43990</v>
      </c>
      <c r="B71" s="45">
        <v>2262</v>
      </c>
      <c r="C71" s="45">
        <v>121</v>
      </c>
      <c r="D71" s="9">
        <v>2336</v>
      </c>
      <c r="E71" s="9">
        <v>4719</v>
      </c>
      <c r="F71" s="139"/>
    </row>
    <row r="72" spans="1:9" x14ac:dyDescent="0.25">
      <c r="A72" s="64">
        <v>43991</v>
      </c>
      <c r="B72" s="45">
        <v>2300</v>
      </c>
      <c r="C72" s="45">
        <v>120</v>
      </c>
      <c r="D72" s="9">
        <v>2483</v>
      </c>
      <c r="E72" s="9">
        <v>4903</v>
      </c>
      <c r="F72" s="139"/>
    </row>
    <row r="73" spans="1:9" x14ac:dyDescent="0.25">
      <c r="A73" s="64">
        <v>43992</v>
      </c>
      <c r="B73" s="45">
        <v>2326</v>
      </c>
      <c r="C73" s="45">
        <v>124</v>
      </c>
      <c r="D73" s="9">
        <v>2546</v>
      </c>
      <c r="E73" s="9">
        <v>4996</v>
      </c>
      <c r="F73" s="139"/>
    </row>
    <row r="74" spans="1:9" x14ac:dyDescent="0.25">
      <c r="A74" s="64">
        <v>43993</v>
      </c>
      <c r="B74" s="45">
        <v>2368</v>
      </c>
      <c r="C74" s="45">
        <v>125</v>
      </c>
      <c r="D74" s="9">
        <v>2629</v>
      </c>
      <c r="E74" s="9">
        <v>5122</v>
      </c>
      <c r="F74" s="139"/>
    </row>
    <row r="75" spans="1:9" x14ac:dyDescent="0.25">
      <c r="A75" s="64">
        <v>43994</v>
      </c>
      <c r="B75" s="45">
        <v>2413</v>
      </c>
      <c r="C75" s="45">
        <v>124</v>
      </c>
      <c r="D75" s="9">
        <v>2656</v>
      </c>
      <c r="E75" s="9">
        <v>5193</v>
      </c>
      <c r="F75" s="139"/>
    </row>
    <row r="76" spans="1:9" x14ac:dyDescent="0.25">
      <c r="A76" s="64">
        <v>43995</v>
      </c>
      <c r="B76" s="45">
        <v>2345</v>
      </c>
      <c r="C76" s="45">
        <v>109</v>
      </c>
      <c r="D76" s="9">
        <v>2411</v>
      </c>
      <c r="E76" s="9">
        <v>4865</v>
      </c>
      <c r="F76" s="139"/>
    </row>
    <row r="77" spans="1:9" x14ac:dyDescent="0.25">
      <c r="A77" s="64">
        <v>43996</v>
      </c>
      <c r="B77" s="45">
        <v>2393</v>
      </c>
      <c r="C77" s="45">
        <v>109</v>
      </c>
      <c r="D77" s="9">
        <v>2437</v>
      </c>
      <c r="E77" s="9">
        <v>4939</v>
      </c>
      <c r="F77" s="139"/>
    </row>
    <row r="78" spans="1:9" x14ac:dyDescent="0.25">
      <c r="A78" s="64">
        <v>43997</v>
      </c>
      <c r="B78" s="45">
        <v>2127</v>
      </c>
      <c r="C78" s="45">
        <v>102</v>
      </c>
      <c r="D78" s="9">
        <v>2232</v>
      </c>
      <c r="E78" s="9">
        <v>4461</v>
      </c>
      <c r="F78" s="139"/>
    </row>
    <row r="79" spans="1:9" x14ac:dyDescent="0.25">
      <c r="A79" s="64">
        <v>43998</v>
      </c>
      <c r="B79" s="45">
        <v>2134</v>
      </c>
      <c r="C79" s="45">
        <v>104</v>
      </c>
      <c r="D79" s="9">
        <v>2344</v>
      </c>
      <c r="E79" s="9">
        <v>4582</v>
      </c>
      <c r="F79" s="139"/>
    </row>
    <row r="80" spans="1:9" x14ac:dyDescent="0.25">
      <c r="A80" s="64">
        <v>43999</v>
      </c>
      <c r="B80" s="45">
        <v>2162</v>
      </c>
      <c r="C80" s="45">
        <v>107</v>
      </c>
      <c r="D80" s="9">
        <v>2388</v>
      </c>
      <c r="E80" s="9">
        <v>4657</v>
      </c>
      <c r="F80" s="139"/>
    </row>
    <row r="81" spans="1:6" x14ac:dyDescent="0.25">
      <c r="A81" s="64">
        <v>44000</v>
      </c>
      <c r="B81" s="45">
        <v>2194</v>
      </c>
      <c r="C81" s="45">
        <v>109</v>
      </c>
      <c r="D81" s="9">
        <v>2424</v>
      </c>
      <c r="E81" s="74">
        <v>4727</v>
      </c>
      <c r="F81" s="139"/>
    </row>
    <row r="82" spans="1:6" x14ac:dyDescent="0.25">
      <c r="A82" s="64">
        <v>44001</v>
      </c>
      <c r="B82" s="45">
        <v>2247</v>
      </c>
      <c r="C82" s="45">
        <v>109</v>
      </c>
      <c r="D82" s="9">
        <v>2453</v>
      </c>
      <c r="E82" s="74">
        <v>4809</v>
      </c>
      <c r="F82" s="139"/>
    </row>
    <row r="83" spans="1:6" x14ac:dyDescent="0.25">
      <c r="A83" s="64">
        <v>44002</v>
      </c>
      <c r="B83" s="45">
        <v>2225</v>
      </c>
      <c r="C83" s="45">
        <v>101</v>
      </c>
      <c r="D83" s="9">
        <v>2284</v>
      </c>
      <c r="E83" s="74">
        <v>4610</v>
      </c>
      <c r="F83" s="139"/>
    </row>
    <row r="84" spans="1:6" x14ac:dyDescent="0.25">
      <c r="A84" s="64">
        <v>44003</v>
      </c>
      <c r="B84" s="45">
        <v>2225</v>
      </c>
      <c r="C84" s="45">
        <v>100</v>
      </c>
      <c r="D84" s="9">
        <v>2273</v>
      </c>
      <c r="E84" s="74">
        <v>4598</v>
      </c>
      <c r="F84" s="139"/>
    </row>
    <row r="85" spans="1:6" x14ac:dyDescent="0.25">
      <c r="A85" s="64">
        <v>44004</v>
      </c>
      <c r="B85" s="45">
        <v>2096</v>
      </c>
      <c r="C85" s="45">
        <v>92</v>
      </c>
      <c r="D85" s="9">
        <v>2121</v>
      </c>
      <c r="E85" s="74">
        <v>4309</v>
      </c>
      <c r="F85" s="139"/>
    </row>
    <row r="86" spans="1:6" x14ac:dyDescent="0.25">
      <c r="A86" s="64">
        <v>44005</v>
      </c>
      <c r="B86" s="45">
        <v>2137</v>
      </c>
      <c r="C86" s="45">
        <v>98</v>
      </c>
      <c r="D86" s="9">
        <v>2194</v>
      </c>
      <c r="E86" s="74">
        <v>4429</v>
      </c>
      <c r="F86" s="139"/>
    </row>
    <row r="87" spans="1:6" x14ac:dyDescent="0.25">
      <c r="A87" s="64">
        <v>44006</v>
      </c>
      <c r="B87" s="45">
        <v>2181</v>
      </c>
      <c r="C87" s="45">
        <v>104</v>
      </c>
      <c r="D87" s="9">
        <v>2260</v>
      </c>
      <c r="E87" s="74">
        <v>4545</v>
      </c>
      <c r="F87" s="139"/>
    </row>
    <row r="88" spans="1:6" x14ac:dyDescent="0.25">
      <c r="A88" s="64">
        <v>44007</v>
      </c>
      <c r="B88" s="45">
        <v>2213</v>
      </c>
      <c r="C88" s="45">
        <v>105</v>
      </c>
      <c r="D88" s="9">
        <v>2288</v>
      </c>
      <c r="E88" s="74">
        <v>4606</v>
      </c>
      <c r="F88" s="139"/>
    </row>
    <row r="89" spans="1:6" x14ac:dyDescent="0.25">
      <c r="A89" s="64">
        <v>44008</v>
      </c>
      <c r="B89" s="45">
        <v>2264</v>
      </c>
      <c r="C89" s="45">
        <v>97</v>
      </c>
      <c r="D89" s="9">
        <v>2353</v>
      </c>
      <c r="E89" s="74">
        <v>4714</v>
      </c>
      <c r="F89" s="139"/>
    </row>
    <row r="90" spans="1:6" x14ac:dyDescent="0.25">
      <c r="A90" s="64">
        <v>44009</v>
      </c>
      <c r="B90" s="45">
        <v>2269</v>
      </c>
      <c r="C90" s="45">
        <v>87</v>
      </c>
      <c r="D90" s="9">
        <v>2182</v>
      </c>
      <c r="E90" s="74">
        <v>4538</v>
      </c>
      <c r="F90" s="139"/>
    </row>
    <row r="91" spans="1:6" x14ac:dyDescent="0.25">
      <c r="A91" s="64">
        <v>44010</v>
      </c>
      <c r="B91" s="45">
        <v>2250</v>
      </c>
      <c r="C91" s="45">
        <v>85</v>
      </c>
      <c r="D91" s="9">
        <v>2169</v>
      </c>
      <c r="E91" s="74">
        <v>4504</v>
      </c>
      <c r="F91" s="139"/>
    </row>
    <row r="92" spans="1:6" x14ac:dyDescent="0.25">
      <c r="A92" s="64">
        <v>44011</v>
      </c>
      <c r="B92" s="45">
        <v>1987</v>
      </c>
      <c r="C92" s="45">
        <v>85</v>
      </c>
      <c r="D92" s="9">
        <v>1989</v>
      </c>
      <c r="E92" s="74">
        <v>4061</v>
      </c>
      <c r="F92" s="139"/>
    </row>
    <row r="93" spans="1:6" x14ac:dyDescent="0.25">
      <c r="A93" s="64">
        <v>44012</v>
      </c>
      <c r="B93" s="45">
        <v>2047</v>
      </c>
      <c r="C93" s="45">
        <v>84</v>
      </c>
      <c r="D93" s="9">
        <v>2062</v>
      </c>
      <c r="E93" s="74">
        <v>4193</v>
      </c>
      <c r="F93" s="139"/>
    </row>
    <row r="94" spans="1:6" x14ac:dyDescent="0.25">
      <c r="A94" s="64">
        <v>44013</v>
      </c>
      <c r="B94" s="45">
        <v>2037</v>
      </c>
      <c r="C94" s="45">
        <v>71</v>
      </c>
      <c r="D94" s="9">
        <v>1998</v>
      </c>
      <c r="E94" s="74">
        <v>4106</v>
      </c>
      <c r="F94" s="139"/>
    </row>
    <row r="95" spans="1:6" x14ac:dyDescent="0.25">
      <c r="A95" s="64">
        <v>44014</v>
      </c>
      <c r="B95" s="45">
        <v>2089</v>
      </c>
      <c r="C95" s="45">
        <v>71</v>
      </c>
      <c r="D95" s="9">
        <v>2075</v>
      </c>
      <c r="E95" s="74">
        <v>4235</v>
      </c>
      <c r="F95" s="139"/>
    </row>
    <row r="96" spans="1:6" x14ac:dyDescent="0.25">
      <c r="A96" s="64">
        <v>44015</v>
      </c>
      <c r="B96" s="45">
        <v>2103</v>
      </c>
      <c r="C96" s="45">
        <v>71</v>
      </c>
      <c r="D96" s="9">
        <v>2129</v>
      </c>
      <c r="E96" s="74">
        <v>4303</v>
      </c>
      <c r="F96" s="139"/>
    </row>
    <row r="97" spans="1:7" x14ac:dyDescent="0.25">
      <c r="A97" s="64">
        <v>44016</v>
      </c>
      <c r="B97" s="45">
        <v>2073</v>
      </c>
      <c r="C97" s="45">
        <v>69</v>
      </c>
      <c r="D97" s="9">
        <v>1967</v>
      </c>
      <c r="E97" s="74">
        <v>4109</v>
      </c>
      <c r="F97" s="139"/>
    </row>
    <row r="98" spans="1:7" x14ac:dyDescent="0.25">
      <c r="A98" s="64">
        <v>44017</v>
      </c>
      <c r="B98" s="45">
        <v>2086</v>
      </c>
      <c r="C98" s="45">
        <v>69</v>
      </c>
      <c r="D98" s="9">
        <v>1982</v>
      </c>
      <c r="E98" s="74">
        <v>4137</v>
      </c>
      <c r="F98" s="139"/>
    </row>
    <row r="99" spans="1:7" x14ac:dyDescent="0.25">
      <c r="A99" s="64">
        <v>44018</v>
      </c>
      <c r="B99" s="45">
        <v>1768</v>
      </c>
      <c r="C99" s="45">
        <v>67</v>
      </c>
      <c r="D99" s="9">
        <v>1769</v>
      </c>
      <c r="E99" s="74">
        <v>3604</v>
      </c>
      <c r="F99" s="139"/>
    </row>
    <row r="100" spans="1:7" x14ac:dyDescent="0.25">
      <c r="A100" s="64">
        <v>44019</v>
      </c>
      <c r="B100" s="45">
        <v>1784</v>
      </c>
      <c r="C100" s="45">
        <v>63</v>
      </c>
      <c r="D100" s="9">
        <v>1886</v>
      </c>
      <c r="E100" s="74">
        <v>3733</v>
      </c>
      <c r="F100" s="139"/>
    </row>
    <row r="101" spans="1:7" x14ac:dyDescent="0.25">
      <c r="A101" s="64">
        <v>44020</v>
      </c>
      <c r="B101" s="45">
        <v>1813</v>
      </c>
      <c r="C101" s="45">
        <v>64</v>
      </c>
      <c r="D101" s="9">
        <v>1951</v>
      </c>
      <c r="E101" s="74">
        <v>3828</v>
      </c>
      <c r="F101" s="139"/>
    </row>
    <row r="102" spans="1:7" x14ac:dyDescent="0.25">
      <c r="A102" s="64">
        <v>44021</v>
      </c>
      <c r="B102" s="45">
        <v>1862</v>
      </c>
      <c r="C102" s="45">
        <v>65</v>
      </c>
      <c r="D102" s="9">
        <v>2072</v>
      </c>
      <c r="E102" s="74">
        <v>3999</v>
      </c>
      <c r="F102" s="139"/>
    </row>
    <row r="103" spans="1:7" x14ac:dyDescent="0.25">
      <c r="A103" s="64">
        <v>44022</v>
      </c>
      <c r="B103" s="45">
        <v>1923</v>
      </c>
      <c r="C103" s="45">
        <v>67</v>
      </c>
      <c r="D103" s="9">
        <v>2092</v>
      </c>
      <c r="E103" s="74">
        <v>4082</v>
      </c>
      <c r="F103" s="139"/>
    </row>
    <row r="104" spans="1:7" x14ac:dyDescent="0.25">
      <c r="A104" s="64">
        <v>44023</v>
      </c>
      <c r="B104" s="45">
        <v>1892</v>
      </c>
      <c r="C104" s="45">
        <v>66</v>
      </c>
      <c r="D104" s="9">
        <v>2092</v>
      </c>
      <c r="E104" s="74">
        <v>4050</v>
      </c>
      <c r="F104" s="139"/>
    </row>
    <row r="105" spans="1:7" x14ac:dyDescent="0.25">
      <c r="A105" s="64">
        <v>44024</v>
      </c>
      <c r="B105" s="45">
        <v>1912</v>
      </c>
      <c r="C105" s="45">
        <v>66</v>
      </c>
      <c r="D105" s="9">
        <v>1804</v>
      </c>
      <c r="E105" s="74">
        <v>3782</v>
      </c>
      <c r="F105" s="139"/>
    </row>
    <row r="106" spans="1:7" x14ac:dyDescent="0.25">
      <c r="A106" s="64">
        <v>44025</v>
      </c>
      <c r="B106" s="45">
        <v>1727</v>
      </c>
      <c r="C106" s="45">
        <v>72</v>
      </c>
      <c r="D106" s="9">
        <v>1979</v>
      </c>
      <c r="E106" s="74">
        <v>3778</v>
      </c>
      <c r="F106" s="139"/>
    </row>
    <row r="107" spans="1:7" x14ac:dyDescent="0.25">
      <c r="A107" s="64">
        <v>44026</v>
      </c>
      <c r="B107" s="45">
        <v>1790</v>
      </c>
      <c r="C107" s="45">
        <v>73</v>
      </c>
      <c r="D107" s="9">
        <v>2071</v>
      </c>
      <c r="E107" s="74">
        <v>3934</v>
      </c>
      <c r="F107" s="139"/>
    </row>
    <row r="108" spans="1:7" x14ac:dyDescent="0.25">
      <c r="A108" s="64">
        <v>44027</v>
      </c>
      <c r="B108" s="45">
        <v>1810</v>
      </c>
      <c r="C108" s="45">
        <v>77</v>
      </c>
      <c r="D108" s="9">
        <v>2128</v>
      </c>
      <c r="E108" s="74">
        <v>4015</v>
      </c>
      <c r="F108" s="139"/>
    </row>
    <row r="109" spans="1:7" x14ac:dyDescent="0.25">
      <c r="A109" s="64">
        <v>44028</v>
      </c>
      <c r="B109" s="45">
        <v>1855</v>
      </c>
      <c r="C109" s="45">
        <v>74</v>
      </c>
      <c r="D109" s="9">
        <v>2142</v>
      </c>
      <c r="E109" s="74">
        <v>4071</v>
      </c>
      <c r="F109" s="139"/>
    </row>
    <row r="110" spans="1:7" x14ac:dyDescent="0.25">
      <c r="A110" s="64">
        <v>44029</v>
      </c>
      <c r="B110" s="45">
        <v>1910</v>
      </c>
      <c r="C110" s="45">
        <v>73</v>
      </c>
      <c r="D110" s="9">
        <v>2157</v>
      </c>
      <c r="E110" s="74">
        <v>4140</v>
      </c>
      <c r="F110" s="142"/>
      <c r="G110" s="2"/>
    </row>
    <row r="111" spans="1:7" x14ac:dyDescent="0.25">
      <c r="A111" s="64">
        <v>44030</v>
      </c>
      <c r="B111" s="45">
        <v>1882</v>
      </c>
      <c r="C111" s="45">
        <v>73</v>
      </c>
      <c r="D111" s="9">
        <v>2075</v>
      </c>
      <c r="E111" s="74">
        <v>4030</v>
      </c>
      <c r="F111" s="142"/>
      <c r="G111" s="2"/>
    </row>
    <row r="112" spans="1:7" x14ac:dyDescent="0.25">
      <c r="A112" s="64">
        <v>44031</v>
      </c>
      <c r="B112" s="45">
        <v>1897</v>
      </c>
      <c r="C112" s="45">
        <v>70</v>
      </c>
      <c r="D112" s="9">
        <v>2080</v>
      </c>
      <c r="E112" s="74">
        <v>4047</v>
      </c>
      <c r="F112" s="142"/>
      <c r="G112" s="2"/>
    </row>
    <row r="113" spans="1:7" x14ac:dyDescent="0.25">
      <c r="A113" s="122">
        <v>44032</v>
      </c>
      <c r="B113" s="144">
        <v>1798</v>
      </c>
      <c r="C113" s="144">
        <v>65</v>
      </c>
      <c r="D113" s="134">
        <v>1974</v>
      </c>
      <c r="E113" s="145">
        <v>3837</v>
      </c>
      <c r="F113" s="142"/>
      <c r="G113" s="2"/>
    </row>
    <row r="114" spans="1:7" x14ac:dyDescent="0.25">
      <c r="A114" s="122">
        <v>44033</v>
      </c>
      <c r="B114" s="144">
        <v>1804</v>
      </c>
      <c r="C114" s="144">
        <v>67</v>
      </c>
      <c r="D114" s="134">
        <v>2041</v>
      </c>
      <c r="E114" s="145">
        <v>3912</v>
      </c>
      <c r="F114" s="145"/>
      <c r="G114" s="45"/>
    </row>
    <row r="115" spans="1:7" x14ac:dyDescent="0.25">
      <c r="A115" s="122"/>
      <c r="B115" s="146"/>
      <c r="C115" s="146"/>
      <c r="D115" s="142"/>
      <c r="E115" s="142"/>
      <c r="F115" s="142"/>
      <c r="G115" s="2"/>
    </row>
    <row r="116" spans="1:7" x14ac:dyDescent="0.25">
      <c r="A116" s="147" t="s">
        <v>90</v>
      </c>
      <c r="B116" s="146"/>
      <c r="C116" s="146"/>
      <c r="D116" s="142"/>
      <c r="E116" s="142"/>
      <c r="F116" s="142"/>
      <c r="G116" s="2"/>
    </row>
    <row r="117" spans="1:7" x14ac:dyDescent="0.25">
      <c r="A117" s="405" t="s">
        <v>91</v>
      </c>
      <c r="B117" s="144">
        <v>4004.8571428571427</v>
      </c>
      <c r="C117" s="144">
        <v>360.57142857142856</v>
      </c>
      <c r="D117" s="144">
        <v>4974.5714285714284</v>
      </c>
      <c r="E117" s="144">
        <v>9340</v>
      </c>
      <c r="F117" s="134"/>
      <c r="G117" s="2"/>
    </row>
    <row r="118" spans="1:7" x14ac:dyDescent="0.25">
      <c r="A118" s="405" t="s">
        <v>93</v>
      </c>
      <c r="B118" s="144">
        <v>3399.8571428571427</v>
      </c>
      <c r="C118" s="144">
        <v>239.28571428571428</v>
      </c>
      <c r="D118" s="144">
        <v>3921.5714285714284</v>
      </c>
      <c r="E118" s="144">
        <v>7560.7142857142853</v>
      </c>
      <c r="F118" s="134"/>
      <c r="G118" s="2"/>
    </row>
    <row r="119" spans="1:7" x14ac:dyDescent="0.25">
      <c r="A119" s="405" t="s">
        <v>94</v>
      </c>
      <c r="B119" s="144">
        <v>3414.7142857142858</v>
      </c>
      <c r="C119" s="144">
        <v>224.85714285714286</v>
      </c>
      <c r="D119" s="144">
        <v>3782</v>
      </c>
      <c r="E119" s="144">
        <v>7421.5714285714284</v>
      </c>
      <c r="F119" s="134"/>
      <c r="G119" s="2"/>
    </row>
    <row r="120" spans="1:7" x14ac:dyDescent="0.25">
      <c r="A120" s="405" t="s">
        <v>95</v>
      </c>
      <c r="B120" s="144">
        <v>3332.4285714285716</v>
      </c>
      <c r="C120" s="144">
        <v>218.28571428571428</v>
      </c>
      <c r="D120" s="144">
        <v>3684</v>
      </c>
      <c r="E120" s="144">
        <v>7234.7142857142853</v>
      </c>
      <c r="F120" s="134"/>
      <c r="G120" s="2"/>
    </row>
    <row r="121" spans="1:7" x14ac:dyDescent="0.25">
      <c r="A121" s="115" t="s">
        <v>96</v>
      </c>
      <c r="B121" s="45">
        <v>3186.2857142857142</v>
      </c>
      <c r="C121" s="45">
        <v>201.71428571428572</v>
      </c>
      <c r="D121" s="45">
        <v>3262.7142857142858</v>
      </c>
      <c r="E121" s="45">
        <v>6650.7142857142853</v>
      </c>
      <c r="F121" s="9"/>
      <c r="G121" s="2"/>
    </row>
    <row r="122" spans="1:7" x14ac:dyDescent="0.25">
      <c r="A122" s="115" t="s">
        <v>97</v>
      </c>
      <c r="B122" s="45">
        <v>2993.4285714285716</v>
      </c>
      <c r="C122" s="45">
        <v>185.57142857142858</v>
      </c>
      <c r="D122" s="45">
        <v>3053.4285714285716</v>
      </c>
      <c r="E122" s="45">
        <v>6232.4285714285716</v>
      </c>
      <c r="F122" s="9"/>
      <c r="G122" s="2"/>
    </row>
    <row r="123" spans="1:7" x14ac:dyDescent="0.25">
      <c r="A123" s="115" t="s">
        <v>98</v>
      </c>
      <c r="B123" s="45">
        <v>3008.1428571428573</v>
      </c>
      <c r="C123" s="45">
        <v>181</v>
      </c>
      <c r="D123" s="45">
        <v>3135.8571428571427</v>
      </c>
      <c r="E123" s="45">
        <v>6325</v>
      </c>
      <c r="F123" s="9"/>
      <c r="G123" s="2"/>
    </row>
    <row r="124" spans="1:7" x14ac:dyDescent="0.25">
      <c r="A124" s="115" t="s">
        <v>99</v>
      </c>
      <c r="B124" s="45">
        <v>2887.5714285714284</v>
      </c>
      <c r="C124" s="45">
        <v>168.28571428571428</v>
      </c>
      <c r="D124" s="45">
        <v>3067.1428571428573</v>
      </c>
      <c r="E124" s="45">
        <v>6123</v>
      </c>
      <c r="F124" s="9"/>
      <c r="G124" s="2"/>
    </row>
    <row r="125" spans="1:7" x14ac:dyDescent="0.25">
      <c r="A125" s="115" t="s">
        <v>100</v>
      </c>
      <c r="B125" s="45">
        <v>2647.7142857142858</v>
      </c>
      <c r="C125" s="45">
        <v>129.57142857142858</v>
      </c>
      <c r="D125" s="45">
        <v>2782</v>
      </c>
      <c r="E125" s="45">
        <v>5559.2857142857147</v>
      </c>
      <c r="F125" s="9"/>
      <c r="G125" s="2"/>
    </row>
    <row r="126" spans="1:7" x14ac:dyDescent="0.25">
      <c r="A126" s="115" t="s">
        <v>101</v>
      </c>
      <c r="B126" s="45">
        <v>2410.1428571428573</v>
      </c>
      <c r="C126" s="45">
        <v>123.42857142857143</v>
      </c>
      <c r="D126" s="45">
        <v>2499.2857142857142</v>
      </c>
      <c r="E126" s="45">
        <v>5032.8571428571431</v>
      </c>
      <c r="F126" s="9"/>
      <c r="G126" s="2"/>
    </row>
    <row r="127" spans="1:7" x14ac:dyDescent="0.25">
      <c r="A127" s="115" t="s">
        <v>102</v>
      </c>
      <c r="B127" s="45">
        <v>2300.8571428571427</v>
      </c>
      <c r="C127" s="45">
        <v>113.85714285714286</v>
      </c>
      <c r="D127" s="45">
        <v>2465</v>
      </c>
      <c r="E127" s="45">
        <v>4879.7142857142853</v>
      </c>
      <c r="F127" s="9"/>
      <c r="G127" s="2"/>
    </row>
    <row r="128" spans="1:7" x14ac:dyDescent="0.25">
      <c r="A128" s="115" t="s">
        <v>103</v>
      </c>
      <c r="B128" s="45">
        <v>2183.7142857142858</v>
      </c>
      <c r="C128" s="45">
        <v>102.28571428571429</v>
      </c>
      <c r="D128" s="45">
        <v>2305.2857142857142</v>
      </c>
      <c r="E128" s="45">
        <v>4591.2857142857147</v>
      </c>
      <c r="F128" s="9"/>
      <c r="G128" s="2"/>
    </row>
    <row r="129" spans="1:7" x14ac:dyDescent="0.25">
      <c r="A129" s="115" t="s">
        <v>104</v>
      </c>
      <c r="B129" s="45">
        <v>2173</v>
      </c>
      <c r="C129" s="45">
        <v>92.428571428571431</v>
      </c>
      <c r="D129" s="45">
        <v>2186.1428571428573</v>
      </c>
      <c r="E129" s="45">
        <v>4451.5714285714284</v>
      </c>
      <c r="F129" s="9"/>
      <c r="G129" s="2"/>
    </row>
    <row r="130" spans="1:7" x14ac:dyDescent="0.25">
      <c r="A130" s="115" t="s">
        <v>105</v>
      </c>
      <c r="B130" s="45">
        <v>1991.4285714285713</v>
      </c>
      <c r="C130" s="45">
        <v>68.714285714285708</v>
      </c>
      <c r="D130" s="45">
        <v>1972.2857142857142</v>
      </c>
      <c r="E130" s="45">
        <v>4032.4285714285716</v>
      </c>
      <c r="F130" s="9"/>
      <c r="G130" s="2"/>
    </row>
    <row r="131" spans="1:7" x14ac:dyDescent="0.25">
      <c r="A131" s="115" t="s">
        <v>106</v>
      </c>
      <c r="B131" s="45">
        <v>1845.5714285714287</v>
      </c>
      <c r="C131" s="45">
        <v>67.571428571428569</v>
      </c>
      <c r="D131" s="45">
        <v>2008.7142857142858</v>
      </c>
      <c r="E131" s="45">
        <v>3921.8571428571427</v>
      </c>
      <c r="F131" s="9"/>
      <c r="G131" s="2"/>
    </row>
    <row r="132" spans="1:7" x14ac:dyDescent="0.25">
      <c r="A132" s="115" t="s">
        <v>92</v>
      </c>
      <c r="B132" s="45">
        <v>1850.8571428571429</v>
      </c>
      <c r="C132" s="45">
        <v>71.285714285714292</v>
      </c>
      <c r="D132" s="45">
        <v>2085.2857142857142</v>
      </c>
      <c r="E132" s="45">
        <v>4007.4285714285716</v>
      </c>
      <c r="F132" s="9"/>
      <c r="G132" s="2"/>
    </row>
    <row r="133" spans="1:7" x14ac:dyDescent="0.25">
      <c r="A133" s="115" t="s">
        <v>109</v>
      </c>
      <c r="B133" s="45">
        <v>2014</v>
      </c>
      <c r="C133" s="45">
        <v>74.285714285714292</v>
      </c>
      <c r="D133" s="45">
        <v>2152.5714285714284</v>
      </c>
      <c r="E133" s="45">
        <v>4240.8571428571431</v>
      </c>
      <c r="F133" s="96"/>
      <c r="G133" s="2"/>
    </row>
    <row r="134" spans="1:7" x14ac:dyDescent="0.25">
      <c r="A134" s="115" t="s">
        <v>110</v>
      </c>
      <c r="B134" s="45">
        <v>1498</v>
      </c>
      <c r="C134" s="45">
        <v>48.571428571428569</v>
      </c>
      <c r="D134" s="45">
        <v>1366.7142857142858</v>
      </c>
      <c r="E134" s="45">
        <v>2913.2857142857147</v>
      </c>
      <c r="F134" s="96"/>
      <c r="G134" s="2"/>
    </row>
    <row r="135" spans="1:7" x14ac:dyDescent="0.25">
      <c r="A135" s="115" t="s">
        <v>111</v>
      </c>
      <c r="B135" s="45">
        <v>701</v>
      </c>
      <c r="C135" s="45">
        <v>20</v>
      </c>
      <c r="D135" s="45">
        <v>584</v>
      </c>
      <c r="E135" s="45">
        <v>1305</v>
      </c>
      <c r="F135" s="96"/>
      <c r="G135" s="2"/>
    </row>
    <row r="136" spans="1:7" x14ac:dyDescent="0.25">
      <c r="A136" s="115" t="s">
        <v>112</v>
      </c>
      <c r="B136" s="45">
        <v>594</v>
      </c>
      <c r="C136" s="45">
        <v>25</v>
      </c>
      <c r="D136" s="45">
        <v>500</v>
      </c>
      <c r="E136" s="45">
        <v>1118</v>
      </c>
      <c r="F136" s="96"/>
      <c r="G136" s="2"/>
    </row>
    <row r="137" spans="1:7" x14ac:dyDescent="0.25">
      <c r="A137" s="115" t="s">
        <v>113</v>
      </c>
      <c r="B137" s="45">
        <v>691.85714285714289</v>
      </c>
      <c r="C137" s="45">
        <v>37.142857142857146</v>
      </c>
      <c r="D137" s="74">
        <v>569.57142857142856</v>
      </c>
      <c r="E137" s="45">
        <v>1298.5714285714284</v>
      </c>
      <c r="F137" s="96"/>
      <c r="G137" s="2"/>
    </row>
    <row r="138" spans="1:7" x14ac:dyDescent="0.25">
      <c r="A138" s="115" t="s">
        <v>114</v>
      </c>
      <c r="B138" s="45">
        <v>907.42857142857144</v>
      </c>
      <c r="C138" s="45">
        <v>43.285714285714285</v>
      </c>
      <c r="D138" s="45">
        <v>834.42857142857144</v>
      </c>
      <c r="E138" s="45">
        <v>1785.1428571428573</v>
      </c>
      <c r="F138" s="96"/>
      <c r="G138" s="2"/>
    </row>
    <row r="139" spans="1:7" x14ac:dyDescent="0.25">
      <c r="A139" s="115" t="s">
        <v>115</v>
      </c>
      <c r="B139" s="45">
        <v>793.28571428571433</v>
      </c>
      <c r="C139" s="45">
        <v>49.857142857142854</v>
      </c>
      <c r="D139" s="45">
        <v>742.28571428571433</v>
      </c>
      <c r="E139" s="45">
        <v>1585.4285714285716</v>
      </c>
      <c r="F139" s="96"/>
      <c r="G139" s="2"/>
    </row>
    <row r="140" spans="1:7" x14ac:dyDescent="0.25">
      <c r="A140" s="115" t="s">
        <v>116</v>
      </c>
      <c r="B140" s="45">
        <v>780</v>
      </c>
      <c r="C140" s="45">
        <v>41</v>
      </c>
      <c r="D140" s="45">
        <v>705</v>
      </c>
      <c r="E140" s="45">
        <v>1526</v>
      </c>
      <c r="F140" s="96"/>
      <c r="G140" s="2"/>
    </row>
    <row r="141" spans="1:7" x14ac:dyDescent="0.25">
      <c r="A141" s="115" t="s">
        <v>117</v>
      </c>
      <c r="B141" s="45">
        <v>831</v>
      </c>
      <c r="C141" s="45">
        <v>34</v>
      </c>
      <c r="D141" s="45">
        <v>658</v>
      </c>
      <c r="E141" s="45">
        <v>1523</v>
      </c>
      <c r="F141" s="96"/>
      <c r="G141" s="2"/>
    </row>
    <row r="142" spans="1:7" x14ac:dyDescent="0.25">
      <c r="A142" s="115" t="s">
        <v>118</v>
      </c>
      <c r="B142" s="406">
        <v>857.85714285714289</v>
      </c>
      <c r="C142" s="45">
        <v>44</v>
      </c>
      <c r="D142" s="45">
        <v>684.71428571428567</v>
      </c>
      <c r="E142" s="45">
        <v>1586.5714285714284</v>
      </c>
      <c r="F142" s="96"/>
      <c r="G142" s="2"/>
    </row>
    <row r="143" spans="1:7" x14ac:dyDescent="0.25">
      <c r="A143" s="115" t="s">
        <v>216</v>
      </c>
      <c r="B143" s="406">
        <v>910</v>
      </c>
      <c r="C143" s="45">
        <v>46.571428571428569</v>
      </c>
      <c r="D143" s="45">
        <v>777.14285714285711</v>
      </c>
      <c r="E143" s="45">
        <v>1733.7142857142858</v>
      </c>
      <c r="F143" s="96"/>
      <c r="G143" s="2"/>
    </row>
    <row r="144" spans="1:7" x14ac:dyDescent="0.25">
      <c r="A144" s="115" t="s">
        <v>218</v>
      </c>
      <c r="B144" s="406">
        <v>1036.7142857142858</v>
      </c>
      <c r="C144" s="45">
        <v>43.857142857142854</v>
      </c>
      <c r="D144" s="45">
        <v>1023.8571428571429</v>
      </c>
      <c r="E144" s="45">
        <v>2104.4285714285716</v>
      </c>
      <c r="F144" s="96"/>
      <c r="G144" s="2"/>
    </row>
    <row r="145" spans="1:7" x14ac:dyDescent="0.25">
      <c r="A145" s="115" t="s">
        <v>227</v>
      </c>
      <c r="B145" s="406">
        <v>1377</v>
      </c>
      <c r="C145" s="45">
        <v>54</v>
      </c>
      <c r="D145" s="45">
        <v>1249</v>
      </c>
      <c r="E145" s="45">
        <v>2679</v>
      </c>
      <c r="F145" s="96"/>
      <c r="G145" s="2"/>
    </row>
    <row r="146" spans="1:7" x14ac:dyDescent="0.25">
      <c r="A146" s="115" t="s">
        <v>229</v>
      </c>
      <c r="B146" s="406">
        <v>1445</v>
      </c>
      <c r="C146" s="45">
        <v>63</v>
      </c>
      <c r="D146" s="45">
        <v>1392</v>
      </c>
      <c r="E146" s="45">
        <v>2900</v>
      </c>
      <c r="F146" s="96"/>
      <c r="G146" s="2"/>
    </row>
    <row r="147" spans="1:7" x14ac:dyDescent="0.25">
      <c r="A147" s="64"/>
      <c r="B147" s="45"/>
      <c r="C147" s="2"/>
      <c r="D147" s="2"/>
      <c r="E147" s="96"/>
      <c r="F147" s="96"/>
      <c r="G147" s="2"/>
    </row>
    <row r="148" spans="1:7" x14ac:dyDescent="0.25">
      <c r="A148" s="64"/>
      <c r="B148" s="45"/>
      <c r="C148" s="2"/>
      <c r="D148" s="2"/>
      <c r="E148" s="96"/>
      <c r="F148" s="96"/>
      <c r="G148" s="2"/>
    </row>
    <row r="149" spans="1:7" x14ac:dyDescent="0.25">
      <c r="A149" s="64"/>
      <c r="B149" s="45"/>
      <c r="C149" s="2"/>
      <c r="D149" s="2"/>
      <c r="E149" s="96"/>
      <c r="F149" s="96"/>
      <c r="G149" s="2"/>
    </row>
    <row r="150" spans="1:7" x14ac:dyDescent="0.25">
      <c r="A150" s="64"/>
      <c r="C150" s="2"/>
      <c r="D150" s="2"/>
      <c r="E150" s="96"/>
      <c r="F150" s="96"/>
      <c r="G150" s="2"/>
    </row>
    <row r="151" spans="1:7" x14ac:dyDescent="0.25">
      <c r="A151" s="64"/>
      <c r="C151" s="2"/>
      <c r="D151" s="2"/>
      <c r="E151" s="96"/>
      <c r="F151" s="96"/>
      <c r="G151" s="2"/>
    </row>
    <row r="152" spans="1:7" x14ac:dyDescent="0.25">
      <c r="A152" s="64"/>
      <c r="C152" s="2"/>
      <c r="D152" s="2"/>
      <c r="E152" s="96"/>
      <c r="F152" s="96"/>
      <c r="G152" s="2"/>
    </row>
    <row r="153" spans="1:7" x14ac:dyDescent="0.25">
      <c r="A153" s="64"/>
      <c r="D153" s="2"/>
      <c r="E153" s="96"/>
      <c r="F153" s="96"/>
      <c r="G153" s="2"/>
    </row>
    <row r="154" spans="1:7" x14ac:dyDescent="0.25">
      <c r="A154" s="64"/>
      <c r="D154" s="2"/>
      <c r="E154" s="96"/>
      <c r="F154" s="96"/>
      <c r="G154" s="2"/>
    </row>
    <row r="155" spans="1:7" x14ac:dyDescent="0.25">
      <c r="A155" s="64"/>
      <c r="D155" s="2"/>
      <c r="E155" s="96"/>
      <c r="F155" s="96"/>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topLeftCell="A7" workbookViewId="0">
      <selection activeCell="J36" sqref="J36"/>
    </sheetView>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6"/>
  <sheetViews>
    <sheetView showGridLines="0" zoomScale="89" zoomScaleNormal="90" workbookViewId="0">
      <pane ySplit="3" topLeftCell="A4" activePane="bottomLeft" state="frozen"/>
      <selection pane="bottomLeft" activeCell="C36" sqref="C4:C36"/>
    </sheetView>
  </sheetViews>
  <sheetFormatPr defaultRowHeight="15" x14ac:dyDescent="0.25"/>
  <cols>
    <col min="1" max="1" width="9" style="228"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8" t="s">
        <v>132</v>
      </c>
      <c r="B3" s="219" t="s">
        <v>125</v>
      </c>
      <c r="C3" s="220" t="s">
        <v>133</v>
      </c>
      <c r="D3" s="80"/>
    </row>
    <row r="4" spans="1:14" ht="15" customHeight="1" x14ac:dyDescent="0.25">
      <c r="A4" s="221">
        <v>11</v>
      </c>
      <c r="B4" s="222" t="s">
        <v>134</v>
      </c>
      <c r="C4" s="223">
        <v>9</v>
      </c>
    </row>
    <row r="5" spans="1:14" ht="15" customHeight="1" x14ac:dyDescent="0.25">
      <c r="A5" s="221">
        <v>12</v>
      </c>
      <c r="B5" s="224" t="s">
        <v>135</v>
      </c>
      <c r="C5" s="225">
        <v>25</v>
      </c>
    </row>
    <row r="6" spans="1:14" ht="15" customHeight="1" x14ac:dyDescent="0.25">
      <c r="A6" s="221">
        <v>13</v>
      </c>
      <c r="B6" s="224" t="s">
        <v>136</v>
      </c>
      <c r="C6" s="225">
        <v>86</v>
      </c>
    </row>
    <row r="7" spans="1:14" ht="15" customHeight="1" x14ac:dyDescent="0.25">
      <c r="A7" s="221">
        <v>14</v>
      </c>
      <c r="B7" s="224" t="s">
        <v>137</v>
      </c>
      <c r="C7" s="225">
        <v>212</v>
      </c>
    </row>
    <row r="8" spans="1:14" ht="15" customHeight="1" x14ac:dyDescent="0.25">
      <c r="A8" s="221">
        <v>15</v>
      </c>
      <c r="B8" s="224" t="s">
        <v>138</v>
      </c>
      <c r="C8" s="225">
        <v>317</v>
      </c>
    </row>
    <row r="9" spans="1:14" ht="15" customHeight="1" x14ac:dyDescent="0.25">
      <c r="A9" s="221">
        <v>16</v>
      </c>
      <c r="B9" s="224" t="s">
        <v>139</v>
      </c>
      <c r="C9" s="225">
        <v>481</v>
      </c>
    </row>
    <row r="10" spans="1:14" ht="15" customHeight="1" x14ac:dyDescent="0.25">
      <c r="A10" s="221">
        <v>17</v>
      </c>
      <c r="B10" s="224" t="s">
        <v>140</v>
      </c>
      <c r="C10" s="225">
        <v>625</v>
      </c>
    </row>
    <row r="11" spans="1:14" ht="15" customHeight="1" x14ac:dyDescent="0.25">
      <c r="A11" s="221">
        <v>18</v>
      </c>
      <c r="B11" s="224" t="s">
        <v>141</v>
      </c>
      <c r="C11" s="225">
        <v>669</v>
      </c>
    </row>
    <row r="12" spans="1:14" ht="15" customHeight="1" x14ac:dyDescent="0.25">
      <c r="A12" s="221">
        <v>19</v>
      </c>
      <c r="B12" s="224" t="s">
        <v>142</v>
      </c>
      <c r="C12" s="225">
        <v>609</v>
      </c>
    </row>
    <row r="13" spans="1:14" ht="15" customHeight="1" x14ac:dyDescent="0.25">
      <c r="A13" s="221">
        <v>20</v>
      </c>
      <c r="B13" s="224" t="s">
        <v>143</v>
      </c>
      <c r="C13" s="225">
        <v>323</v>
      </c>
    </row>
    <row r="14" spans="1:14" ht="15" customHeight="1" x14ac:dyDescent="0.25">
      <c r="A14" s="221">
        <v>21</v>
      </c>
      <c r="B14" s="226" t="s">
        <v>144</v>
      </c>
      <c r="C14" s="227">
        <v>209</v>
      </c>
    </row>
    <row r="15" spans="1:14" ht="15" customHeight="1" x14ac:dyDescent="0.25">
      <c r="A15" s="221">
        <v>22</v>
      </c>
      <c r="B15" s="226" t="s">
        <v>145</v>
      </c>
      <c r="C15" s="227">
        <v>103</v>
      </c>
    </row>
    <row r="16" spans="1:14" ht="15.6" customHeight="1" x14ac:dyDescent="0.25">
      <c r="A16" s="221">
        <v>23</v>
      </c>
      <c r="B16" s="226" t="s">
        <v>146</v>
      </c>
      <c r="C16" s="227">
        <v>61</v>
      </c>
    </row>
    <row r="17" spans="1:5" ht="15" customHeight="1" x14ac:dyDescent="0.25">
      <c r="A17" s="221">
        <v>24</v>
      </c>
      <c r="B17" s="226" t="s">
        <v>147</v>
      </c>
      <c r="C17" s="227">
        <v>27</v>
      </c>
    </row>
    <row r="18" spans="1:5" ht="15" customHeight="1" x14ac:dyDescent="0.25">
      <c r="A18" s="221">
        <v>25</v>
      </c>
      <c r="B18" s="226" t="s">
        <v>148</v>
      </c>
      <c r="C18" s="227">
        <v>39</v>
      </c>
    </row>
    <row r="19" spans="1:5" ht="15" customHeight="1" x14ac:dyDescent="0.25">
      <c r="A19" s="221">
        <v>26</v>
      </c>
      <c r="B19" s="226" t="s">
        <v>149</v>
      </c>
      <c r="C19" s="227">
        <v>11</v>
      </c>
    </row>
    <row r="20" spans="1:5" ht="15" customHeight="1" x14ac:dyDescent="0.25">
      <c r="A20" s="221">
        <v>27</v>
      </c>
      <c r="B20" s="226" t="s">
        <v>150</v>
      </c>
      <c r="C20" s="227">
        <v>7</v>
      </c>
    </row>
    <row r="21" spans="1:5" ht="15" customHeight="1" x14ac:dyDescent="0.25">
      <c r="A21" s="221">
        <v>28</v>
      </c>
      <c r="B21" s="226" t="s">
        <v>151</v>
      </c>
      <c r="C21" s="227">
        <v>9</v>
      </c>
    </row>
    <row r="22" spans="1:5" ht="15" customHeight="1" x14ac:dyDescent="0.25">
      <c r="A22" s="221">
        <v>29</v>
      </c>
      <c r="B22" s="226" t="s">
        <v>152</v>
      </c>
      <c r="C22" s="227">
        <v>7</v>
      </c>
    </row>
    <row r="23" spans="1:5" ht="15" customHeight="1" x14ac:dyDescent="0.25">
      <c r="A23" s="221">
        <v>30</v>
      </c>
      <c r="B23" s="226" t="s">
        <v>153</v>
      </c>
      <c r="C23" s="227">
        <v>1</v>
      </c>
    </row>
    <row r="24" spans="1:5" ht="16.350000000000001" customHeight="1" x14ac:dyDescent="0.25">
      <c r="A24" s="221">
        <v>31</v>
      </c>
      <c r="B24" s="226" t="s">
        <v>130</v>
      </c>
      <c r="C24" s="227">
        <v>2</v>
      </c>
    </row>
    <row r="25" spans="1:5" ht="15" customHeight="1" x14ac:dyDescent="0.25">
      <c r="A25" s="221">
        <v>32</v>
      </c>
      <c r="B25" s="226" t="s">
        <v>129</v>
      </c>
      <c r="C25" s="221">
        <v>1</v>
      </c>
    </row>
    <row r="26" spans="1:5" x14ac:dyDescent="0.25">
      <c r="A26" s="221">
        <v>33</v>
      </c>
      <c r="B26" s="226" t="s">
        <v>167</v>
      </c>
      <c r="C26" s="221">
        <v>0</v>
      </c>
      <c r="D26" s="31"/>
      <c r="E26" s="31"/>
    </row>
    <row r="27" spans="1:5" x14ac:dyDescent="0.25">
      <c r="A27" s="221">
        <v>34</v>
      </c>
      <c r="B27" s="226" t="s">
        <v>185</v>
      </c>
      <c r="C27" s="96">
        <v>2</v>
      </c>
      <c r="D27" s="80"/>
      <c r="E27" s="31"/>
    </row>
    <row r="28" spans="1:5" x14ac:dyDescent="0.25">
      <c r="A28" s="221">
        <v>35</v>
      </c>
      <c r="B28" s="226" t="s">
        <v>190</v>
      </c>
      <c r="C28" s="211">
        <v>5</v>
      </c>
      <c r="D28" s="31"/>
      <c r="E28" s="31"/>
    </row>
    <row r="29" spans="1:5" x14ac:dyDescent="0.25">
      <c r="A29" s="221">
        <v>36</v>
      </c>
      <c r="B29" s="226" t="s">
        <v>189</v>
      </c>
      <c r="C29" s="211">
        <v>0</v>
      </c>
      <c r="D29" s="31"/>
      <c r="E29" s="31"/>
    </row>
    <row r="30" spans="1:5" x14ac:dyDescent="0.25">
      <c r="A30" s="221">
        <v>37</v>
      </c>
      <c r="B30" s="226" t="s">
        <v>213</v>
      </c>
      <c r="C30" s="211">
        <v>12</v>
      </c>
    </row>
    <row r="31" spans="1:5" x14ac:dyDescent="0.25">
      <c r="A31" s="221">
        <v>38</v>
      </c>
      <c r="B31" s="226" t="s">
        <v>214</v>
      </c>
      <c r="C31" s="211">
        <v>13</v>
      </c>
    </row>
    <row r="32" spans="1:5" x14ac:dyDescent="0.25">
      <c r="A32" s="221">
        <v>39</v>
      </c>
      <c r="B32" s="226" t="s">
        <v>215</v>
      </c>
      <c r="C32" s="211">
        <v>36</v>
      </c>
    </row>
    <row r="33" spans="1:3" x14ac:dyDescent="0.25">
      <c r="A33" s="221">
        <v>40</v>
      </c>
      <c r="B33" s="226" t="s">
        <v>217</v>
      </c>
      <c r="C33" s="211">
        <v>91</v>
      </c>
    </row>
    <row r="34" spans="1:3" x14ac:dyDescent="0.25">
      <c r="A34" s="221">
        <v>41</v>
      </c>
      <c r="B34" s="226" t="s">
        <v>219</v>
      </c>
      <c r="C34" s="211">
        <v>152</v>
      </c>
    </row>
    <row r="35" spans="1:3" x14ac:dyDescent="0.25">
      <c r="A35" s="221">
        <v>42</v>
      </c>
      <c r="B35" s="226" t="s">
        <v>228</v>
      </c>
      <c r="C35" s="211">
        <v>146</v>
      </c>
    </row>
    <row r="36" spans="1:3" x14ac:dyDescent="0.25">
      <c r="A36" s="221">
        <v>43</v>
      </c>
      <c r="B36" s="226" t="s">
        <v>230</v>
      </c>
      <c r="C36" s="211">
        <v>225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1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8" customWidth="1"/>
  </cols>
  <sheetData>
    <row r="1" spans="1:17" x14ac:dyDescent="0.25">
      <c r="A1" s="56" t="s">
        <v>72</v>
      </c>
      <c r="B1" s="1"/>
      <c r="C1" s="1"/>
      <c r="D1" s="1"/>
      <c r="E1" s="2"/>
      <c r="L1" s="22"/>
    </row>
    <row r="2" spans="1:17" ht="124.5" customHeight="1" x14ac:dyDescent="0.25">
      <c r="A2" s="83" t="s">
        <v>0</v>
      </c>
      <c r="B2" s="86" t="s">
        <v>66</v>
      </c>
      <c r="C2" s="86" t="s">
        <v>67</v>
      </c>
      <c r="D2" s="86" t="s">
        <v>68</v>
      </c>
      <c r="E2" s="86" t="s">
        <v>69</v>
      </c>
      <c r="F2" s="99" t="s">
        <v>70</v>
      </c>
    </row>
    <row r="3" spans="1:17" x14ac:dyDescent="0.25">
      <c r="A3" s="11">
        <v>43942</v>
      </c>
      <c r="B3" s="5">
        <v>3732</v>
      </c>
      <c r="C3" s="5">
        <v>708</v>
      </c>
      <c r="D3" s="84">
        <v>0.65</v>
      </c>
      <c r="E3" s="6">
        <v>37213</v>
      </c>
      <c r="F3" s="85">
        <f>B3/E3</f>
        <v>0.10028753392631608</v>
      </c>
      <c r="G3" s="7"/>
      <c r="H3" s="7"/>
      <c r="I3" s="7"/>
      <c r="J3" s="7"/>
      <c r="K3" s="7"/>
      <c r="L3" s="8"/>
      <c r="M3" s="8"/>
      <c r="N3" s="8"/>
      <c r="O3" s="8"/>
      <c r="P3" s="8"/>
      <c r="Q3" s="8"/>
    </row>
    <row r="4" spans="1:17" x14ac:dyDescent="0.25">
      <c r="A4" s="11">
        <v>43949</v>
      </c>
      <c r="B4" s="5">
        <v>4163</v>
      </c>
      <c r="C4" s="5">
        <v>862</v>
      </c>
      <c r="D4" s="84">
        <v>0.79</v>
      </c>
      <c r="E4" s="6">
        <v>45068</v>
      </c>
      <c r="F4" s="85">
        <f>B4/E4</f>
        <v>9.2371527469601492E-2</v>
      </c>
      <c r="G4" s="7"/>
      <c r="H4" s="7"/>
      <c r="I4" s="7"/>
      <c r="J4" s="7"/>
      <c r="K4" s="7"/>
      <c r="L4" s="8"/>
      <c r="M4" s="8"/>
      <c r="N4" s="8"/>
      <c r="O4" s="8"/>
      <c r="P4" s="8"/>
      <c r="Q4" s="8"/>
    </row>
    <row r="5" spans="1:17" x14ac:dyDescent="0.25">
      <c r="A5" s="11">
        <v>43956</v>
      </c>
      <c r="B5" s="5">
        <v>3672</v>
      </c>
      <c r="C5" s="5">
        <v>822</v>
      </c>
      <c r="D5" s="84">
        <v>0.76</v>
      </c>
      <c r="E5" s="6">
        <v>43403</v>
      </c>
      <c r="F5" s="85">
        <f>B5/E5</f>
        <v>8.4602446835472203E-2</v>
      </c>
      <c r="G5" s="7"/>
      <c r="H5" s="7"/>
      <c r="I5" s="7"/>
      <c r="J5" s="7"/>
      <c r="K5" s="7"/>
      <c r="L5" s="8"/>
      <c r="M5" s="8"/>
      <c r="N5" s="8"/>
      <c r="O5" s="8"/>
      <c r="P5" s="8"/>
      <c r="Q5" s="8"/>
    </row>
    <row r="6" spans="1:17" x14ac:dyDescent="0.25">
      <c r="A6" s="11">
        <v>43963</v>
      </c>
      <c r="B6" s="5">
        <v>3121</v>
      </c>
      <c r="C6" s="5">
        <v>813</v>
      </c>
      <c r="D6" s="84">
        <v>0.75</v>
      </c>
      <c r="E6" s="6">
        <v>42626</v>
      </c>
      <c r="F6" s="85">
        <f>B6/E6</f>
        <v>7.3218223619387235E-2</v>
      </c>
      <c r="G6" s="7"/>
      <c r="H6" s="7"/>
      <c r="I6" s="7"/>
      <c r="J6" s="7"/>
      <c r="K6" s="7"/>
      <c r="L6" s="8"/>
      <c r="M6" s="8"/>
      <c r="N6" s="8"/>
      <c r="O6" s="8"/>
      <c r="P6" s="8"/>
      <c r="Q6" s="8"/>
    </row>
    <row r="7" spans="1:17" x14ac:dyDescent="0.25">
      <c r="A7" s="11">
        <v>43970</v>
      </c>
      <c r="B7" s="5">
        <v>3381</v>
      </c>
      <c r="C7" s="5">
        <v>879</v>
      </c>
      <c r="D7" s="84">
        <v>0.81</v>
      </c>
      <c r="E7" s="6">
        <v>46272</v>
      </c>
      <c r="F7" s="85">
        <f>B7/E7</f>
        <v>7.306794605809129E-2</v>
      </c>
      <c r="G7" s="7"/>
      <c r="H7" s="7"/>
      <c r="I7" s="7"/>
      <c r="J7" s="7"/>
      <c r="K7" s="7"/>
      <c r="L7" s="8"/>
      <c r="M7" s="8"/>
      <c r="N7" s="8"/>
      <c r="O7" s="8"/>
      <c r="P7" s="8"/>
      <c r="Q7" s="8"/>
    </row>
    <row r="8" spans="1:17" x14ac:dyDescent="0.25">
      <c r="A8" s="11">
        <f>A7+7</f>
        <v>43977</v>
      </c>
      <c r="B8" s="5">
        <v>3049</v>
      </c>
      <c r="C8" s="5">
        <v>880</v>
      </c>
      <c r="D8" s="84">
        <v>0.81</v>
      </c>
      <c r="E8" s="6">
        <v>46237</v>
      </c>
      <c r="F8" s="85">
        <v>6.6000000000000003E-2</v>
      </c>
      <c r="G8" s="7"/>
      <c r="H8" s="7"/>
      <c r="I8" s="7"/>
      <c r="J8" s="7"/>
      <c r="K8" s="7"/>
      <c r="L8" s="8"/>
      <c r="M8" s="8"/>
      <c r="N8" s="8"/>
      <c r="O8" s="8"/>
      <c r="P8" s="8"/>
      <c r="Q8" s="8"/>
    </row>
    <row r="9" spans="1:17" x14ac:dyDescent="0.25">
      <c r="A9" s="11">
        <f>A8+7</f>
        <v>43984</v>
      </c>
      <c r="B9" s="5">
        <v>2668</v>
      </c>
      <c r="C9" s="5">
        <v>824</v>
      </c>
      <c r="D9" s="84">
        <v>0.76</v>
      </c>
      <c r="E9" s="6">
        <v>43864</v>
      </c>
      <c r="F9" s="85">
        <v>6.0999999999999999E-2</v>
      </c>
      <c r="G9" s="7"/>
      <c r="H9" s="7"/>
      <c r="I9" s="7"/>
      <c r="J9" s="7"/>
      <c r="K9" s="7"/>
      <c r="L9" s="8"/>
      <c r="M9" s="8"/>
      <c r="N9" s="8"/>
      <c r="O9" s="8"/>
      <c r="P9" s="8"/>
      <c r="Q9" s="8"/>
    </row>
    <row r="10" spans="1:17" x14ac:dyDescent="0.25">
      <c r="A10" s="11">
        <v>43991</v>
      </c>
      <c r="B10" s="5">
        <v>2315</v>
      </c>
      <c r="C10" s="5">
        <v>858</v>
      </c>
      <c r="D10" s="84">
        <v>0.79</v>
      </c>
      <c r="E10" s="6">
        <v>45816</v>
      </c>
      <c r="F10" s="85">
        <v>5.0999999999999997E-2</v>
      </c>
      <c r="G10" s="7"/>
      <c r="H10" s="7"/>
      <c r="I10" s="7"/>
      <c r="J10" s="7"/>
      <c r="K10" s="7"/>
      <c r="L10" s="8"/>
      <c r="M10" s="8"/>
      <c r="N10" s="8"/>
      <c r="O10" s="8"/>
      <c r="P10" s="8"/>
      <c r="Q10" s="8"/>
    </row>
    <row r="11" spans="1:17" x14ac:dyDescent="0.25">
      <c r="A11" s="11">
        <v>43998</v>
      </c>
      <c r="B11" s="5">
        <v>2453</v>
      </c>
      <c r="C11" s="5">
        <v>877</v>
      </c>
      <c r="D11" s="84">
        <v>0.81</v>
      </c>
      <c r="E11" s="6">
        <v>45912</v>
      </c>
      <c r="F11" s="85">
        <v>5.2999999999999999E-2</v>
      </c>
      <c r="G11" s="7"/>
      <c r="H11" s="7"/>
      <c r="I11" s="7"/>
      <c r="J11" s="7"/>
      <c r="K11" s="7"/>
      <c r="L11" s="8"/>
      <c r="M11" s="8"/>
      <c r="N11" s="8"/>
      <c r="O11" s="8"/>
      <c r="P11" s="8"/>
      <c r="Q11" s="8"/>
    </row>
    <row r="12" spans="1:17" x14ac:dyDescent="0.25">
      <c r="A12" s="11">
        <v>44005</v>
      </c>
      <c r="B12" s="9">
        <v>1801</v>
      </c>
      <c r="C12" s="9">
        <v>688</v>
      </c>
      <c r="D12" s="84">
        <v>0.64</v>
      </c>
      <c r="E12" s="107">
        <v>36257</v>
      </c>
      <c r="F12" s="85">
        <v>0.05</v>
      </c>
      <c r="G12" s="7"/>
      <c r="H12" s="7"/>
      <c r="I12" s="7"/>
      <c r="J12" s="7"/>
      <c r="K12" s="7"/>
      <c r="L12" s="8"/>
      <c r="M12" s="8"/>
      <c r="N12" s="8"/>
      <c r="O12" s="8"/>
      <c r="P12" s="8"/>
      <c r="Q12" s="8"/>
    </row>
    <row r="13" spans="1:17" x14ac:dyDescent="0.25">
      <c r="A13" s="11">
        <v>44012</v>
      </c>
      <c r="B13" s="9">
        <v>1976</v>
      </c>
      <c r="C13" s="9">
        <v>821</v>
      </c>
      <c r="D13" s="84">
        <v>0.76</v>
      </c>
      <c r="E13" s="107">
        <v>43025</v>
      </c>
      <c r="F13" s="85">
        <v>4.5999999999999999E-2</v>
      </c>
      <c r="G13" s="7"/>
      <c r="H13" s="7"/>
      <c r="I13" s="7"/>
      <c r="J13" s="7"/>
      <c r="K13" s="7"/>
      <c r="L13" s="8"/>
      <c r="M13" s="8"/>
      <c r="N13" s="8"/>
      <c r="O13" s="8"/>
      <c r="P13" s="8"/>
      <c r="Q13" s="8"/>
    </row>
    <row r="14" spans="1:17" x14ac:dyDescent="0.25">
      <c r="A14" s="11">
        <v>44019</v>
      </c>
      <c r="B14" s="9">
        <v>1764</v>
      </c>
      <c r="C14" s="9">
        <v>807</v>
      </c>
      <c r="D14" s="84">
        <v>0.75</v>
      </c>
      <c r="E14" s="107">
        <v>41680</v>
      </c>
      <c r="F14" s="85">
        <v>4.2000000000000003E-2</v>
      </c>
      <c r="G14" s="8"/>
    </row>
    <row r="15" spans="1:17" x14ac:dyDescent="0.25">
      <c r="A15" s="11">
        <v>44026</v>
      </c>
      <c r="B15" s="9">
        <v>1708</v>
      </c>
      <c r="C15" s="9">
        <v>772</v>
      </c>
      <c r="D15" s="84">
        <v>0.71</v>
      </c>
      <c r="E15" s="107">
        <v>40038</v>
      </c>
      <c r="F15" s="85">
        <v>4.2999999999999997E-2</v>
      </c>
      <c r="G15" s="8"/>
    </row>
    <row r="16" spans="1:17" x14ac:dyDescent="0.25">
      <c r="A16" s="11">
        <v>44033</v>
      </c>
      <c r="B16" s="9">
        <v>1666</v>
      </c>
      <c r="C16" s="9">
        <v>790</v>
      </c>
      <c r="D16" s="84">
        <v>0.73</v>
      </c>
      <c r="E16" s="107">
        <v>40858</v>
      </c>
      <c r="F16" s="85">
        <v>4.1000000000000002E-2</v>
      </c>
      <c r="G16" s="8"/>
    </row>
    <row r="17" spans="1:7" x14ac:dyDescent="0.25">
      <c r="A17" s="11">
        <v>44040</v>
      </c>
      <c r="B17" s="9">
        <v>1523</v>
      </c>
      <c r="C17" s="9">
        <v>768</v>
      </c>
      <c r="D17" s="84">
        <v>0.71</v>
      </c>
      <c r="E17" s="107">
        <v>40005</v>
      </c>
      <c r="F17" s="85">
        <v>3.7999999999999999E-2</v>
      </c>
      <c r="G17" s="8"/>
    </row>
    <row r="18" spans="1:7" x14ac:dyDescent="0.25">
      <c r="A18" s="11">
        <v>44047</v>
      </c>
      <c r="B18" s="9">
        <v>815</v>
      </c>
      <c r="C18" s="9">
        <v>799</v>
      </c>
      <c r="D18" s="84">
        <v>0.74</v>
      </c>
      <c r="E18" s="107">
        <v>41702</v>
      </c>
      <c r="F18" s="85">
        <v>0.02</v>
      </c>
      <c r="G18" s="8"/>
    </row>
    <row r="19" spans="1:7" x14ac:dyDescent="0.25">
      <c r="A19" s="11">
        <v>44054</v>
      </c>
      <c r="B19" s="9">
        <v>613</v>
      </c>
      <c r="C19" s="9">
        <v>829</v>
      </c>
      <c r="D19" s="84">
        <v>0.77</v>
      </c>
      <c r="E19" s="107">
        <v>43887</v>
      </c>
      <c r="F19" s="85">
        <v>1.4E-2</v>
      </c>
      <c r="G19" s="8"/>
    </row>
    <row r="20" spans="1:7" x14ac:dyDescent="0.25">
      <c r="A20" s="11">
        <v>44061</v>
      </c>
      <c r="B20" s="9">
        <v>506</v>
      </c>
      <c r="C20" s="9">
        <v>818</v>
      </c>
      <c r="D20" s="84">
        <v>0.76</v>
      </c>
      <c r="E20" s="107">
        <v>42682</v>
      </c>
      <c r="F20" s="85">
        <v>1.2E-2</v>
      </c>
      <c r="G20" s="8"/>
    </row>
    <row r="21" spans="1:7" x14ac:dyDescent="0.25">
      <c r="A21" s="11">
        <v>44068</v>
      </c>
      <c r="B21" s="74">
        <v>554</v>
      </c>
      <c r="C21" s="74">
        <v>775</v>
      </c>
      <c r="D21" s="260">
        <v>0.72</v>
      </c>
      <c r="E21" s="114">
        <v>40323</v>
      </c>
      <c r="F21" s="85">
        <v>1.4E-2</v>
      </c>
      <c r="G21" s="8"/>
    </row>
    <row r="22" spans="1:7" x14ac:dyDescent="0.25">
      <c r="A22" s="11">
        <v>44075</v>
      </c>
      <c r="B22" s="74">
        <v>496</v>
      </c>
      <c r="C22" s="74">
        <v>796</v>
      </c>
      <c r="D22" s="260">
        <v>0.74</v>
      </c>
      <c r="E22" s="114">
        <v>42316</v>
      </c>
      <c r="F22" s="85">
        <v>1.2E-2</v>
      </c>
      <c r="G22" s="8"/>
    </row>
    <row r="23" spans="1:7" x14ac:dyDescent="0.25">
      <c r="A23" s="11">
        <v>44082</v>
      </c>
      <c r="B23" s="74">
        <v>548</v>
      </c>
      <c r="C23" s="74">
        <v>825</v>
      </c>
      <c r="D23" s="260">
        <v>0.76</v>
      </c>
      <c r="E23" s="114">
        <v>43053</v>
      </c>
      <c r="F23" s="85">
        <v>1.2999999999999999E-2</v>
      </c>
      <c r="G23" s="8"/>
    </row>
    <row r="24" spans="1:7" x14ac:dyDescent="0.25">
      <c r="A24" s="11">
        <v>44089</v>
      </c>
      <c r="B24" s="74">
        <v>496</v>
      </c>
      <c r="C24" s="74">
        <v>806</v>
      </c>
      <c r="D24" s="260">
        <v>0.75</v>
      </c>
      <c r="E24" s="114">
        <v>42935</v>
      </c>
      <c r="F24" s="85">
        <v>1.2E-2</v>
      </c>
      <c r="G24" s="8"/>
    </row>
    <row r="25" spans="1:7" x14ac:dyDescent="0.25">
      <c r="A25" s="11">
        <v>44096</v>
      </c>
      <c r="B25" s="74">
        <v>504</v>
      </c>
      <c r="C25" s="74">
        <v>792</v>
      </c>
      <c r="D25" s="260">
        <v>0.73</v>
      </c>
      <c r="E25" s="114">
        <v>41727</v>
      </c>
      <c r="F25" s="85">
        <v>1.2E-2</v>
      </c>
      <c r="G25" s="8"/>
    </row>
    <row r="26" spans="1:7" x14ac:dyDescent="0.25">
      <c r="A26" s="11">
        <v>44103</v>
      </c>
      <c r="B26" s="74">
        <v>511</v>
      </c>
      <c r="C26" s="74">
        <v>810</v>
      </c>
      <c r="D26" s="260">
        <v>0.75</v>
      </c>
      <c r="E26" s="114">
        <v>42474</v>
      </c>
      <c r="F26" s="85">
        <v>1.2E-2</v>
      </c>
      <c r="G26" s="8"/>
    </row>
    <row r="27" spans="1:7" x14ac:dyDescent="0.25">
      <c r="A27" s="11">
        <v>44110</v>
      </c>
      <c r="B27" s="74">
        <v>610</v>
      </c>
      <c r="C27" s="74">
        <v>794</v>
      </c>
      <c r="D27" s="260">
        <v>0.74</v>
      </c>
      <c r="E27" s="114">
        <v>41454</v>
      </c>
      <c r="F27" s="85">
        <v>1.4999999999999999E-2</v>
      </c>
      <c r="G27" s="8"/>
    </row>
    <row r="28" spans="1:7" x14ac:dyDescent="0.25">
      <c r="A28" s="11">
        <v>44117</v>
      </c>
      <c r="B28" s="74">
        <v>795</v>
      </c>
      <c r="C28" s="74">
        <v>768</v>
      </c>
      <c r="D28" s="260">
        <v>0.71</v>
      </c>
      <c r="E28" s="114">
        <v>40635</v>
      </c>
      <c r="F28" s="85">
        <v>0.02</v>
      </c>
      <c r="G28" s="8"/>
    </row>
    <row r="29" spans="1:7" x14ac:dyDescent="0.25">
      <c r="A29" s="11">
        <v>44124</v>
      </c>
      <c r="B29" s="420">
        <v>952</v>
      </c>
      <c r="C29" s="420">
        <v>801</v>
      </c>
      <c r="D29" s="260">
        <v>0.74</v>
      </c>
      <c r="E29" s="114">
        <v>41950</v>
      </c>
      <c r="F29" s="85">
        <v>2.3E-2</v>
      </c>
      <c r="G29" s="8"/>
    </row>
    <row r="30" spans="1:7" x14ac:dyDescent="0.25">
      <c r="A30" s="11">
        <v>44131</v>
      </c>
      <c r="B30" s="420">
        <v>1062</v>
      </c>
      <c r="C30" s="420">
        <v>789</v>
      </c>
      <c r="D30" s="260">
        <v>0.73</v>
      </c>
      <c r="E30" s="114">
        <v>40996</v>
      </c>
      <c r="F30" s="85">
        <v>2.5999999999999999E-2</v>
      </c>
      <c r="G30" s="8"/>
    </row>
    <row r="31" spans="1:7" x14ac:dyDescent="0.25">
      <c r="G31" s="8"/>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1"/>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28"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8" t="s">
        <v>132</v>
      </c>
      <c r="B3" s="212" t="s">
        <v>0</v>
      </c>
      <c r="C3" s="213" t="s">
        <v>56</v>
      </c>
      <c r="D3" s="213" t="s">
        <v>47</v>
      </c>
      <c r="E3" s="55"/>
    </row>
    <row r="4" spans="1:16" x14ac:dyDescent="0.25">
      <c r="A4" s="211">
        <v>27</v>
      </c>
      <c r="B4" s="214">
        <v>44013</v>
      </c>
      <c r="C4" s="211">
        <v>135</v>
      </c>
      <c r="D4" s="124">
        <v>0.13</v>
      </c>
      <c r="E4" s="12"/>
    </row>
    <row r="5" spans="1:16" x14ac:dyDescent="0.25">
      <c r="A5" s="211">
        <v>28</v>
      </c>
      <c r="B5" s="214">
        <v>44020</v>
      </c>
      <c r="C5" s="211">
        <v>113</v>
      </c>
      <c r="D5" s="124">
        <v>0.1</v>
      </c>
      <c r="E5" s="12"/>
    </row>
    <row r="6" spans="1:16" x14ac:dyDescent="0.25">
      <c r="A6" s="211">
        <v>29</v>
      </c>
      <c r="B6" s="214">
        <v>44027</v>
      </c>
      <c r="C6" s="211">
        <v>97</v>
      </c>
      <c r="D6" s="124">
        <v>0.09</v>
      </c>
      <c r="E6" s="12"/>
    </row>
    <row r="7" spans="1:16" x14ac:dyDescent="0.25">
      <c r="A7" s="211">
        <v>30</v>
      </c>
      <c r="B7" s="214">
        <v>44034</v>
      </c>
      <c r="C7" s="211">
        <v>81</v>
      </c>
      <c r="D7" s="124">
        <v>0.08</v>
      </c>
      <c r="E7" s="12"/>
    </row>
    <row r="8" spans="1:16" x14ac:dyDescent="0.25">
      <c r="A8" s="211">
        <v>31</v>
      </c>
      <c r="B8" s="214">
        <v>44041</v>
      </c>
      <c r="C8" s="211">
        <v>66</v>
      </c>
      <c r="D8" s="78">
        <v>0.06</v>
      </c>
      <c r="E8" s="96"/>
    </row>
    <row r="9" spans="1:16" x14ac:dyDescent="0.25">
      <c r="A9" s="211">
        <v>32</v>
      </c>
      <c r="B9" s="229">
        <v>44048</v>
      </c>
      <c r="C9" s="230">
        <v>60</v>
      </c>
      <c r="D9" s="231">
        <v>0.06</v>
      </c>
      <c r="E9" s="96"/>
    </row>
    <row r="10" spans="1:16" x14ac:dyDescent="0.25">
      <c r="A10" s="211">
        <v>33</v>
      </c>
      <c r="B10" s="229">
        <v>44055</v>
      </c>
      <c r="C10" s="230">
        <v>53</v>
      </c>
      <c r="D10" s="232">
        <v>0.05</v>
      </c>
      <c r="E10" s="12"/>
    </row>
    <row r="11" spans="1:16" x14ac:dyDescent="0.25">
      <c r="A11" s="211">
        <v>34</v>
      </c>
      <c r="B11" s="229">
        <v>44062</v>
      </c>
      <c r="C11" s="230">
        <v>52</v>
      </c>
      <c r="D11" s="232">
        <v>0.05</v>
      </c>
    </row>
    <row r="12" spans="1:16" x14ac:dyDescent="0.25">
      <c r="A12" s="211">
        <v>35</v>
      </c>
      <c r="B12" s="229">
        <v>44069</v>
      </c>
      <c r="C12" s="230">
        <v>66</v>
      </c>
      <c r="D12" s="232">
        <v>0.06</v>
      </c>
    </row>
    <row r="13" spans="1:16" x14ac:dyDescent="0.25">
      <c r="A13" s="211">
        <v>36</v>
      </c>
      <c r="B13" s="229">
        <v>44076</v>
      </c>
      <c r="C13" s="230">
        <v>69</v>
      </c>
      <c r="D13" s="232">
        <v>0.06</v>
      </c>
    </row>
    <row r="14" spans="1:16" x14ac:dyDescent="0.25">
      <c r="A14" s="211">
        <v>37</v>
      </c>
      <c r="B14" s="229">
        <v>44083</v>
      </c>
      <c r="C14" s="230">
        <v>78</v>
      </c>
      <c r="D14" s="232">
        <v>7.0000000000000007E-2</v>
      </c>
    </row>
    <row r="15" spans="1:16" x14ac:dyDescent="0.25">
      <c r="A15" s="211">
        <v>38</v>
      </c>
      <c r="B15" s="229">
        <v>44090</v>
      </c>
      <c r="C15" s="230">
        <v>91</v>
      </c>
      <c r="D15" s="398">
        <v>0.08</v>
      </c>
    </row>
    <row r="16" spans="1:16" x14ac:dyDescent="0.25">
      <c r="A16" s="211">
        <v>39</v>
      </c>
      <c r="B16" s="229">
        <v>44097</v>
      </c>
      <c r="C16" s="230">
        <v>95</v>
      </c>
      <c r="D16" s="398">
        <v>0.09</v>
      </c>
      <c r="E16" s="96"/>
    </row>
    <row r="17" spans="1:4" x14ac:dyDescent="0.25">
      <c r="A17" s="211">
        <v>40</v>
      </c>
      <c r="B17" s="229">
        <v>44104</v>
      </c>
      <c r="C17" s="230">
        <v>92</v>
      </c>
      <c r="D17" s="398">
        <v>0.09</v>
      </c>
    </row>
    <row r="18" spans="1:4" x14ac:dyDescent="0.25">
      <c r="A18" s="211">
        <v>41</v>
      </c>
      <c r="B18" s="229">
        <v>44111</v>
      </c>
      <c r="C18" s="230">
        <v>91</v>
      </c>
      <c r="D18" s="398">
        <v>0.08</v>
      </c>
    </row>
    <row r="19" spans="1:4" x14ac:dyDescent="0.25">
      <c r="A19" s="211">
        <v>42</v>
      </c>
      <c r="B19" s="229">
        <v>44118</v>
      </c>
      <c r="C19" s="230">
        <v>101</v>
      </c>
      <c r="D19" s="398">
        <v>0.09</v>
      </c>
    </row>
    <row r="20" spans="1:4" x14ac:dyDescent="0.25">
      <c r="A20" s="211">
        <v>43</v>
      </c>
      <c r="B20" s="229">
        <v>44125</v>
      </c>
      <c r="C20" s="230">
        <v>114</v>
      </c>
      <c r="D20" s="398">
        <v>0.11</v>
      </c>
    </row>
    <row r="21" spans="1:4" x14ac:dyDescent="0.25">
      <c r="A21" s="211">
        <v>44</v>
      </c>
      <c r="B21" s="229">
        <v>44132</v>
      </c>
      <c r="C21" s="230">
        <v>134</v>
      </c>
      <c r="D21" s="398">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36"/>
  <sheetViews>
    <sheetView tabSelected="1" workbookViewId="0">
      <pane xSplit="1" ySplit="3" topLeftCell="B232" activePane="bottomRight" state="frozen"/>
      <selection pane="topRight" activeCell="B1" sqref="B1"/>
      <selection pane="bottomLeft" activeCell="A4" sqref="A4"/>
      <selection pane="bottomRight" activeCell="L241" sqref="L241"/>
    </sheetView>
  </sheetViews>
  <sheetFormatPr defaultColWidth="8.42578125" defaultRowHeight="15" x14ac:dyDescent="0.25"/>
  <cols>
    <col min="1" max="1" width="15" style="3" customWidth="1"/>
    <col min="2" max="2" width="26" style="72" customWidth="1"/>
    <col min="3" max="16384" width="8.42578125" style="3"/>
  </cols>
  <sheetData>
    <row r="1" spans="1:2" x14ac:dyDescent="0.25">
      <c r="A1" s="56" t="s">
        <v>50</v>
      </c>
    </row>
    <row r="3" spans="1:2" ht="39" x14ac:dyDescent="0.25">
      <c r="A3" s="57" t="s">
        <v>0</v>
      </c>
      <c r="B3" s="63" t="s">
        <v>49</v>
      </c>
    </row>
    <row r="4" spans="1:2" x14ac:dyDescent="0.25">
      <c r="A4" s="25">
        <v>43904</v>
      </c>
      <c r="B4" s="58">
        <v>1</v>
      </c>
    </row>
    <row r="5" spans="1:2" x14ac:dyDescent="0.25">
      <c r="A5" s="25">
        <v>43905</v>
      </c>
      <c r="B5" s="58">
        <v>1</v>
      </c>
    </row>
    <row r="6" spans="1:2" x14ac:dyDescent="0.25">
      <c r="A6" s="25">
        <v>43906</v>
      </c>
      <c r="B6" s="58">
        <v>1</v>
      </c>
    </row>
    <row r="7" spans="1:2" x14ac:dyDescent="0.25">
      <c r="A7" s="25">
        <v>43907</v>
      </c>
      <c r="B7" s="58">
        <v>2</v>
      </c>
    </row>
    <row r="8" spans="1:2" x14ac:dyDescent="0.25">
      <c r="A8" s="25">
        <v>43908</v>
      </c>
      <c r="B8" s="58">
        <v>3</v>
      </c>
    </row>
    <row r="9" spans="1:2" x14ac:dyDescent="0.25">
      <c r="A9" s="25">
        <v>43909</v>
      </c>
      <c r="B9" s="58">
        <v>6</v>
      </c>
    </row>
    <row r="10" spans="1:2" x14ac:dyDescent="0.25">
      <c r="A10" s="25">
        <v>43910</v>
      </c>
      <c r="B10" s="58">
        <v>6</v>
      </c>
    </row>
    <row r="11" spans="1:2" x14ac:dyDescent="0.25">
      <c r="A11" s="25">
        <v>43911</v>
      </c>
      <c r="B11" s="58">
        <v>7</v>
      </c>
    </row>
    <row r="12" spans="1:2" x14ac:dyDescent="0.25">
      <c r="A12" s="25">
        <v>43912</v>
      </c>
      <c r="B12" s="58">
        <v>10</v>
      </c>
    </row>
    <row r="13" spans="1:2" x14ac:dyDescent="0.25">
      <c r="A13" s="25">
        <v>43913</v>
      </c>
      <c r="B13" s="58">
        <v>14</v>
      </c>
    </row>
    <row r="14" spans="1:2" x14ac:dyDescent="0.25">
      <c r="A14" s="25">
        <v>43914</v>
      </c>
      <c r="B14" s="58">
        <v>16</v>
      </c>
    </row>
    <row r="15" spans="1:2" x14ac:dyDescent="0.25">
      <c r="A15" s="25">
        <v>43915</v>
      </c>
      <c r="B15" s="58">
        <v>22</v>
      </c>
    </row>
    <row r="16" spans="1:2" x14ac:dyDescent="0.25">
      <c r="A16" s="25">
        <v>43916</v>
      </c>
      <c r="B16" s="58">
        <v>25</v>
      </c>
    </row>
    <row r="17" spans="1:4" x14ac:dyDescent="0.25">
      <c r="A17" s="25">
        <v>43917</v>
      </c>
      <c r="B17" s="58">
        <v>33</v>
      </c>
    </row>
    <row r="18" spans="1:4" x14ac:dyDescent="0.25">
      <c r="A18" s="25">
        <v>43918</v>
      </c>
      <c r="B18" s="58">
        <v>40</v>
      </c>
    </row>
    <row r="19" spans="1:4" x14ac:dyDescent="0.25">
      <c r="A19" s="25">
        <v>43919</v>
      </c>
      <c r="B19" s="58">
        <v>41</v>
      </c>
    </row>
    <row r="20" spans="1:4" x14ac:dyDescent="0.25">
      <c r="A20" s="25">
        <v>43920</v>
      </c>
      <c r="B20" s="58">
        <v>47</v>
      </c>
    </row>
    <row r="21" spans="1:4" x14ac:dyDescent="0.25">
      <c r="A21" s="25">
        <v>43921</v>
      </c>
      <c r="B21" s="58">
        <v>69</v>
      </c>
    </row>
    <row r="22" spans="1:4" x14ac:dyDescent="0.25">
      <c r="A22" s="25">
        <v>43922</v>
      </c>
      <c r="B22" s="58">
        <v>97</v>
      </c>
    </row>
    <row r="23" spans="1:4" x14ac:dyDescent="0.25">
      <c r="A23" s="25">
        <v>43923</v>
      </c>
      <c r="B23" s="58">
        <v>126</v>
      </c>
    </row>
    <row r="24" spans="1:4" x14ac:dyDescent="0.25">
      <c r="A24" s="25">
        <v>43924</v>
      </c>
      <c r="B24" s="58">
        <v>172</v>
      </c>
    </row>
    <row r="25" spans="1:4" x14ac:dyDescent="0.25">
      <c r="A25" s="25">
        <v>43925</v>
      </c>
      <c r="B25" s="58">
        <v>218</v>
      </c>
    </row>
    <row r="26" spans="1:4" x14ac:dyDescent="0.25">
      <c r="A26" s="25">
        <v>43926</v>
      </c>
      <c r="B26" s="58">
        <v>220</v>
      </c>
    </row>
    <row r="27" spans="1:4" x14ac:dyDescent="0.25">
      <c r="A27" s="25">
        <v>43927</v>
      </c>
      <c r="B27" s="58">
        <v>222</v>
      </c>
      <c r="D27" s="61"/>
    </row>
    <row r="28" spans="1:4" x14ac:dyDescent="0.25">
      <c r="A28" s="25">
        <v>43928</v>
      </c>
      <c r="B28" s="58">
        <v>296</v>
      </c>
    </row>
    <row r="29" spans="1:4" x14ac:dyDescent="0.25">
      <c r="A29" s="25">
        <v>43929</v>
      </c>
      <c r="B29" s="58">
        <v>366</v>
      </c>
    </row>
    <row r="30" spans="1:4" x14ac:dyDescent="0.25">
      <c r="A30" s="25">
        <v>43930</v>
      </c>
      <c r="B30" s="58">
        <v>447</v>
      </c>
    </row>
    <row r="31" spans="1:4" x14ac:dyDescent="0.25">
      <c r="A31" s="25">
        <v>43931</v>
      </c>
      <c r="B31" s="58">
        <v>495</v>
      </c>
    </row>
    <row r="32" spans="1:4" x14ac:dyDescent="0.25">
      <c r="A32" s="25">
        <v>43932</v>
      </c>
      <c r="B32" s="58">
        <v>542</v>
      </c>
    </row>
    <row r="33" spans="1:5" x14ac:dyDescent="0.25">
      <c r="A33" s="25">
        <v>43933</v>
      </c>
      <c r="B33" s="58">
        <v>566</v>
      </c>
    </row>
    <row r="34" spans="1:5" x14ac:dyDescent="0.25">
      <c r="A34" s="25">
        <v>43934</v>
      </c>
      <c r="B34" s="58">
        <v>575</v>
      </c>
      <c r="E34" s="61" t="s">
        <v>53</v>
      </c>
    </row>
    <row r="35" spans="1:5" x14ac:dyDescent="0.25">
      <c r="A35" s="25">
        <v>43935</v>
      </c>
      <c r="B35" s="58">
        <v>615</v>
      </c>
    </row>
    <row r="36" spans="1:5" x14ac:dyDescent="0.25">
      <c r="A36" s="25">
        <v>43936</v>
      </c>
      <c r="B36" s="58">
        <v>699</v>
      </c>
    </row>
    <row r="37" spans="1:5" x14ac:dyDescent="0.25">
      <c r="A37" s="25">
        <v>43937</v>
      </c>
      <c r="B37" s="58">
        <v>779</v>
      </c>
    </row>
    <row r="38" spans="1:5" x14ac:dyDescent="0.25">
      <c r="A38" s="25">
        <v>43938</v>
      </c>
      <c r="B38" s="58">
        <v>837</v>
      </c>
    </row>
    <row r="39" spans="1:5" x14ac:dyDescent="0.25">
      <c r="A39" s="25">
        <v>43939</v>
      </c>
      <c r="B39" s="58">
        <v>893</v>
      </c>
    </row>
    <row r="40" spans="1:5" x14ac:dyDescent="0.25">
      <c r="A40" s="25">
        <v>43940</v>
      </c>
      <c r="B40" s="58">
        <v>903</v>
      </c>
    </row>
    <row r="41" spans="1:5" x14ac:dyDescent="0.25">
      <c r="A41" s="25">
        <v>43941</v>
      </c>
      <c r="B41" s="58">
        <v>915</v>
      </c>
    </row>
    <row r="42" spans="1:5" x14ac:dyDescent="0.25">
      <c r="A42" s="25">
        <v>43942</v>
      </c>
      <c r="B42" s="58">
        <v>985</v>
      </c>
    </row>
    <row r="43" spans="1:5" x14ac:dyDescent="0.25">
      <c r="A43" s="25">
        <v>43943</v>
      </c>
      <c r="B43" s="58">
        <v>1062</v>
      </c>
    </row>
    <row r="44" spans="1:5" x14ac:dyDescent="0.25">
      <c r="A44" s="25">
        <v>43944</v>
      </c>
      <c r="B44" s="58">
        <v>1120</v>
      </c>
    </row>
    <row r="45" spans="1:5" x14ac:dyDescent="0.25">
      <c r="A45" s="25">
        <v>43945</v>
      </c>
      <c r="B45" s="62">
        <v>1184</v>
      </c>
    </row>
    <row r="46" spans="1:5" x14ac:dyDescent="0.25">
      <c r="A46" s="25">
        <v>43946</v>
      </c>
      <c r="B46" s="62">
        <v>1231</v>
      </c>
    </row>
    <row r="47" spans="1:5" x14ac:dyDescent="0.25">
      <c r="A47" s="25">
        <v>43947</v>
      </c>
      <c r="B47" s="62">
        <v>1249</v>
      </c>
    </row>
    <row r="48" spans="1:5" x14ac:dyDescent="0.25">
      <c r="A48" s="25">
        <v>43948</v>
      </c>
      <c r="B48" s="62">
        <v>1262</v>
      </c>
    </row>
    <row r="49" spans="1:3" x14ac:dyDescent="0.25">
      <c r="A49" s="25">
        <v>43949</v>
      </c>
      <c r="B49" s="62">
        <v>1332</v>
      </c>
    </row>
    <row r="50" spans="1:3" x14ac:dyDescent="0.25">
      <c r="A50" s="25">
        <v>43950</v>
      </c>
      <c r="B50" s="62">
        <v>1415</v>
      </c>
    </row>
    <row r="51" spans="1:3" x14ac:dyDescent="0.25">
      <c r="A51" s="25">
        <v>43951</v>
      </c>
      <c r="B51" s="72">
        <v>1475</v>
      </c>
      <c r="C51" s="71"/>
    </row>
    <row r="52" spans="1:3" x14ac:dyDescent="0.25">
      <c r="A52" s="25">
        <v>43952</v>
      </c>
      <c r="B52" s="62">
        <v>1515</v>
      </c>
    </row>
    <row r="53" spans="1:3" x14ac:dyDescent="0.25">
      <c r="A53" s="25">
        <v>43953</v>
      </c>
      <c r="B53" s="62">
        <v>1559</v>
      </c>
    </row>
    <row r="54" spans="1:3" x14ac:dyDescent="0.25">
      <c r="A54" s="25">
        <v>43954</v>
      </c>
      <c r="B54" s="62">
        <v>1571</v>
      </c>
    </row>
    <row r="55" spans="1:3" x14ac:dyDescent="0.25">
      <c r="A55" s="25">
        <v>43955</v>
      </c>
      <c r="B55" s="72">
        <v>1576</v>
      </c>
      <c r="C55" s="71"/>
    </row>
    <row r="56" spans="1:3" x14ac:dyDescent="0.25">
      <c r="A56" s="25">
        <v>43956</v>
      </c>
      <c r="B56" s="72">
        <v>1620</v>
      </c>
      <c r="C56" s="71"/>
    </row>
    <row r="57" spans="1:3" x14ac:dyDescent="0.25">
      <c r="A57" s="25">
        <v>43957</v>
      </c>
      <c r="B57" s="62">
        <v>1703</v>
      </c>
    </row>
    <row r="58" spans="1:3" x14ac:dyDescent="0.25">
      <c r="A58" s="25">
        <v>43958</v>
      </c>
      <c r="B58" s="62">
        <v>1762</v>
      </c>
    </row>
    <row r="59" spans="1:3" x14ac:dyDescent="0.25">
      <c r="A59" s="25">
        <v>43959</v>
      </c>
      <c r="B59" s="62">
        <v>1811</v>
      </c>
    </row>
    <row r="60" spans="1:3" x14ac:dyDescent="0.25">
      <c r="A60" s="25">
        <v>43960</v>
      </c>
      <c r="B60" s="62">
        <v>1847</v>
      </c>
    </row>
    <row r="61" spans="1:3" x14ac:dyDescent="0.25">
      <c r="A61" s="25">
        <v>43961</v>
      </c>
      <c r="B61" s="62">
        <v>1857</v>
      </c>
    </row>
    <row r="62" spans="1:3" x14ac:dyDescent="0.25">
      <c r="A62" s="25">
        <v>43962</v>
      </c>
      <c r="B62" s="62">
        <v>1862</v>
      </c>
    </row>
    <row r="63" spans="1:3" x14ac:dyDescent="0.25">
      <c r="A63" s="25">
        <v>43963</v>
      </c>
      <c r="B63" s="62">
        <v>1912</v>
      </c>
    </row>
    <row r="64" spans="1:3" x14ac:dyDescent="0.25">
      <c r="A64" s="25">
        <v>43964</v>
      </c>
      <c r="B64" s="72">
        <v>1973</v>
      </c>
      <c r="C64" s="71"/>
    </row>
    <row r="65" spans="1:3" x14ac:dyDescent="0.25">
      <c r="A65" s="25">
        <v>43965</v>
      </c>
      <c r="B65" s="72">
        <v>2007</v>
      </c>
      <c r="C65" s="71"/>
    </row>
    <row r="66" spans="1:3" x14ac:dyDescent="0.25">
      <c r="A66" s="25">
        <v>43966</v>
      </c>
      <c r="B66" s="72">
        <v>2053</v>
      </c>
      <c r="C66" s="71"/>
    </row>
    <row r="67" spans="1:3" x14ac:dyDescent="0.25">
      <c r="A67" s="25">
        <v>43967</v>
      </c>
      <c r="B67" s="72">
        <v>2094</v>
      </c>
      <c r="C67" s="71"/>
    </row>
    <row r="68" spans="1:3" x14ac:dyDescent="0.25">
      <c r="A68" s="25">
        <v>43968</v>
      </c>
      <c r="B68" s="62">
        <v>2103</v>
      </c>
    </row>
    <row r="69" spans="1:3" x14ac:dyDescent="0.25">
      <c r="A69" s="25">
        <v>43969</v>
      </c>
      <c r="B69" s="62">
        <v>2105</v>
      </c>
      <c r="C69" s="71"/>
    </row>
    <row r="70" spans="1:3" x14ac:dyDescent="0.25">
      <c r="A70" s="25">
        <v>43970</v>
      </c>
      <c r="B70" s="62">
        <v>2134</v>
      </c>
    </row>
    <row r="71" spans="1:3" x14ac:dyDescent="0.25">
      <c r="A71" s="25">
        <v>43971</v>
      </c>
      <c r="B71" s="62">
        <v>2184</v>
      </c>
    </row>
    <row r="72" spans="1:3" x14ac:dyDescent="0.25">
      <c r="A72" s="25">
        <v>43972</v>
      </c>
      <c r="B72" s="62">
        <v>2221</v>
      </c>
    </row>
    <row r="73" spans="1:3" x14ac:dyDescent="0.25">
      <c r="A73" s="25">
        <v>43973</v>
      </c>
      <c r="B73" s="62">
        <v>2245</v>
      </c>
    </row>
    <row r="74" spans="1:3" x14ac:dyDescent="0.25">
      <c r="A74" s="25">
        <v>43974</v>
      </c>
      <c r="B74" s="62">
        <v>2261</v>
      </c>
    </row>
    <row r="75" spans="1:3" x14ac:dyDescent="0.25">
      <c r="A75" s="25">
        <v>43975</v>
      </c>
      <c r="B75" s="62">
        <v>2270</v>
      </c>
    </row>
    <row r="76" spans="1:3" x14ac:dyDescent="0.25">
      <c r="A76" s="25">
        <v>43976</v>
      </c>
      <c r="B76" s="62">
        <v>2273</v>
      </c>
    </row>
    <row r="77" spans="1:3" x14ac:dyDescent="0.25">
      <c r="A77" s="25">
        <v>43977</v>
      </c>
      <c r="B77" s="62">
        <v>2291</v>
      </c>
    </row>
    <row r="78" spans="1:3" x14ac:dyDescent="0.25">
      <c r="A78" s="25">
        <v>43978</v>
      </c>
      <c r="B78" s="62">
        <v>2304</v>
      </c>
    </row>
    <row r="79" spans="1:3" x14ac:dyDescent="0.25">
      <c r="A79" s="25">
        <v>43979</v>
      </c>
      <c r="B79" s="62">
        <v>2316</v>
      </c>
    </row>
    <row r="80" spans="1:3" x14ac:dyDescent="0.25">
      <c r="A80" s="109">
        <v>43980</v>
      </c>
      <c r="B80" s="62">
        <v>2331</v>
      </c>
    </row>
    <row r="81" spans="1:3" x14ac:dyDescent="0.25">
      <c r="A81" s="109">
        <v>43981</v>
      </c>
      <c r="B81" s="62">
        <v>2353</v>
      </c>
    </row>
    <row r="82" spans="1:3" x14ac:dyDescent="0.25">
      <c r="A82" s="109">
        <v>43982</v>
      </c>
      <c r="B82" s="62">
        <v>2362</v>
      </c>
    </row>
    <row r="83" spans="1:3" x14ac:dyDescent="0.25">
      <c r="A83" s="109">
        <v>43983</v>
      </c>
      <c r="B83" s="62">
        <v>2363</v>
      </c>
    </row>
    <row r="84" spans="1:3" x14ac:dyDescent="0.25">
      <c r="A84" s="109">
        <v>43984</v>
      </c>
      <c r="B84" s="62">
        <v>2375</v>
      </c>
    </row>
    <row r="85" spans="1:3" x14ac:dyDescent="0.25">
      <c r="A85" s="109">
        <v>43985</v>
      </c>
      <c r="B85" s="62">
        <v>2386</v>
      </c>
    </row>
    <row r="86" spans="1:3" x14ac:dyDescent="0.25">
      <c r="A86" s="109">
        <v>43986</v>
      </c>
      <c r="B86" s="72">
        <v>2395</v>
      </c>
      <c r="C86" s="71"/>
    </row>
    <row r="87" spans="1:3" x14ac:dyDescent="0.25">
      <c r="A87" s="109">
        <v>43987</v>
      </c>
      <c r="B87" s="62">
        <v>2409</v>
      </c>
    </row>
    <row r="88" spans="1:3" x14ac:dyDescent="0.25">
      <c r="A88" s="109">
        <v>43988</v>
      </c>
      <c r="B88" s="62">
        <v>2415</v>
      </c>
    </row>
    <row r="89" spans="1:3" x14ac:dyDescent="0.25">
      <c r="A89" s="109">
        <v>43989</v>
      </c>
      <c r="B89" s="62">
        <v>2415</v>
      </c>
    </row>
    <row r="90" spans="1:3" x14ac:dyDescent="0.25">
      <c r="A90" s="109">
        <v>43990</v>
      </c>
      <c r="B90" s="62">
        <v>2415</v>
      </c>
    </row>
    <row r="91" spans="1:3" x14ac:dyDescent="0.25">
      <c r="A91" s="109">
        <v>43991</v>
      </c>
      <c r="B91" s="62">
        <v>2422</v>
      </c>
    </row>
    <row r="92" spans="1:3" x14ac:dyDescent="0.25">
      <c r="A92" s="109">
        <v>43992</v>
      </c>
      <c r="B92" s="62">
        <v>2434</v>
      </c>
    </row>
    <row r="93" spans="1:3" x14ac:dyDescent="0.25">
      <c r="A93" s="109">
        <v>43993</v>
      </c>
      <c r="B93" s="62">
        <v>2439</v>
      </c>
    </row>
    <row r="94" spans="1:3" x14ac:dyDescent="0.25">
      <c r="A94" s="109">
        <v>43994</v>
      </c>
      <c r="B94" s="62">
        <v>2442</v>
      </c>
    </row>
    <row r="95" spans="1:3" x14ac:dyDescent="0.25">
      <c r="A95" s="109">
        <v>43995</v>
      </c>
      <c r="B95" s="62">
        <v>2447</v>
      </c>
    </row>
    <row r="96" spans="1:3" x14ac:dyDescent="0.25">
      <c r="A96" s="109">
        <v>43996</v>
      </c>
      <c r="B96" s="62">
        <v>2448</v>
      </c>
    </row>
    <row r="97" spans="1:2" x14ac:dyDescent="0.25">
      <c r="A97" s="109">
        <v>43997</v>
      </c>
      <c r="B97" s="62">
        <v>2448</v>
      </c>
    </row>
    <row r="98" spans="1:2" x14ac:dyDescent="0.25">
      <c r="A98" s="109">
        <v>43998</v>
      </c>
      <c r="B98" s="62">
        <v>2453</v>
      </c>
    </row>
    <row r="99" spans="1:2" x14ac:dyDescent="0.25">
      <c r="A99" s="109">
        <v>43999</v>
      </c>
      <c r="B99" s="62">
        <v>2462</v>
      </c>
    </row>
    <row r="100" spans="1:2" x14ac:dyDescent="0.25">
      <c r="A100" s="109">
        <v>44000</v>
      </c>
      <c r="B100" s="62">
        <v>2464</v>
      </c>
    </row>
    <row r="101" spans="1:2" x14ac:dyDescent="0.25">
      <c r="A101" s="109">
        <v>44001</v>
      </c>
      <c r="B101" s="62">
        <v>2470</v>
      </c>
    </row>
    <row r="102" spans="1:2" x14ac:dyDescent="0.25">
      <c r="A102" s="109">
        <v>44002</v>
      </c>
      <c r="B102" s="62">
        <v>2472</v>
      </c>
    </row>
    <row r="103" spans="1:2" x14ac:dyDescent="0.25">
      <c r="A103" s="109">
        <v>44003</v>
      </c>
      <c r="B103" s="62">
        <v>2472</v>
      </c>
    </row>
    <row r="104" spans="1:2" x14ac:dyDescent="0.25">
      <c r="A104" s="109">
        <v>44004</v>
      </c>
      <c r="B104" s="62">
        <v>2472</v>
      </c>
    </row>
    <row r="105" spans="1:2" x14ac:dyDescent="0.25">
      <c r="A105" s="109">
        <v>44005</v>
      </c>
      <c r="B105" s="62">
        <v>2476</v>
      </c>
    </row>
    <row r="106" spans="1:2" x14ac:dyDescent="0.25">
      <c r="A106" s="109">
        <v>44006</v>
      </c>
      <c r="B106" s="62">
        <v>2480</v>
      </c>
    </row>
    <row r="107" spans="1:2" x14ac:dyDescent="0.25">
      <c r="A107" s="109">
        <v>44007</v>
      </c>
      <c r="B107" s="62">
        <v>2482</v>
      </c>
    </row>
    <row r="108" spans="1:2" x14ac:dyDescent="0.25">
      <c r="A108" s="109">
        <v>44008</v>
      </c>
      <c r="B108" s="62">
        <v>2482</v>
      </c>
    </row>
    <row r="109" spans="1:2" x14ac:dyDescent="0.25">
      <c r="A109" s="109">
        <v>44009</v>
      </c>
      <c r="B109" s="62">
        <v>2482</v>
      </c>
    </row>
    <row r="110" spans="1:2" x14ac:dyDescent="0.25">
      <c r="A110" s="109">
        <v>44010</v>
      </c>
      <c r="B110" s="62">
        <v>2482</v>
      </c>
    </row>
    <row r="111" spans="1:2" x14ac:dyDescent="0.25">
      <c r="A111" s="109">
        <v>44011</v>
      </c>
      <c r="B111" s="62">
        <v>2482</v>
      </c>
    </row>
    <row r="112" spans="1:2" x14ac:dyDescent="0.25">
      <c r="A112" s="109">
        <v>44012</v>
      </c>
      <c r="B112" s="62">
        <v>2485</v>
      </c>
    </row>
    <row r="113" spans="1:3" x14ac:dyDescent="0.25">
      <c r="A113" s="109">
        <v>44013</v>
      </c>
      <c r="B113" s="62">
        <v>2486</v>
      </c>
    </row>
    <row r="114" spans="1:3" x14ac:dyDescent="0.25">
      <c r="A114" s="109">
        <v>44014</v>
      </c>
      <c r="B114" s="62">
        <v>2487</v>
      </c>
    </row>
    <row r="115" spans="1:3" x14ac:dyDescent="0.25">
      <c r="A115" s="109">
        <v>44015</v>
      </c>
      <c r="B115" s="62">
        <v>2488</v>
      </c>
    </row>
    <row r="116" spans="1:3" x14ac:dyDescent="0.25">
      <c r="A116" s="109">
        <v>44016</v>
      </c>
      <c r="B116" s="62">
        <v>2488</v>
      </c>
    </row>
    <row r="117" spans="1:3" x14ac:dyDescent="0.25">
      <c r="A117" s="109">
        <v>44017</v>
      </c>
      <c r="B117" s="62">
        <v>2488</v>
      </c>
      <c r="C117" s="115"/>
    </row>
    <row r="118" spans="1:3" x14ac:dyDescent="0.25">
      <c r="A118" s="109">
        <v>44018</v>
      </c>
      <c r="B118" s="62">
        <v>2488</v>
      </c>
    </row>
    <row r="119" spans="1:3" x14ac:dyDescent="0.25">
      <c r="A119" s="109">
        <v>44019</v>
      </c>
      <c r="B119" s="62">
        <v>2489</v>
      </c>
    </row>
    <row r="120" spans="1:3" x14ac:dyDescent="0.25">
      <c r="A120" s="129">
        <v>44020</v>
      </c>
      <c r="B120" s="130">
        <v>2490</v>
      </c>
    </row>
    <row r="121" spans="1:3" x14ac:dyDescent="0.25">
      <c r="A121" s="109">
        <v>44021</v>
      </c>
      <c r="B121" s="130">
        <v>2490</v>
      </c>
    </row>
    <row r="122" spans="1:3" x14ac:dyDescent="0.25">
      <c r="A122" s="129">
        <v>44022</v>
      </c>
      <c r="B122" s="130">
        <v>2490</v>
      </c>
    </row>
    <row r="123" spans="1:3" x14ac:dyDescent="0.25">
      <c r="A123" s="129">
        <v>44023</v>
      </c>
      <c r="B123" s="130">
        <v>2490</v>
      </c>
    </row>
    <row r="124" spans="1:3" x14ac:dyDescent="0.25">
      <c r="A124" s="129">
        <v>44024</v>
      </c>
      <c r="B124" s="130">
        <v>2490</v>
      </c>
    </row>
    <row r="125" spans="1:3" x14ac:dyDescent="0.25">
      <c r="A125" s="129">
        <v>44025</v>
      </c>
      <c r="B125" s="130">
        <v>2490</v>
      </c>
    </row>
    <row r="126" spans="1:3" x14ac:dyDescent="0.25">
      <c r="A126" s="129">
        <v>44026</v>
      </c>
      <c r="B126" s="130">
        <v>2490</v>
      </c>
    </row>
    <row r="127" spans="1:3" x14ac:dyDescent="0.25">
      <c r="A127" s="129">
        <v>44027</v>
      </c>
      <c r="B127" s="130">
        <v>2490</v>
      </c>
    </row>
    <row r="128" spans="1:3" x14ac:dyDescent="0.25">
      <c r="A128" s="129">
        <v>44028</v>
      </c>
      <c r="B128" s="130">
        <v>2491</v>
      </c>
    </row>
    <row r="129" spans="1:2" x14ac:dyDescent="0.25">
      <c r="A129" s="129">
        <v>44029</v>
      </c>
      <c r="B129" s="130">
        <v>2491</v>
      </c>
    </row>
    <row r="130" spans="1:2" x14ac:dyDescent="0.25">
      <c r="A130" s="129">
        <v>44030</v>
      </c>
      <c r="B130" s="130">
        <v>2491</v>
      </c>
    </row>
    <row r="131" spans="1:2" x14ac:dyDescent="0.25">
      <c r="A131" s="129">
        <v>44031</v>
      </c>
      <c r="B131" s="130">
        <v>2491</v>
      </c>
    </row>
    <row r="132" spans="1:2" x14ac:dyDescent="0.25">
      <c r="A132" s="129">
        <v>44032</v>
      </c>
      <c r="B132" s="130">
        <v>2491</v>
      </c>
    </row>
    <row r="133" spans="1:2" x14ac:dyDescent="0.25">
      <c r="A133" s="129">
        <v>44033</v>
      </c>
      <c r="B133" s="130">
        <v>2491</v>
      </c>
    </row>
    <row r="134" spans="1:2" x14ac:dyDescent="0.25">
      <c r="A134" s="129">
        <v>44034</v>
      </c>
      <c r="B134" s="130">
        <v>2491</v>
      </c>
    </row>
    <row r="135" spans="1:2" x14ac:dyDescent="0.25">
      <c r="A135" s="129">
        <v>44035</v>
      </c>
      <c r="B135" s="130">
        <v>2491</v>
      </c>
    </row>
    <row r="136" spans="1:2" x14ac:dyDescent="0.25">
      <c r="A136" s="129">
        <v>44036</v>
      </c>
      <c r="B136" s="130">
        <v>2491</v>
      </c>
    </row>
    <row r="137" spans="1:2" x14ac:dyDescent="0.25">
      <c r="A137" s="129">
        <v>44037</v>
      </c>
      <c r="B137" s="130">
        <v>2491</v>
      </c>
    </row>
    <row r="138" spans="1:2" x14ac:dyDescent="0.25">
      <c r="A138" s="129">
        <v>44038</v>
      </c>
      <c r="B138" s="130">
        <v>2491</v>
      </c>
    </row>
    <row r="139" spans="1:2" x14ac:dyDescent="0.25">
      <c r="A139" s="129">
        <v>44039</v>
      </c>
      <c r="B139" s="130">
        <v>2491</v>
      </c>
    </row>
    <row r="140" spans="1:2" x14ac:dyDescent="0.25">
      <c r="A140" s="129">
        <v>44040</v>
      </c>
      <c r="B140" s="130">
        <v>2491</v>
      </c>
    </row>
    <row r="141" spans="1:2" x14ac:dyDescent="0.25">
      <c r="A141" s="129">
        <v>44041</v>
      </c>
      <c r="B141" s="130">
        <v>2491</v>
      </c>
    </row>
    <row r="142" spans="1:2" x14ac:dyDescent="0.25">
      <c r="A142" s="129">
        <v>44042</v>
      </c>
      <c r="B142" s="130">
        <v>2491</v>
      </c>
    </row>
    <row r="143" spans="1:2" x14ac:dyDescent="0.25">
      <c r="A143" s="129">
        <v>44043</v>
      </c>
      <c r="B143" s="130">
        <v>2491</v>
      </c>
    </row>
    <row r="144" spans="1:2" x14ac:dyDescent="0.25">
      <c r="A144" s="129">
        <v>44044</v>
      </c>
      <c r="B144" s="130">
        <v>2491</v>
      </c>
    </row>
    <row r="145" spans="1:2" x14ac:dyDescent="0.25">
      <c r="A145" s="129">
        <v>44045</v>
      </c>
      <c r="B145" s="130">
        <v>2491</v>
      </c>
    </row>
    <row r="146" spans="1:2" x14ac:dyDescent="0.25">
      <c r="A146" s="129">
        <v>44046</v>
      </c>
      <c r="B146" s="130">
        <v>2491</v>
      </c>
    </row>
    <row r="147" spans="1:2" x14ac:dyDescent="0.25">
      <c r="A147" s="129">
        <v>44047</v>
      </c>
      <c r="B147" s="130">
        <v>2491</v>
      </c>
    </row>
    <row r="148" spans="1:2" x14ac:dyDescent="0.25">
      <c r="A148" s="129">
        <v>44048</v>
      </c>
      <c r="B148" s="130">
        <v>2491</v>
      </c>
    </row>
    <row r="149" spans="1:2" x14ac:dyDescent="0.25">
      <c r="A149" s="129">
        <v>44049</v>
      </c>
      <c r="B149" s="130">
        <v>2491</v>
      </c>
    </row>
    <row r="150" spans="1:2" x14ac:dyDescent="0.25">
      <c r="A150" s="129">
        <v>44050</v>
      </c>
      <c r="B150" s="130">
        <v>2491</v>
      </c>
    </row>
    <row r="151" spans="1:2" x14ac:dyDescent="0.25">
      <c r="A151" s="129">
        <v>44051</v>
      </c>
      <c r="B151" s="130">
        <v>2491</v>
      </c>
    </row>
    <row r="152" spans="1:2" x14ac:dyDescent="0.25">
      <c r="A152" s="129">
        <v>44052</v>
      </c>
      <c r="B152" s="130">
        <v>2491</v>
      </c>
    </row>
    <row r="153" spans="1:2" x14ac:dyDescent="0.25">
      <c r="A153" s="129">
        <v>44053</v>
      </c>
      <c r="B153" s="130">
        <v>2491</v>
      </c>
    </row>
    <row r="154" spans="1:2" x14ac:dyDescent="0.25">
      <c r="A154" s="129">
        <v>44054</v>
      </c>
      <c r="B154" s="130">
        <v>2491</v>
      </c>
    </row>
    <row r="155" spans="1:2" x14ac:dyDescent="0.25">
      <c r="A155" s="129">
        <v>44055</v>
      </c>
      <c r="B155" s="130">
        <v>2491</v>
      </c>
    </row>
    <row r="156" spans="1:2" x14ac:dyDescent="0.25">
      <c r="A156" s="129">
        <v>44056</v>
      </c>
      <c r="B156" s="130">
        <v>2491</v>
      </c>
    </row>
    <row r="157" spans="1:2" x14ac:dyDescent="0.25">
      <c r="A157" s="129">
        <v>44057</v>
      </c>
      <c r="B157" s="130">
        <v>2491</v>
      </c>
    </row>
    <row r="158" spans="1:2" x14ac:dyDescent="0.25">
      <c r="A158" s="129">
        <v>44058</v>
      </c>
      <c r="B158" s="130">
        <v>2491</v>
      </c>
    </row>
    <row r="159" spans="1:2" x14ac:dyDescent="0.25">
      <c r="A159" s="129">
        <v>44059</v>
      </c>
      <c r="B159" s="130">
        <v>2491</v>
      </c>
    </row>
    <row r="160" spans="1:2" x14ac:dyDescent="0.25">
      <c r="A160" s="129">
        <v>44060</v>
      </c>
      <c r="B160" s="130">
        <v>2491</v>
      </c>
    </row>
    <row r="161" spans="1:2" x14ac:dyDescent="0.25">
      <c r="A161" s="129">
        <v>44061</v>
      </c>
      <c r="B161" s="130">
        <v>2491</v>
      </c>
    </row>
    <row r="162" spans="1:2" x14ac:dyDescent="0.25">
      <c r="A162" s="129">
        <v>44062</v>
      </c>
      <c r="B162" s="130">
        <v>2492</v>
      </c>
    </row>
    <row r="163" spans="1:2" x14ac:dyDescent="0.25">
      <c r="A163" s="129">
        <v>44063</v>
      </c>
      <c r="B163" s="130">
        <v>2492</v>
      </c>
    </row>
    <row r="164" spans="1:2" x14ac:dyDescent="0.25">
      <c r="A164" s="129">
        <v>44064</v>
      </c>
      <c r="B164" s="130">
        <v>2492</v>
      </c>
    </row>
    <row r="165" spans="1:2" x14ac:dyDescent="0.25">
      <c r="A165" s="129">
        <v>44065</v>
      </c>
      <c r="B165" s="130">
        <v>2492</v>
      </c>
    </row>
    <row r="166" spans="1:2" x14ac:dyDescent="0.25">
      <c r="A166" s="129">
        <v>44066</v>
      </c>
      <c r="B166" s="130">
        <v>2492</v>
      </c>
    </row>
    <row r="167" spans="1:2" x14ac:dyDescent="0.25">
      <c r="A167" s="129">
        <v>44067</v>
      </c>
      <c r="B167" s="130">
        <v>2492</v>
      </c>
    </row>
    <row r="168" spans="1:2" x14ac:dyDescent="0.25">
      <c r="A168" s="129">
        <v>44068</v>
      </c>
      <c r="B168" s="130">
        <v>2492</v>
      </c>
    </row>
    <row r="169" spans="1:2" x14ac:dyDescent="0.25">
      <c r="A169" s="129">
        <v>44069</v>
      </c>
      <c r="B169" s="130">
        <v>2494</v>
      </c>
    </row>
    <row r="170" spans="1:2" x14ac:dyDescent="0.25">
      <c r="A170" s="129">
        <v>44070</v>
      </c>
      <c r="B170" s="130">
        <v>2494</v>
      </c>
    </row>
    <row r="171" spans="1:2" x14ac:dyDescent="0.25">
      <c r="A171" s="129">
        <v>44071</v>
      </c>
      <c r="B171" s="130">
        <v>2494</v>
      </c>
    </row>
    <row r="172" spans="1:2" x14ac:dyDescent="0.25">
      <c r="A172" s="129">
        <v>44072</v>
      </c>
      <c r="B172" s="130">
        <v>2494</v>
      </c>
    </row>
    <row r="173" spans="1:2" x14ac:dyDescent="0.25">
      <c r="A173" s="129">
        <v>44073</v>
      </c>
      <c r="B173" s="130">
        <v>2494</v>
      </c>
    </row>
    <row r="174" spans="1:2" x14ac:dyDescent="0.25">
      <c r="A174" s="129">
        <v>44074</v>
      </c>
      <c r="B174" s="130">
        <v>2494</v>
      </c>
    </row>
    <row r="175" spans="1:2" x14ac:dyDescent="0.25">
      <c r="A175" s="305">
        <v>44075</v>
      </c>
      <c r="B175" s="130">
        <v>2494</v>
      </c>
    </row>
    <row r="176" spans="1:2" x14ac:dyDescent="0.25">
      <c r="A176" s="305">
        <v>44076</v>
      </c>
      <c r="B176" s="130">
        <v>2495</v>
      </c>
    </row>
    <row r="177" spans="1:2" x14ac:dyDescent="0.25">
      <c r="A177" s="305">
        <v>44077</v>
      </c>
      <c r="B177" s="130">
        <v>2496</v>
      </c>
    </row>
    <row r="178" spans="1:2" x14ac:dyDescent="0.25">
      <c r="A178" s="305">
        <v>44078</v>
      </c>
      <c r="B178" s="130">
        <v>2496</v>
      </c>
    </row>
    <row r="179" spans="1:2" x14ac:dyDescent="0.25">
      <c r="A179" s="305">
        <v>44079</v>
      </c>
      <c r="B179" s="130">
        <v>2496</v>
      </c>
    </row>
    <row r="180" spans="1:2" x14ac:dyDescent="0.25">
      <c r="A180" s="305">
        <v>44080</v>
      </c>
      <c r="B180" s="130">
        <v>2496</v>
      </c>
    </row>
    <row r="181" spans="1:2" x14ac:dyDescent="0.25">
      <c r="A181" s="305">
        <v>44081</v>
      </c>
      <c r="B181" s="130">
        <v>2496</v>
      </c>
    </row>
    <row r="182" spans="1:2" x14ac:dyDescent="0.25">
      <c r="A182" s="305">
        <v>44082</v>
      </c>
      <c r="B182" s="130">
        <v>2499</v>
      </c>
    </row>
    <row r="183" spans="1:2" x14ac:dyDescent="0.25">
      <c r="A183" s="305">
        <v>44083</v>
      </c>
      <c r="B183" s="130">
        <v>2499</v>
      </c>
    </row>
    <row r="184" spans="1:2" x14ac:dyDescent="0.25">
      <c r="A184" s="305">
        <v>44084</v>
      </c>
      <c r="B184" s="130">
        <v>2499</v>
      </c>
    </row>
    <row r="185" spans="1:2" x14ac:dyDescent="0.25">
      <c r="A185" s="305">
        <v>44085</v>
      </c>
      <c r="B185" s="130">
        <v>2499</v>
      </c>
    </row>
    <row r="186" spans="1:2" x14ac:dyDescent="0.25">
      <c r="A186" s="305">
        <v>44086</v>
      </c>
      <c r="B186" s="130">
        <v>2499</v>
      </c>
    </row>
    <row r="187" spans="1:2" x14ac:dyDescent="0.25">
      <c r="A187" s="305">
        <v>44087</v>
      </c>
      <c r="B187" s="130">
        <v>2499</v>
      </c>
    </row>
    <row r="188" spans="1:2" x14ac:dyDescent="0.25">
      <c r="A188" s="305">
        <v>44088</v>
      </c>
      <c r="B188" s="130">
        <v>2499</v>
      </c>
    </row>
    <row r="189" spans="1:2" x14ac:dyDescent="0.25">
      <c r="A189" s="305">
        <v>44089</v>
      </c>
      <c r="B189" s="130">
        <v>2500</v>
      </c>
    </row>
    <row r="190" spans="1:2" x14ac:dyDescent="0.25">
      <c r="A190" s="305">
        <v>44090</v>
      </c>
      <c r="B190" s="130">
        <v>2501</v>
      </c>
    </row>
    <row r="191" spans="1:2" x14ac:dyDescent="0.25">
      <c r="A191" s="305">
        <v>44091</v>
      </c>
      <c r="B191" s="130">
        <v>2501</v>
      </c>
    </row>
    <row r="192" spans="1:2" x14ac:dyDescent="0.25">
      <c r="A192" s="305">
        <v>44092</v>
      </c>
      <c r="B192" s="130">
        <v>2502</v>
      </c>
    </row>
    <row r="193" spans="1:3" x14ac:dyDescent="0.25">
      <c r="A193" s="305">
        <v>44093</v>
      </c>
      <c r="B193" s="130">
        <v>2505</v>
      </c>
    </row>
    <row r="194" spans="1:3" x14ac:dyDescent="0.25">
      <c r="A194" s="305">
        <v>44094</v>
      </c>
      <c r="B194" s="130">
        <v>2505</v>
      </c>
    </row>
    <row r="195" spans="1:3" x14ac:dyDescent="0.25">
      <c r="A195" s="305">
        <v>44095</v>
      </c>
      <c r="B195" s="130">
        <v>2505</v>
      </c>
    </row>
    <row r="196" spans="1:3" x14ac:dyDescent="0.25">
      <c r="A196" s="305">
        <v>44096</v>
      </c>
      <c r="B196" s="130">
        <v>2506</v>
      </c>
    </row>
    <row r="197" spans="1:3" x14ac:dyDescent="0.25">
      <c r="A197" s="305">
        <v>44097</v>
      </c>
      <c r="B197" s="130">
        <v>2508</v>
      </c>
    </row>
    <row r="198" spans="1:3" x14ac:dyDescent="0.25">
      <c r="A198" s="305">
        <v>44098</v>
      </c>
      <c r="B198" s="130">
        <v>2510</v>
      </c>
    </row>
    <row r="199" spans="1:3" x14ac:dyDescent="0.25">
      <c r="A199" s="305">
        <v>44099</v>
      </c>
      <c r="B199" s="130">
        <v>2511</v>
      </c>
      <c r="C199" s="378"/>
    </row>
    <row r="200" spans="1:3" x14ac:dyDescent="0.25">
      <c r="A200" s="305">
        <v>44100</v>
      </c>
      <c r="B200" s="130">
        <v>2511</v>
      </c>
    </row>
    <row r="201" spans="1:3" x14ac:dyDescent="0.25">
      <c r="A201" s="305">
        <v>44101</v>
      </c>
      <c r="B201" s="130">
        <v>2512</v>
      </c>
    </row>
    <row r="202" spans="1:3" x14ac:dyDescent="0.25">
      <c r="A202" s="305">
        <v>44102</v>
      </c>
      <c r="B202" s="130">
        <v>2512</v>
      </c>
    </row>
    <row r="203" spans="1:3" x14ac:dyDescent="0.25">
      <c r="A203" s="305">
        <v>44103</v>
      </c>
      <c r="B203" s="130">
        <v>2512</v>
      </c>
    </row>
    <row r="204" spans="1:3" x14ac:dyDescent="0.25">
      <c r="A204" s="305">
        <v>44104</v>
      </c>
      <c r="B204" s="130">
        <v>2519</v>
      </c>
    </row>
    <row r="205" spans="1:3" x14ac:dyDescent="0.25">
      <c r="A205" s="305">
        <v>44105</v>
      </c>
      <c r="B205" s="130">
        <v>2522</v>
      </c>
    </row>
    <row r="206" spans="1:3" x14ac:dyDescent="0.25">
      <c r="A206" s="305">
        <v>44106</v>
      </c>
      <c r="B206" s="130">
        <v>2526</v>
      </c>
    </row>
    <row r="207" spans="1:3" x14ac:dyDescent="0.25">
      <c r="A207" s="305">
        <v>44107</v>
      </c>
      <c r="B207" s="130">
        <v>2530</v>
      </c>
    </row>
    <row r="208" spans="1:3" x14ac:dyDescent="0.25">
      <c r="A208" s="305">
        <v>44108</v>
      </c>
      <c r="B208" s="130">
        <v>2530</v>
      </c>
    </row>
    <row r="209" spans="1:2" x14ac:dyDescent="0.25">
      <c r="A209" s="305">
        <v>44109</v>
      </c>
      <c r="B209" s="130">
        <v>2530</v>
      </c>
    </row>
    <row r="210" spans="1:2" x14ac:dyDescent="0.25">
      <c r="A210" s="305">
        <v>44110</v>
      </c>
      <c r="B210" s="130">
        <v>2532</v>
      </c>
    </row>
    <row r="211" spans="1:2" x14ac:dyDescent="0.25">
      <c r="A211" s="305">
        <v>44111</v>
      </c>
      <c r="B211" s="130">
        <v>2533</v>
      </c>
    </row>
    <row r="212" spans="1:2" x14ac:dyDescent="0.25">
      <c r="A212" s="305">
        <v>44112</v>
      </c>
      <c r="B212" s="130">
        <v>2538</v>
      </c>
    </row>
    <row r="213" spans="1:2" x14ac:dyDescent="0.25">
      <c r="A213" s="305">
        <v>44113</v>
      </c>
      <c r="B213" s="130">
        <v>2544</v>
      </c>
    </row>
    <row r="214" spans="1:2" x14ac:dyDescent="0.25">
      <c r="A214" s="305">
        <v>44114</v>
      </c>
      <c r="B214" s="130">
        <v>2550</v>
      </c>
    </row>
    <row r="215" spans="1:2" x14ac:dyDescent="0.25">
      <c r="A215" s="305">
        <v>44115</v>
      </c>
      <c r="B215" s="130">
        <v>2550</v>
      </c>
    </row>
    <row r="216" spans="1:2" x14ac:dyDescent="0.25">
      <c r="A216" s="305">
        <v>44116</v>
      </c>
      <c r="B216" s="130">
        <v>2550</v>
      </c>
    </row>
    <row r="217" spans="1:2" x14ac:dyDescent="0.25">
      <c r="A217" s="305">
        <v>44117</v>
      </c>
      <c r="B217" s="130">
        <v>2557</v>
      </c>
    </row>
    <row r="218" spans="1:2" x14ac:dyDescent="0.25">
      <c r="A218" s="305">
        <v>44118</v>
      </c>
      <c r="B218" s="130">
        <v>2572</v>
      </c>
    </row>
    <row r="219" spans="1:2" x14ac:dyDescent="0.25">
      <c r="A219" s="305">
        <v>44119</v>
      </c>
      <c r="B219" s="130">
        <v>2585</v>
      </c>
    </row>
    <row r="220" spans="1:2" x14ac:dyDescent="0.25">
      <c r="A220" s="305">
        <v>44120</v>
      </c>
      <c r="B220" s="130">
        <v>2594</v>
      </c>
    </row>
    <row r="221" spans="1:2" x14ac:dyDescent="0.25">
      <c r="A221" s="305">
        <v>44121</v>
      </c>
      <c r="B221" s="130">
        <v>2609</v>
      </c>
    </row>
    <row r="222" spans="1:2" x14ac:dyDescent="0.25">
      <c r="A222" s="305">
        <v>44122</v>
      </c>
      <c r="B222" s="130">
        <v>2609</v>
      </c>
    </row>
    <row r="223" spans="1:2" x14ac:dyDescent="0.25">
      <c r="A223" s="305">
        <v>44123</v>
      </c>
      <c r="B223" s="130">
        <v>2610</v>
      </c>
    </row>
    <row r="224" spans="1:2" x14ac:dyDescent="0.25">
      <c r="A224" s="305">
        <v>44124</v>
      </c>
      <c r="B224" s="130">
        <v>2625</v>
      </c>
    </row>
    <row r="225" spans="1:2" x14ac:dyDescent="0.25">
      <c r="A225" s="305">
        <v>44125</v>
      </c>
      <c r="B225" s="130">
        <v>2653</v>
      </c>
    </row>
    <row r="226" spans="1:2" x14ac:dyDescent="0.25">
      <c r="A226" s="305">
        <v>44126</v>
      </c>
      <c r="B226" s="130">
        <v>2670</v>
      </c>
    </row>
    <row r="227" spans="1:2" x14ac:dyDescent="0.25">
      <c r="A227" s="305">
        <v>44127</v>
      </c>
      <c r="B227" s="130">
        <v>2688</v>
      </c>
    </row>
    <row r="228" spans="1:2" x14ac:dyDescent="0.25">
      <c r="A228" s="305">
        <v>44128</v>
      </c>
      <c r="B228" s="130">
        <v>2699</v>
      </c>
    </row>
    <row r="229" spans="1:2" x14ac:dyDescent="0.25">
      <c r="A229" s="305">
        <v>44129</v>
      </c>
      <c r="B229" s="130">
        <v>2700</v>
      </c>
    </row>
    <row r="230" spans="1:2" x14ac:dyDescent="0.25">
      <c r="A230" s="305">
        <v>44130</v>
      </c>
      <c r="B230" s="130">
        <v>2701</v>
      </c>
    </row>
    <row r="231" spans="1:2" x14ac:dyDescent="0.25">
      <c r="A231" s="305">
        <v>44131</v>
      </c>
      <c r="B231" s="130">
        <v>2726</v>
      </c>
    </row>
    <row r="232" spans="1:2" x14ac:dyDescent="0.25">
      <c r="A232" s="305">
        <v>44132</v>
      </c>
      <c r="B232" s="130">
        <v>2754</v>
      </c>
    </row>
    <row r="233" spans="1:2" x14ac:dyDescent="0.25">
      <c r="A233" s="305">
        <v>44133</v>
      </c>
      <c r="B233" s="130">
        <v>2791</v>
      </c>
    </row>
    <row r="234" spans="1:2" x14ac:dyDescent="0.25">
      <c r="A234" s="305">
        <v>44134</v>
      </c>
      <c r="B234" s="130">
        <v>2819</v>
      </c>
    </row>
    <row r="235" spans="1:2" x14ac:dyDescent="0.25">
      <c r="A235" s="305">
        <v>44135</v>
      </c>
      <c r="B235" s="130">
        <v>2843</v>
      </c>
    </row>
    <row r="236" spans="1:2" x14ac:dyDescent="0.25">
      <c r="A236" s="305">
        <v>44136</v>
      </c>
      <c r="B236" s="130">
        <v>2849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T6" sqref="T6"/>
    </sheetView>
  </sheetViews>
  <sheetFormatPr defaultColWidth="8.42578125" defaultRowHeight="15" x14ac:dyDescent="0.25"/>
  <cols>
    <col min="1" max="16384" width="8.42578125" style="3"/>
  </cols>
  <sheetData>
    <row r="1" spans="1:1" x14ac:dyDescent="0.25">
      <c r="A1" s="5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6"/>
  <sheetViews>
    <sheetView topLeftCell="A30" workbookViewId="0">
      <selection activeCell="B52" sqref="B52"/>
    </sheetView>
  </sheetViews>
  <sheetFormatPr defaultColWidth="9.42578125" defaultRowHeight="12.75" x14ac:dyDescent="0.2"/>
  <cols>
    <col min="1" max="1" width="13.42578125" style="113" customWidth="1"/>
    <col min="2" max="2" width="15.5703125" style="96" customWidth="1"/>
    <col min="3" max="5" width="18" style="262" customWidth="1"/>
    <col min="6" max="12" width="9.42578125" style="96"/>
    <col min="13" max="14" width="3.42578125" style="96" customWidth="1"/>
    <col min="15" max="15" width="10.5703125" style="96" customWidth="1"/>
    <col min="16" max="18" width="15.42578125" style="96" customWidth="1"/>
    <col min="19" max="19" width="17.5703125" style="96" customWidth="1"/>
    <col min="20" max="16384" width="9.42578125" style="96"/>
  </cols>
  <sheetData>
    <row r="1" spans="1:19" x14ac:dyDescent="0.2">
      <c r="A1" s="261" t="s">
        <v>172</v>
      </c>
      <c r="B1" s="267"/>
      <c r="O1" s="267" t="s">
        <v>181</v>
      </c>
    </row>
    <row r="3" spans="1:19" s="264" customFormat="1" ht="141" thickBot="1" x14ac:dyDescent="0.25">
      <c r="A3" s="263" t="s">
        <v>0</v>
      </c>
      <c r="B3" s="304" t="s">
        <v>183</v>
      </c>
      <c r="C3" s="304" t="s">
        <v>178</v>
      </c>
      <c r="D3" s="308" t="s">
        <v>186</v>
      </c>
      <c r="E3" s="308" t="s">
        <v>184</v>
      </c>
      <c r="O3" s="263" t="s">
        <v>0</v>
      </c>
      <c r="P3" s="304" t="s">
        <v>183</v>
      </c>
      <c r="Q3" s="304" t="s">
        <v>178</v>
      </c>
      <c r="R3" s="308" t="s">
        <v>186</v>
      </c>
      <c r="S3" s="308" t="s">
        <v>184</v>
      </c>
    </row>
    <row r="4" spans="1:19" x14ac:dyDescent="0.2">
      <c r="A4" s="309">
        <v>44060</v>
      </c>
      <c r="B4" s="400">
        <v>6691</v>
      </c>
      <c r="C4" s="301">
        <v>0.95417624179999994</v>
      </c>
      <c r="D4" s="307">
        <v>3.6431640300000005E-2</v>
      </c>
      <c r="E4" s="307">
        <v>9.3784989000000006E-3</v>
      </c>
      <c r="G4" s="302" t="s">
        <v>182</v>
      </c>
      <c r="H4" s="303"/>
      <c r="I4" s="303"/>
      <c r="O4" s="265">
        <v>44060</v>
      </c>
      <c r="P4" s="51">
        <v>5158</v>
      </c>
      <c r="Q4" s="266">
        <v>0.95428309090000007</v>
      </c>
      <c r="R4" s="266">
        <v>3.8472812600000003E-2</v>
      </c>
      <c r="S4" s="266">
        <v>7.2361936000000003E-3</v>
      </c>
    </row>
    <row r="5" spans="1:19" x14ac:dyDescent="0.2">
      <c r="A5" s="309">
        <v>44061</v>
      </c>
      <c r="B5" s="400">
        <v>7628</v>
      </c>
      <c r="C5" s="301">
        <v>0.94962588920000002</v>
      </c>
      <c r="D5" s="307">
        <v>3.9675949199999998E-2</v>
      </c>
      <c r="E5" s="307">
        <v>1.06860233E-2</v>
      </c>
      <c r="O5" s="265">
        <v>44061</v>
      </c>
      <c r="P5" s="51">
        <v>6292</v>
      </c>
      <c r="Q5" s="266">
        <v>0.94990614919999994</v>
      </c>
      <c r="R5" s="266">
        <v>4.1246390200000004E-2</v>
      </c>
      <c r="S5" s="266">
        <v>9.2879942999999996E-3</v>
      </c>
    </row>
    <row r="6" spans="1:19" x14ac:dyDescent="0.2">
      <c r="A6" s="309">
        <v>44062</v>
      </c>
      <c r="B6" s="400">
        <v>8328</v>
      </c>
      <c r="C6" s="301">
        <v>0.94575998149999996</v>
      </c>
      <c r="D6" s="307">
        <v>4.2600122000000004E-2</v>
      </c>
      <c r="E6" s="307">
        <v>1.1628471499999999E-2</v>
      </c>
      <c r="O6" s="265">
        <v>44062</v>
      </c>
      <c r="P6" s="51">
        <v>7037</v>
      </c>
      <c r="Q6" s="266">
        <v>0.94642513019999996</v>
      </c>
      <c r="R6" s="266">
        <v>4.3699499400000001E-2</v>
      </c>
      <c r="S6" s="266">
        <v>9.8682066999999998E-3</v>
      </c>
    </row>
    <row r="7" spans="1:19" x14ac:dyDescent="0.2">
      <c r="A7" s="309">
        <v>44063</v>
      </c>
      <c r="B7" s="400">
        <v>9744</v>
      </c>
      <c r="C7" s="301">
        <v>0.93651072670000002</v>
      </c>
      <c r="D7" s="307">
        <v>4.9875343800000006E-2</v>
      </c>
      <c r="E7" s="307">
        <v>1.3600352699999999E-2</v>
      </c>
      <c r="O7" s="265">
        <v>44063</v>
      </c>
      <c r="P7" s="51">
        <v>8426</v>
      </c>
      <c r="Q7" s="266">
        <v>0.93805645130000004</v>
      </c>
      <c r="R7" s="266">
        <v>5.0191782500000004E-2</v>
      </c>
      <c r="S7" s="266">
        <v>1.17453425E-2</v>
      </c>
    </row>
    <row r="8" spans="1:19" x14ac:dyDescent="0.2">
      <c r="A8" s="309">
        <v>44064</v>
      </c>
      <c r="B8" s="401">
        <v>11815</v>
      </c>
      <c r="C8" s="307">
        <v>0.91764907350000002</v>
      </c>
      <c r="D8" s="307">
        <v>6.5454305800000001E-2</v>
      </c>
      <c r="E8" s="307">
        <v>1.69070726E-2</v>
      </c>
      <c r="O8" s="265">
        <v>44064</v>
      </c>
      <c r="P8" s="51">
        <v>10655</v>
      </c>
      <c r="Q8" s="266">
        <v>0.91828749360000006</v>
      </c>
      <c r="R8" s="306">
        <v>6.6508160799999994E-2</v>
      </c>
      <c r="S8" s="306">
        <v>1.5210775800000001E-2</v>
      </c>
    </row>
    <row r="9" spans="1:19" x14ac:dyDescent="0.2">
      <c r="A9" s="309">
        <v>44067</v>
      </c>
      <c r="B9" s="401">
        <v>19695</v>
      </c>
      <c r="C9" s="307">
        <v>0.88805348419999997</v>
      </c>
      <c r="D9" s="307">
        <v>8.4723331799999996E-2</v>
      </c>
      <c r="E9" s="307">
        <v>2.7209643200000001E-2</v>
      </c>
      <c r="O9" s="265">
        <v>44067</v>
      </c>
      <c r="P9" s="51">
        <v>15913</v>
      </c>
      <c r="Q9" s="266">
        <v>0.89229074549999998</v>
      </c>
      <c r="R9" s="306">
        <v>8.5740323000000007E-2</v>
      </c>
      <c r="S9" s="306">
        <v>2.1961093899999999E-2</v>
      </c>
    </row>
    <row r="10" spans="1:19" x14ac:dyDescent="0.2">
      <c r="A10" s="309">
        <v>44068</v>
      </c>
      <c r="B10" s="401">
        <v>23503</v>
      </c>
      <c r="C10" s="307">
        <v>0.87231087740000002</v>
      </c>
      <c r="D10" s="307">
        <v>9.4983346199999999E-2</v>
      </c>
      <c r="E10" s="307">
        <v>3.2692943799999999E-2</v>
      </c>
      <c r="O10" s="265">
        <v>44068</v>
      </c>
      <c r="P10" s="51">
        <v>19653</v>
      </c>
      <c r="Q10" s="266">
        <v>0.87474455539999996</v>
      </c>
      <c r="R10" s="306">
        <v>9.2688977800000003E-2</v>
      </c>
      <c r="S10" s="306">
        <v>3.2565188000000002E-2</v>
      </c>
    </row>
    <row r="11" spans="1:19" x14ac:dyDescent="0.2">
      <c r="A11" s="309">
        <v>44069</v>
      </c>
      <c r="B11" s="401">
        <v>25022</v>
      </c>
      <c r="C11" s="307">
        <v>0.87138389620000001</v>
      </c>
      <c r="D11" s="307">
        <v>9.3683889800000003E-2</v>
      </c>
      <c r="E11" s="307">
        <v>3.4919371000000005E-2</v>
      </c>
      <c r="O11" s="265">
        <v>44069</v>
      </c>
      <c r="P11" s="51">
        <v>22019</v>
      </c>
      <c r="Q11" s="266">
        <v>0.87685068049999992</v>
      </c>
      <c r="R11" s="306">
        <v>8.7084152499999998E-2</v>
      </c>
      <c r="S11" s="306">
        <v>3.60638878E-2</v>
      </c>
    </row>
    <row r="12" spans="1:19" x14ac:dyDescent="0.2">
      <c r="A12" s="309">
        <v>44070</v>
      </c>
      <c r="B12" s="401">
        <v>24240</v>
      </c>
      <c r="C12" s="307">
        <v>0.86199873300000007</v>
      </c>
      <c r="D12" s="307">
        <v>0.1041521015</v>
      </c>
      <c r="E12" s="307">
        <v>3.38384646E-2</v>
      </c>
      <c r="O12" s="265">
        <v>44070</v>
      </c>
      <c r="P12" s="51">
        <v>21832</v>
      </c>
      <c r="Q12" s="266">
        <v>0.8668796379</v>
      </c>
      <c r="R12" s="306">
        <v>0.10268604749999999</v>
      </c>
      <c r="S12" s="306">
        <v>3.0422907999999999E-2</v>
      </c>
    </row>
    <row r="13" spans="1:19" x14ac:dyDescent="0.2">
      <c r="A13" s="309">
        <v>44071</v>
      </c>
      <c r="B13" s="401">
        <v>24407</v>
      </c>
      <c r="C13" s="307">
        <v>0.84230703750000002</v>
      </c>
      <c r="D13" s="307">
        <v>0.12295505870000001</v>
      </c>
      <c r="E13" s="307">
        <v>3.4767616300000005E-2</v>
      </c>
      <c r="O13" s="265">
        <v>44071</v>
      </c>
      <c r="P13" s="53">
        <v>22821</v>
      </c>
      <c r="Q13" s="306">
        <v>0.84484565720000004</v>
      </c>
      <c r="R13" s="306">
        <v>0.12272282940000001</v>
      </c>
      <c r="S13" s="306">
        <v>3.24603828E-2</v>
      </c>
    </row>
    <row r="14" spans="1:19" x14ac:dyDescent="0.2">
      <c r="A14" s="309">
        <v>44074</v>
      </c>
      <c r="B14" s="401">
        <v>17956</v>
      </c>
      <c r="C14" s="307">
        <v>0.86305441869999999</v>
      </c>
      <c r="D14" s="307">
        <v>0.1121043427</v>
      </c>
      <c r="E14" s="307">
        <v>2.4831978100000002E-2</v>
      </c>
      <c r="O14" s="48">
        <v>44074</v>
      </c>
      <c r="P14" s="51">
        <v>15660</v>
      </c>
      <c r="Q14" s="266">
        <v>0.86727853370000008</v>
      </c>
      <c r="R14" s="266">
        <v>0.1110893734</v>
      </c>
      <c r="S14" s="266">
        <v>2.1620710200000001E-2</v>
      </c>
    </row>
    <row r="15" spans="1:19" x14ac:dyDescent="0.2">
      <c r="A15" s="309">
        <v>44075</v>
      </c>
      <c r="B15" s="401">
        <v>17279</v>
      </c>
      <c r="C15" s="307">
        <v>0.87150156239999998</v>
      </c>
      <c r="D15" s="307">
        <v>0.1044491743</v>
      </c>
      <c r="E15" s="307">
        <v>2.40364328E-2</v>
      </c>
      <c r="O15" s="48">
        <v>44075</v>
      </c>
      <c r="P15" s="51">
        <v>15461</v>
      </c>
      <c r="Q15" s="266">
        <v>0.87546153299999996</v>
      </c>
      <c r="R15" s="266">
        <v>0.10307237919999999</v>
      </c>
      <c r="S15" s="266">
        <v>2.1456835800000001E-2</v>
      </c>
    </row>
    <row r="16" spans="1:19" x14ac:dyDescent="0.2">
      <c r="A16" s="309">
        <v>44076</v>
      </c>
      <c r="B16" s="401">
        <v>15936</v>
      </c>
      <c r="C16" s="307">
        <v>0.88307737500000005</v>
      </c>
      <c r="D16" s="307">
        <v>9.4650290800000009E-2</v>
      </c>
      <c r="E16" s="307">
        <v>2.2258075400000001E-2</v>
      </c>
      <c r="O16" s="48">
        <v>44076</v>
      </c>
      <c r="P16" s="51">
        <v>14228</v>
      </c>
      <c r="Q16" s="266">
        <v>0.88690153220000001</v>
      </c>
      <c r="R16" s="266">
        <v>9.3267624500000007E-2</v>
      </c>
      <c r="S16" s="266">
        <v>1.9817314200000002E-2</v>
      </c>
    </row>
    <row r="17" spans="1:19" x14ac:dyDescent="0.2">
      <c r="A17" s="312">
        <v>44077</v>
      </c>
      <c r="B17" s="401">
        <v>15131</v>
      </c>
      <c r="C17" s="307">
        <v>0.88905567330000002</v>
      </c>
      <c r="D17" s="307">
        <v>8.974266639999999E-2</v>
      </c>
      <c r="E17" s="307">
        <v>2.11916771E-2</v>
      </c>
      <c r="O17" s="311">
        <v>44077</v>
      </c>
      <c r="P17" s="51">
        <v>13596</v>
      </c>
      <c r="Q17" s="266">
        <v>0.89246879860000006</v>
      </c>
      <c r="R17" s="266">
        <v>8.8529046E-2</v>
      </c>
      <c r="S17" s="266">
        <v>1.8994320199999998E-2</v>
      </c>
    </row>
    <row r="18" spans="1:19" x14ac:dyDescent="0.2">
      <c r="A18" s="312">
        <v>44078</v>
      </c>
      <c r="B18" s="401">
        <v>14197</v>
      </c>
      <c r="C18" s="307">
        <v>0.88018274610000002</v>
      </c>
      <c r="D18" s="307">
        <v>9.9181262899999997E-2</v>
      </c>
      <c r="E18" s="307">
        <v>2.0663714400000002E-2</v>
      </c>
      <c r="O18" s="311">
        <v>44078</v>
      </c>
      <c r="P18" s="51">
        <v>13154</v>
      </c>
      <c r="Q18" s="266">
        <v>0.88198583759999993</v>
      </c>
      <c r="R18" s="266">
        <v>9.8981590499999994E-2</v>
      </c>
      <c r="S18" s="266">
        <v>1.9060261700000001E-2</v>
      </c>
    </row>
    <row r="19" spans="1:19" x14ac:dyDescent="0.2">
      <c r="A19" s="312">
        <v>44081</v>
      </c>
      <c r="B19" s="401">
        <v>11386</v>
      </c>
      <c r="C19" s="307">
        <v>0.90735652690000002</v>
      </c>
      <c r="D19" s="307">
        <v>7.6052853399999995E-2</v>
      </c>
      <c r="E19" s="307">
        <v>1.6577173399999999E-2</v>
      </c>
      <c r="O19" s="311">
        <v>44081</v>
      </c>
      <c r="P19" s="51">
        <v>9758</v>
      </c>
      <c r="Q19" s="266">
        <v>0.91020290000000004</v>
      </c>
      <c r="R19" s="266">
        <v>7.5607379500000002E-2</v>
      </c>
      <c r="S19" s="266">
        <v>1.41792749E-2</v>
      </c>
    </row>
    <row r="20" spans="1:19" x14ac:dyDescent="0.2">
      <c r="A20" s="312">
        <v>44082</v>
      </c>
      <c r="B20" s="402">
        <v>12429</v>
      </c>
      <c r="C20" s="307">
        <v>0.91520819900000006</v>
      </c>
      <c r="D20" s="307">
        <v>6.7370792200000001E-2</v>
      </c>
      <c r="E20" s="307">
        <v>1.7409595999999999E-2</v>
      </c>
      <c r="O20" s="311">
        <v>44082</v>
      </c>
      <c r="P20" s="51">
        <v>11173</v>
      </c>
      <c r="Q20" s="266">
        <v>0.91753910290000007</v>
      </c>
      <c r="R20" s="266">
        <v>6.6824760099999991E-2</v>
      </c>
      <c r="S20" s="266">
        <v>1.5628296599999997E-2</v>
      </c>
    </row>
    <row r="21" spans="1:19" x14ac:dyDescent="0.2">
      <c r="A21" s="312">
        <v>44083</v>
      </c>
      <c r="B21" s="401">
        <v>12053</v>
      </c>
      <c r="C21" s="307">
        <v>0.9211224093</v>
      </c>
      <c r="D21" s="307">
        <v>6.1881417599999995E-2</v>
      </c>
      <c r="E21" s="307">
        <v>1.6983336300000002E-2</v>
      </c>
      <c r="O21" s="311">
        <v>44083</v>
      </c>
      <c r="P21" s="51">
        <v>11005</v>
      </c>
      <c r="Q21" s="399">
        <v>0.9234529010000001</v>
      </c>
      <c r="R21" s="399">
        <v>6.1050808599999999E-2</v>
      </c>
      <c r="S21" s="399">
        <v>1.5485599899999999E-2</v>
      </c>
    </row>
    <row r="22" spans="1:19" x14ac:dyDescent="0.2">
      <c r="A22" s="312">
        <v>44084</v>
      </c>
      <c r="B22" s="402">
        <v>11427</v>
      </c>
      <c r="C22" s="307">
        <v>0.92280758060000001</v>
      </c>
      <c r="D22" s="307">
        <v>6.1193018500000002E-2</v>
      </c>
      <c r="E22" s="307">
        <v>1.5987275199999998E-2</v>
      </c>
      <c r="O22" s="311">
        <v>44084</v>
      </c>
      <c r="P22" s="51">
        <v>10513</v>
      </c>
      <c r="Q22" s="266">
        <v>0.92484042200000005</v>
      </c>
      <c r="R22" s="266">
        <v>6.0429352999999998E-2</v>
      </c>
      <c r="S22" s="266">
        <v>1.4718818999999999E-2</v>
      </c>
    </row>
    <row r="23" spans="1:19" x14ac:dyDescent="0.2">
      <c r="A23" s="312">
        <v>44085</v>
      </c>
      <c r="B23" s="401">
        <v>11288</v>
      </c>
      <c r="C23" s="307">
        <v>0.91039151789999995</v>
      </c>
      <c r="D23" s="307">
        <v>7.3190092499999998E-2</v>
      </c>
      <c r="E23" s="307">
        <v>1.6428823700000001E-2</v>
      </c>
      <c r="O23" s="311">
        <v>44085</v>
      </c>
      <c r="P23" s="51">
        <v>10667</v>
      </c>
      <c r="Q23" s="266">
        <v>0.91176029330000008</v>
      </c>
      <c r="R23" s="266">
        <v>7.2757803800000007E-2</v>
      </c>
      <c r="S23" s="266">
        <v>1.5492332800000001E-2</v>
      </c>
    </row>
    <row r="24" spans="1:19" x14ac:dyDescent="0.2">
      <c r="A24" s="312">
        <v>44088</v>
      </c>
      <c r="B24" s="402">
        <v>9685</v>
      </c>
      <c r="C24" s="307">
        <v>0.9271791023</v>
      </c>
      <c r="D24" s="307">
        <v>5.8668697999999998E-2</v>
      </c>
      <c r="E24" s="307">
        <v>1.41372783E-2</v>
      </c>
      <c r="O24" s="311">
        <v>44088</v>
      </c>
      <c r="P24" s="51">
        <v>8649</v>
      </c>
      <c r="Q24" s="266">
        <v>0.92940629950000009</v>
      </c>
      <c r="R24" s="266">
        <v>5.7954048100000002E-2</v>
      </c>
      <c r="S24" s="266">
        <v>1.2623993700000001E-2</v>
      </c>
    </row>
    <row r="25" spans="1:19" x14ac:dyDescent="0.2">
      <c r="A25" s="312">
        <v>44089</v>
      </c>
      <c r="B25" s="402">
        <v>10058</v>
      </c>
      <c r="C25" s="307">
        <v>0.92953848660000005</v>
      </c>
      <c r="D25" s="307">
        <v>5.5726630100000001E-2</v>
      </c>
      <c r="E25" s="307">
        <v>1.4720706600000001E-2</v>
      </c>
      <c r="O25" s="311">
        <v>44089</v>
      </c>
      <c r="P25" s="51">
        <v>9193</v>
      </c>
      <c r="Q25" s="266">
        <v>0.93167283560000003</v>
      </c>
      <c r="R25" s="266">
        <v>5.48520594E-2</v>
      </c>
      <c r="S25" s="266">
        <v>1.3458697299999999E-2</v>
      </c>
    </row>
    <row r="26" spans="1:19" x14ac:dyDescent="0.2">
      <c r="A26" s="312">
        <v>44090</v>
      </c>
      <c r="B26" s="402">
        <v>10796</v>
      </c>
      <c r="C26" s="307">
        <v>0.93075001319999995</v>
      </c>
      <c r="D26" s="307">
        <v>5.4191795800000005E-2</v>
      </c>
      <c r="E26" s="307">
        <v>1.5045350100000002E-2</v>
      </c>
      <c r="O26" s="311">
        <v>44090</v>
      </c>
      <c r="P26" s="68">
        <v>10000</v>
      </c>
      <c r="Q26" s="266">
        <v>0.93264851339999999</v>
      </c>
      <c r="R26" s="266">
        <v>5.3376024700000003E-2</v>
      </c>
      <c r="S26" s="266">
        <v>1.39640523E-2</v>
      </c>
    </row>
    <row r="27" spans="1:19" x14ac:dyDescent="0.2">
      <c r="A27" s="312">
        <v>44091</v>
      </c>
      <c r="B27" s="402">
        <v>10647</v>
      </c>
      <c r="C27" s="307">
        <v>0.93137878949999997</v>
      </c>
      <c r="D27" s="307">
        <v>5.3363342899999999E-2</v>
      </c>
      <c r="E27" s="307">
        <v>1.52462546E-2</v>
      </c>
      <c r="O27" s="311">
        <v>44091</v>
      </c>
      <c r="P27" s="68">
        <v>9905</v>
      </c>
      <c r="Q27" s="266">
        <v>0.93332614140000003</v>
      </c>
      <c r="R27" s="266">
        <v>5.25222526E-2</v>
      </c>
      <c r="S27" s="266">
        <v>1.41400217E-2</v>
      </c>
    </row>
    <row r="28" spans="1:19" x14ac:dyDescent="0.2">
      <c r="A28" s="312">
        <v>44092</v>
      </c>
      <c r="B28" s="402">
        <v>9838</v>
      </c>
      <c r="C28" s="307">
        <v>0.92116632909999996</v>
      </c>
      <c r="D28" s="307">
        <v>6.3078005999999992E-2</v>
      </c>
      <c r="E28" s="307">
        <v>1.5764312799999999E-2</v>
      </c>
      <c r="O28" s="311">
        <v>44092</v>
      </c>
      <c r="P28" s="68">
        <v>9363</v>
      </c>
      <c r="Q28" s="266">
        <v>0.92217944569999999</v>
      </c>
      <c r="R28" s="266">
        <v>6.2833320900000003E-2</v>
      </c>
      <c r="S28" s="266">
        <v>1.49950125E-2</v>
      </c>
    </row>
    <row r="29" spans="1:19" x14ac:dyDescent="0.2">
      <c r="A29" s="312">
        <v>44095</v>
      </c>
      <c r="B29" s="403">
        <v>9161</v>
      </c>
      <c r="C29" s="307">
        <v>0.92760560270000003</v>
      </c>
      <c r="D29" s="307">
        <v>5.6475540900000003E-2</v>
      </c>
      <c r="E29" s="307">
        <v>1.59188564E-2</v>
      </c>
      <c r="O29" s="311">
        <v>44095</v>
      </c>
      <c r="P29" s="68">
        <v>8424</v>
      </c>
      <c r="Q29" s="266">
        <v>0.92921748969999995</v>
      </c>
      <c r="R29" s="266">
        <v>5.6159148300000003E-2</v>
      </c>
      <c r="S29" s="266">
        <v>1.4624250600000001E-2</v>
      </c>
    </row>
    <row r="30" spans="1:19" x14ac:dyDescent="0.2">
      <c r="A30" s="312">
        <v>44096</v>
      </c>
      <c r="B30" s="403">
        <v>11232</v>
      </c>
      <c r="C30" s="307">
        <v>0.92946822439999999</v>
      </c>
      <c r="D30" s="307">
        <v>5.4101571600000002E-2</v>
      </c>
      <c r="E30" s="307">
        <v>1.6416834000000002E-2</v>
      </c>
      <c r="O30" s="311">
        <v>44096</v>
      </c>
      <c r="P30" s="68">
        <v>10560</v>
      </c>
      <c r="Q30" s="266">
        <v>0.93098693310000002</v>
      </c>
      <c r="R30" s="266">
        <v>5.3566270400000005E-2</v>
      </c>
      <c r="S30" s="266">
        <v>1.5433430299999999E-2</v>
      </c>
    </row>
    <row r="31" spans="1:19" x14ac:dyDescent="0.2">
      <c r="A31" s="312">
        <v>44097</v>
      </c>
      <c r="B31" s="403">
        <v>11993</v>
      </c>
      <c r="C31" s="307">
        <v>0.92919609690000005</v>
      </c>
      <c r="D31" s="307">
        <v>5.4035008599999997E-2</v>
      </c>
      <c r="E31" s="307">
        <v>1.6756043300000002E-2</v>
      </c>
      <c r="O31" s="311">
        <v>44097</v>
      </c>
      <c r="P31" s="68">
        <v>11341</v>
      </c>
      <c r="Q31" s="266">
        <v>0.9307159304</v>
      </c>
      <c r="R31" s="266">
        <v>5.3433191200000001E-2</v>
      </c>
      <c r="S31" s="266">
        <v>1.5838031099999997E-2</v>
      </c>
    </row>
    <row r="32" spans="1:19" x14ac:dyDescent="0.2">
      <c r="A32" s="312">
        <v>44098</v>
      </c>
      <c r="B32" s="402">
        <v>10792</v>
      </c>
      <c r="C32" s="307">
        <v>0.92486554740000004</v>
      </c>
      <c r="D32" s="307">
        <v>5.8678289300000006E-2</v>
      </c>
      <c r="E32" s="307">
        <v>1.6440726699999998E-2</v>
      </c>
      <c r="O32" s="311">
        <v>44098</v>
      </c>
      <c r="P32" s="68">
        <v>10316</v>
      </c>
      <c r="Q32" s="266">
        <v>0.92598597729999998</v>
      </c>
      <c r="R32" s="266">
        <v>5.8293588899999998E-2</v>
      </c>
      <c r="S32" s="266">
        <v>1.5702701200000002E-2</v>
      </c>
    </row>
    <row r="33" spans="1:19" x14ac:dyDescent="0.2">
      <c r="A33" s="312">
        <v>44099</v>
      </c>
      <c r="B33" s="403">
        <v>5287</v>
      </c>
      <c r="C33" s="307">
        <v>0.92343097330000001</v>
      </c>
      <c r="D33" s="307">
        <v>6.2703606499999995E-2</v>
      </c>
      <c r="E33" s="307">
        <v>1.19855024E-2</v>
      </c>
      <c r="O33" s="311">
        <v>44099</v>
      </c>
      <c r="P33" s="68">
        <v>5075</v>
      </c>
      <c r="Q33" s="266">
        <v>0.92566010329999993</v>
      </c>
      <c r="R33" s="266">
        <v>6.2794425899999992E-2</v>
      </c>
      <c r="S33" s="266">
        <v>1.1534509000000002E-2</v>
      </c>
    </row>
    <row r="34" spans="1:19" x14ac:dyDescent="0.2">
      <c r="A34" s="312">
        <v>44102</v>
      </c>
      <c r="B34" s="402">
        <v>6082</v>
      </c>
      <c r="C34" s="307">
        <v>0.9285981405999999</v>
      </c>
      <c r="D34" s="307">
        <v>5.7847212500000002E-2</v>
      </c>
      <c r="E34" s="307">
        <v>1.35365151E-2</v>
      </c>
      <c r="O34" s="404">
        <v>44102</v>
      </c>
      <c r="P34" s="68">
        <v>5567</v>
      </c>
      <c r="Q34" s="266">
        <v>0.92956066459999998</v>
      </c>
      <c r="R34" s="266">
        <v>5.8036584100000004E-2</v>
      </c>
      <c r="S34" s="266">
        <v>1.2383494000000002E-2</v>
      </c>
    </row>
    <row r="35" spans="1:19" x14ac:dyDescent="0.2">
      <c r="A35" s="312">
        <v>44103</v>
      </c>
      <c r="B35" s="403">
        <v>12280</v>
      </c>
      <c r="C35" s="307">
        <v>0.92703174389999998</v>
      </c>
      <c r="D35" s="307">
        <v>5.4476981499999994E-2</v>
      </c>
      <c r="E35" s="307">
        <v>1.84784752E-2</v>
      </c>
      <c r="O35" s="404">
        <v>44103</v>
      </c>
      <c r="P35" s="68">
        <v>11641</v>
      </c>
      <c r="Q35" s="266">
        <v>0.9288278806000001</v>
      </c>
      <c r="R35" s="266">
        <v>5.4148285800000001E-2</v>
      </c>
      <c r="S35" s="266">
        <v>1.7011144200000002E-2</v>
      </c>
    </row>
    <row r="36" spans="1:19" x14ac:dyDescent="0.2">
      <c r="A36" s="312">
        <v>44104</v>
      </c>
      <c r="B36" s="403">
        <v>14222</v>
      </c>
      <c r="C36" s="307">
        <v>0.92383436780000006</v>
      </c>
      <c r="D36" s="307">
        <v>5.6160004999999999E-2</v>
      </c>
      <c r="E36" s="307">
        <v>1.9992773299999999E-2</v>
      </c>
      <c r="O36" s="311">
        <v>44104</v>
      </c>
      <c r="P36" s="74">
        <v>13247</v>
      </c>
      <c r="Q36" s="306">
        <v>0.92584764819999998</v>
      </c>
      <c r="R36" s="306">
        <v>5.5505591100000001E-2</v>
      </c>
      <c r="S36" s="306">
        <v>1.8635340300000001E-2</v>
      </c>
    </row>
    <row r="37" spans="1:19" x14ac:dyDescent="0.2">
      <c r="A37" s="312">
        <v>44105</v>
      </c>
      <c r="B37" s="403">
        <v>14065</v>
      </c>
      <c r="C37" s="307">
        <v>0.92381343469999999</v>
      </c>
      <c r="D37" s="307">
        <v>5.6411666399999998E-2</v>
      </c>
      <c r="E37" s="307">
        <v>1.97627584E-2</v>
      </c>
      <c r="O37" s="311">
        <v>44105</v>
      </c>
      <c r="P37" s="74">
        <v>12975</v>
      </c>
      <c r="Q37" s="266">
        <v>0.92604072160000006</v>
      </c>
      <c r="R37" s="266">
        <v>5.57307233E-2</v>
      </c>
      <c r="S37" s="266">
        <v>1.8218561299999998E-2</v>
      </c>
    </row>
    <row r="38" spans="1:19" x14ac:dyDescent="0.2">
      <c r="A38" s="312">
        <v>44106</v>
      </c>
      <c r="B38" s="403">
        <v>14346</v>
      </c>
      <c r="C38" s="307">
        <v>0.90996547690000007</v>
      </c>
      <c r="D38" s="307">
        <v>6.9535727699999994E-2</v>
      </c>
      <c r="E38" s="307">
        <v>2.0493178000000001E-2</v>
      </c>
      <c r="O38" s="311">
        <v>44106</v>
      </c>
      <c r="P38" s="74">
        <v>13578</v>
      </c>
      <c r="Q38" s="266">
        <v>0.9103343599</v>
      </c>
      <c r="R38" s="266">
        <v>6.9086127800000008E-2</v>
      </c>
      <c r="S38" s="266">
        <v>1.9478857699999998E-2</v>
      </c>
    </row>
    <row r="39" spans="1:19" x14ac:dyDescent="0.2">
      <c r="A39" s="312">
        <v>44109</v>
      </c>
      <c r="B39" s="403">
        <v>15874</v>
      </c>
      <c r="C39" s="307">
        <v>0.91634750300000001</v>
      </c>
      <c r="D39" s="307">
        <v>5.9235104599999998E-2</v>
      </c>
      <c r="E39" s="307">
        <v>2.4405634400000001E-2</v>
      </c>
      <c r="O39" s="311">
        <v>44109</v>
      </c>
      <c r="P39" s="74">
        <v>14482</v>
      </c>
      <c r="Q39" s="266">
        <v>0.91917150340000009</v>
      </c>
      <c r="R39" s="266">
        <v>5.85635714E-2</v>
      </c>
      <c r="S39" s="266">
        <v>2.2255520799999998E-2</v>
      </c>
    </row>
    <row r="40" spans="1:19" x14ac:dyDescent="0.2">
      <c r="A40" s="312">
        <v>44110</v>
      </c>
      <c r="B40" s="403">
        <v>17001</v>
      </c>
      <c r="C40" s="307">
        <v>0.91631846399999994</v>
      </c>
      <c r="D40" s="307">
        <v>5.7518706500000003E-2</v>
      </c>
      <c r="E40" s="307">
        <v>2.6150283999999999E-2</v>
      </c>
      <c r="O40" s="404">
        <v>44110</v>
      </c>
      <c r="P40" s="74">
        <v>16108</v>
      </c>
      <c r="Q40" s="306">
        <v>0.91824199560000008</v>
      </c>
      <c r="R40" s="306">
        <v>5.6993990299999998E-2</v>
      </c>
      <c r="S40" s="306">
        <v>2.4752257999999999E-2</v>
      </c>
    </row>
    <row r="41" spans="1:19" x14ac:dyDescent="0.2">
      <c r="A41" s="312">
        <v>44111</v>
      </c>
      <c r="B41" s="403">
        <v>17609</v>
      </c>
      <c r="C41" s="307">
        <v>0.91383380990000007</v>
      </c>
      <c r="D41" s="307">
        <v>5.8936589099999999E-2</v>
      </c>
      <c r="E41" s="307">
        <v>2.7213923799999998E-2</v>
      </c>
      <c r="O41" s="311">
        <v>44111</v>
      </c>
      <c r="P41" s="420">
        <v>16807</v>
      </c>
      <c r="Q41" s="423">
        <v>0.9160221341</v>
      </c>
      <c r="R41" s="423">
        <v>5.7982066999999998E-2</v>
      </c>
      <c r="S41" s="423">
        <v>2.5983258299999999E-2</v>
      </c>
    </row>
    <row r="42" spans="1:19" x14ac:dyDescent="0.2">
      <c r="A42" s="312">
        <v>44112</v>
      </c>
      <c r="B42" s="403">
        <v>18062</v>
      </c>
      <c r="C42" s="307">
        <v>0.90366278080000007</v>
      </c>
      <c r="D42" s="307">
        <v>6.8299285099999996E-2</v>
      </c>
      <c r="E42" s="307">
        <v>2.8026144499999999E-2</v>
      </c>
      <c r="O42" s="404">
        <v>44112</v>
      </c>
      <c r="P42" s="74">
        <v>17459</v>
      </c>
      <c r="Q42" s="306">
        <v>0.90530362870000003</v>
      </c>
      <c r="R42" s="306">
        <v>6.7560887199999989E-2</v>
      </c>
      <c r="S42" s="306">
        <v>2.71244811E-2</v>
      </c>
    </row>
    <row r="43" spans="1:19" x14ac:dyDescent="0.2">
      <c r="A43" s="312">
        <v>44113</v>
      </c>
      <c r="B43" s="403">
        <v>13750</v>
      </c>
      <c r="C43" s="307">
        <v>0.87932790559999996</v>
      </c>
      <c r="D43" s="307">
        <v>9.476859189999999E-2</v>
      </c>
      <c r="E43" s="307">
        <v>2.58947598E-2</v>
      </c>
      <c r="O43" s="311">
        <v>44113</v>
      </c>
      <c r="P43" s="9">
        <v>13620</v>
      </c>
      <c r="Q43" s="266">
        <v>0.87953708630000005</v>
      </c>
      <c r="R43" s="266">
        <v>9.4709542399999999E-2</v>
      </c>
      <c r="S43" s="266">
        <v>2.5745720999999999E-2</v>
      </c>
    </row>
    <row r="44" spans="1:19" x14ac:dyDescent="0.2">
      <c r="A44" s="312">
        <v>44116</v>
      </c>
      <c r="B44" s="403">
        <v>2017</v>
      </c>
      <c r="C44" s="307">
        <v>0.91283125430000001</v>
      </c>
      <c r="D44" s="307">
        <v>6.2339087299999998E-2</v>
      </c>
      <c r="E44" s="307">
        <v>2.47299159E-2</v>
      </c>
      <c r="O44" s="311">
        <v>44116</v>
      </c>
      <c r="P44" s="9">
        <v>1824</v>
      </c>
      <c r="Q44" s="266">
        <v>0.91583087629999993</v>
      </c>
      <c r="R44" s="266">
        <v>6.1753944200000001E-2</v>
      </c>
      <c r="S44" s="266">
        <v>2.2327912400000004E-2</v>
      </c>
    </row>
    <row r="45" spans="1:19" x14ac:dyDescent="0.2">
      <c r="A45" s="312">
        <v>44117</v>
      </c>
      <c r="B45" s="403">
        <v>2111</v>
      </c>
      <c r="C45" s="307">
        <v>0.9133188699</v>
      </c>
      <c r="D45" s="307">
        <v>6.0621929600000006E-2</v>
      </c>
      <c r="E45" s="307">
        <v>2.5959452399999996E-2</v>
      </c>
      <c r="O45" s="311">
        <v>44117</v>
      </c>
      <c r="P45" s="9">
        <v>1959</v>
      </c>
      <c r="Q45" s="266">
        <v>0.91600792980000001</v>
      </c>
      <c r="R45" s="266">
        <v>5.9803750500000002E-2</v>
      </c>
      <c r="S45" s="266">
        <v>2.4094808199999998E-2</v>
      </c>
    </row>
    <row r="46" spans="1:19" x14ac:dyDescent="0.2">
      <c r="A46" s="312">
        <v>44118</v>
      </c>
      <c r="B46" s="403">
        <v>2034</v>
      </c>
      <c r="C46" s="307">
        <v>0.9162718795</v>
      </c>
      <c r="D46" s="307">
        <v>5.8706926699999995E-2</v>
      </c>
      <c r="E46" s="307">
        <v>2.4902757800000001E-2</v>
      </c>
      <c r="O46" s="311">
        <v>44118</v>
      </c>
      <c r="P46" s="9">
        <v>1917</v>
      </c>
      <c r="Q46" s="266">
        <v>0.91879020600000005</v>
      </c>
      <c r="R46" s="266">
        <v>5.7603600499999998E-2</v>
      </c>
      <c r="S46" s="266">
        <v>2.34877574E-2</v>
      </c>
    </row>
    <row r="47" spans="1:19" x14ac:dyDescent="0.2">
      <c r="A47" s="312">
        <v>44119</v>
      </c>
      <c r="B47" s="403">
        <v>2207</v>
      </c>
      <c r="C47" s="307">
        <v>0.91076648819999995</v>
      </c>
      <c r="D47" s="307">
        <v>6.1963561100000002E-2</v>
      </c>
      <c r="E47" s="307">
        <v>2.7163987399999999E-2</v>
      </c>
      <c r="O47" s="311">
        <v>44119</v>
      </c>
      <c r="P47" s="9">
        <v>2132</v>
      </c>
      <c r="Q47" s="266">
        <v>0.91264266080000001</v>
      </c>
      <c r="R47" s="266">
        <v>6.1009892000000003E-2</v>
      </c>
      <c r="S47" s="266">
        <v>2.6241483900000001E-2</v>
      </c>
    </row>
    <row r="48" spans="1:19" x14ac:dyDescent="0.2">
      <c r="A48" s="312">
        <v>44120</v>
      </c>
      <c r="B48" s="403">
        <v>2086</v>
      </c>
      <c r="C48" s="307">
        <v>0.88000598659999996</v>
      </c>
      <c r="D48" s="307">
        <v>9.387744919999999E-2</v>
      </c>
      <c r="E48" s="307">
        <v>2.6016787400000001E-2</v>
      </c>
      <c r="O48" s="311">
        <v>44120</v>
      </c>
      <c r="P48" s="9">
        <v>2084</v>
      </c>
      <c r="Q48" s="266">
        <v>0.88000449010000004</v>
      </c>
      <c r="R48" s="266">
        <v>9.3903564499999995E-2</v>
      </c>
      <c r="S48" s="266">
        <v>2.59921675E-2</v>
      </c>
    </row>
    <row r="49" spans="1:19" x14ac:dyDescent="0.2">
      <c r="A49" s="312">
        <v>44123</v>
      </c>
      <c r="B49" s="403">
        <v>8295</v>
      </c>
      <c r="C49" s="307">
        <v>0.90184157970000001</v>
      </c>
      <c r="D49" s="307">
        <v>6.7593092499999993E-2</v>
      </c>
      <c r="E49" s="307">
        <v>3.05653278E-2</v>
      </c>
      <c r="O49" s="404">
        <v>44123</v>
      </c>
      <c r="P49" s="420">
        <v>6819</v>
      </c>
      <c r="Q49" s="423">
        <v>0.90933077749999991</v>
      </c>
      <c r="R49" s="423">
        <v>6.55983173E-2</v>
      </c>
      <c r="S49" s="423">
        <v>2.5070905299999998E-2</v>
      </c>
    </row>
    <row r="50" spans="1:19" x14ac:dyDescent="0.2">
      <c r="A50" s="312">
        <v>44124</v>
      </c>
      <c r="B50" s="403">
        <v>11170</v>
      </c>
      <c r="C50" s="307">
        <v>0.91173418880000001</v>
      </c>
      <c r="D50" s="307">
        <v>5.7586578100000001E-2</v>
      </c>
      <c r="E50" s="307">
        <v>3.0679233199999999E-2</v>
      </c>
      <c r="O50" s="404">
        <v>44124</v>
      </c>
      <c r="P50" s="420">
        <v>9823</v>
      </c>
      <c r="Q50" s="423">
        <v>0.91861128619999999</v>
      </c>
      <c r="R50" s="423">
        <v>5.5271904199999999E-2</v>
      </c>
      <c r="S50" s="423">
        <v>2.6116809599999999E-2</v>
      </c>
    </row>
    <row r="51" spans="1:19" x14ac:dyDescent="0.2">
      <c r="A51" s="312">
        <v>44125</v>
      </c>
      <c r="B51" s="403">
        <v>12658</v>
      </c>
      <c r="C51" s="307">
        <v>0.91220246369999991</v>
      </c>
      <c r="D51" s="307">
        <v>5.63821506E-2</v>
      </c>
      <c r="E51" s="307">
        <v>3.1415385599999998E-2</v>
      </c>
      <c r="O51" s="404">
        <v>44125</v>
      </c>
      <c r="P51" s="420">
        <v>11441</v>
      </c>
      <c r="Q51" s="423">
        <v>0.9155374208</v>
      </c>
      <c r="R51" s="423">
        <v>5.6065840900000004E-2</v>
      </c>
      <c r="S51" s="423">
        <v>2.8396738300000002E-2</v>
      </c>
    </row>
    <row r="52" spans="1:19" x14ac:dyDescent="0.2">
      <c r="A52" s="404">
        <v>44126</v>
      </c>
      <c r="B52" s="420">
        <v>11881</v>
      </c>
      <c r="C52" s="423">
        <v>0.91195473109999992</v>
      </c>
      <c r="D52" s="423">
        <v>5.84584909E-2</v>
      </c>
      <c r="E52" s="423">
        <v>2.9586778100000002E-2</v>
      </c>
    </row>
    <row r="53" spans="1:19" x14ac:dyDescent="0.2">
      <c r="A53" s="404">
        <v>44127</v>
      </c>
      <c r="B53" s="420">
        <v>12871</v>
      </c>
      <c r="C53" s="423">
        <v>0.89407575280000007</v>
      </c>
      <c r="D53" s="423">
        <v>7.3544134599999991E-2</v>
      </c>
      <c r="E53" s="423">
        <v>3.2380112500000002E-2</v>
      </c>
    </row>
    <row r="54" spans="1:19" x14ac:dyDescent="0.2">
      <c r="A54" s="404">
        <v>44130</v>
      </c>
      <c r="B54" s="420">
        <v>14637</v>
      </c>
      <c r="C54" s="423">
        <v>0.92730976369999996</v>
      </c>
      <c r="D54" s="423">
        <v>4.9284271000000004E-2</v>
      </c>
      <c r="E54" s="423">
        <v>2.34059652E-2</v>
      </c>
    </row>
    <row r="55" spans="1:19" x14ac:dyDescent="0.2">
      <c r="A55" s="404">
        <v>44131</v>
      </c>
      <c r="B55" s="420">
        <v>17735</v>
      </c>
      <c r="C55" s="423">
        <v>0.92697587260000003</v>
      </c>
      <c r="D55" s="423">
        <v>4.7777578299999998E-2</v>
      </c>
      <c r="E55" s="423">
        <v>2.5236454300000002E-2</v>
      </c>
    </row>
    <row r="56" spans="1:19" x14ac:dyDescent="0.2">
      <c r="A56" s="404">
        <v>44132</v>
      </c>
      <c r="B56" s="420">
        <v>18763</v>
      </c>
      <c r="C56" s="423">
        <v>0.92496699869999999</v>
      </c>
      <c r="D56" s="423">
        <v>4.8607658499999998E-2</v>
      </c>
      <c r="E56" s="423">
        <v>2.6415342399999996E-2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S13" sqref="S13"/>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72" t="s">
        <v>45</v>
      </c>
      <c r="B1" s="272"/>
      <c r="C1" s="272"/>
      <c r="D1" s="273"/>
      <c r="E1" s="274"/>
      <c r="F1" s="274"/>
      <c r="G1" s="274"/>
      <c r="H1" s="274"/>
      <c r="I1" s="274"/>
      <c r="J1" s="274"/>
      <c r="K1" s="275" t="s">
        <v>29</v>
      </c>
    </row>
    <row r="2" spans="1:15" x14ac:dyDescent="0.25">
      <c r="A2" s="273"/>
      <c r="B2" s="273"/>
      <c r="C2" s="273"/>
      <c r="D2" s="273"/>
      <c r="E2" s="274"/>
      <c r="F2" s="274"/>
      <c r="G2" s="274"/>
      <c r="H2" s="274"/>
      <c r="I2" s="274"/>
      <c r="J2" s="274"/>
      <c r="K2" s="274"/>
    </row>
    <row r="3" spans="1:15" ht="30.6" customHeight="1" x14ac:dyDescent="0.25">
      <c r="A3" s="276" t="s">
        <v>0</v>
      </c>
      <c r="B3" s="277" t="s">
        <v>39</v>
      </c>
      <c r="C3" s="277" t="s">
        <v>44</v>
      </c>
      <c r="D3" s="278"/>
      <c r="E3" s="274"/>
      <c r="F3" s="274"/>
      <c r="G3" s="274"/>
      <c r="H3" s="274"/>
      <c r="I3" s="274"/>
      <c r="J3" s="274"/>
      <c r="K3" s="274"/>
    </row>
    <row r="4" spans="1:15" x14ac:dyDescent="0.25">
      <c r="A4" s="279">
        <v>43907</v>
      </c>
      <c r="B4" s="280">
        <v>6977</v>
      </c>
      <c r="C4" s="281">
        <v>6772</v>
      </c>
      <c r="D4" s="282"/>
      <c r="E4" s="283"/>
      <c r="F4" s="283"/>
      <c r="G4" s="283"/>
      <c r="H4" s="283"/>
      <c r="I4" s="283"/>
      <c r="J4" s="284"/>
      <c r="K4" s="284"/>
      <c r="L4" s="8"/>
      <c r="M4" s="8"/>
      <c r="N4" s="8"/>
      <c r="O4" s="8"/>
    </row>
    <row r="5" spans="1:15" x14ac:dyDescent="0.25">
      <c r="A5" s="285">
        <v>43908</v>
      </c>
      <c r="B5" s="286">
        <v>5568</v>
      </c>
      <c r="C5" s="287">
        <v>4930</v>
      </c>
      <c r="D5" s="282"/>
      <c r="E5" s="283"/>
      <c r="F5" s="283"/>
      <c r="G5" s="283"/>
      <c r="H5" s="283"/>
      <c r="I5" s="283"/>
      <c r="J5" s="284"/>
      <c r="K5" s="284"/>
      <c r="L5" s="8"/>
      <c r="M5" s="8"/>
      <c r="N5" s="8"/>
      <c r="O5" s="8"/>
    </row>
    <row r="6" spans="1:15" x14ac:dyDescent="0.25">
      <c r="A6" s="285">
        <v>43909</v>
      </c>
      <c r="B6" s="286">
        <v>4774</v>
      </c>
      <c r="C6" s="287">
        <v>3271</v>
      </c>
      <c r="D6" s="282"/>
      <c r="E6" s="283"/>
      <c r="F6" s="283"/>
      <c r="G6" s="283"/>
      <c r="H6" s="283"/>
      <c r="I6" s="283"/>
      <c r="J6" s="284"/>
      <c r="K6" s="284"/>
      <c r="L6" s="8"/>
      <c r="M6" s="8"/>
      <c r="N6" s="8"/>
      <c r="O6" s="8"/>
    </row>
    <row r="7" spans="1:15" x14ac:dyDescent="0.25">
      <c r="A7" s="285">
        <v>43910</v>
      </c>
      <c r="B7" s="286">
        <v>4789</v>
      </c>
      <c r="C7" s="287">
        <v>2693</v>
      </c>
      <c r="D7" s="282"/>
      <c r="E7" s="283"/>
      <c r="F7" s="283"/>
      <c r="G7" s="283"/>
      <c r="H7" s="283"/>
      <c r="I7" s="283"/>
      <c r="J7" s="284"/>
      <c r="K7" s="284"/>
      <c r="L7" s="8"/>
      <c r="M7" s="8"/>
      <c r="N7" s="8"/>
      <c r="O7" s="8"/>
    </row>
    <row r="8" spans="1:15" x14ac:dyDescent="0.25">
      <c r="A8" s="285">
        <v>43911</v>
      </c>
      <c r="B8" s="286">
        <v>11620</v>
      </c>
      <c r="C8" s="287">
        <v>1304</v>
      </c>
      <c r="D8" s="282"/>
      <c r="E8" s="283"/>
      <c r="F8" s="283"/>
      <c r="G8" s="283"/>
      <c r="H8" s="283"/>
      <c r="I8" s="283"/>
      <c r="J8" s="284"/>
      <c r="K8" s="284"/>
      <c r="L8" s="8"/>
      <c r="M8" s="8"/>
      <c r="N8" s="8"/>
      <c r="O8" s="8"/>
    </row>
    <row r="9" spans="1:15" x14ac:dyDescent="0.25">
      <c r="A9" s="285">
        <v>43912</v>
      </c>
      <c r="B9" s="286">
        <v>10824</v>
      </c>
      <c r="C9" s="287">
        <v>1824</v>
      </c>
      <c r="D9" s="282"/>
      <c r="E9" s="283"/>
      <c r="F9" s="283"/>
      <c r="G9" s="283"/>
      <c r="H9" s="283"/>
      <c r="I9" s="283"/>
      <c r="J9" s="284"/>
      <c r="K9" s="284"/>
      <c r="L9" s="8"/>
      <c r="M9" s="8"/>
      <c r="N9" s="8"/>
      <c r="O9" s="8"/>
    </row>
    <row r="10" spans="1:15" x14ac:dyDescent="0.25">
      <c r="A10" s="285">
        <v>43913</v>
      </c>
      <c r="B10" s="286">
        <v>11904</v>
      </c>
      <c r="C10" s="287">
        <v>6895</v>
      </c>
      <c r="D10" s="282"/>
      <c r="E10" s="283"/>
      <c r="F10" s="283"/>
      <c r="G10" s="283"/>
      <c r="H10" s="283"/>
      <c r="I10" s="283"/>
      <c r="J10" s="284"/>
      <c r="K10" s="284"/>
      <c r="L10" s="8"/>
      <c r="M10" s="8"/>
      <c r="N10" s="8"/>
      <c r="O10" s="8"/>
    </row>
    <row r="11" spans="1:15" x14ac:dyDescent="0.25">
      <c r="A11" s="285">
        <v>43914</v>
      </c>
      <c r="B11" s="286">
        <v>8573</v>
      </c>
      <c r="C11" s="287">
        <v>3959</v>
      </c>
      <c r="D11" s="282"/>
      <c r="E11" s="283"/>
      <c r="F11" s="283"/>
      <c r="G11" s="283"/>
      <c r="H11" s="283"/>
      <c r="I11" s="283"/>
      <c r="J11" s="284"/>
      <c r="K11" s="284"/>
      <c r="L11" s="8"/>
      <c r="M11" s="8"/>
      <c r="N11" s="8"/>
      <c r="O11" s="8"/>
    </row>
    <row r="12" spans="1:15" x14ac:dyDescent="0.25">
      <c r="A12" s="285">
        <v>43915</v>
      </c>
      <c r="B12" s="286">
        <v>8520</v>
      </c>
      <c r="C12" s="287">
        <v>3030</v>
      </c>
      <c r="D12" s="282"/>
      <c r="E12" s="283"/>
      <c r="F12" s="283"/>
      <c r="G12" s="283"/>
      <c r="H12" s="283"/>
      <c r="I12" s="283"/>
      <c r="J12" s="284"/>
      <c r="K12" s="284"/>
      <c r="L12" s="8"/>
      <c r="M12" s="8"/>
      <c r="N12" s="8"/>
      <c r="O12" s="8"/>
    </row>
    <row r="13" spans="1:15" x14ac:dyDescent="0.25">
      <c r="A13" s="285">
        <v>43916</v>
      </c>
      <c r="B13" s="286">
        <v>7803</v>
      </c>
      <c r="C13" s="287">
        <v>2490</v>
      </c>
      <c r="D13" s="282"/>
      <c r="E13" s="283"/>
      <c r="F13" s="283"/>
      <c r="G13" s="283"/>
      <c r="H13" s="283"/>
      <c r="I13" s="283"/>
      <c r="J13" s="284"/>
      <c r="K13" s="284"/>
      <c r="L13" s="8"/>
      <c r="M13" s="8"/>
      <c r="N13" s="8"/>
      <c r="O13" s="8"/>
    </row>
    <row r="14" spans="1:15" x14ac:dyDescent="0.25">
      <c r="A14" s="285">
        <v>43917</v>
      </c>
      <c r="B14" s="286">
        <v>7401</v>
      </c>
      <c r="C14" s="287">
        <v>2015</v>
      </c>
      <c r="D14" s="282"/>
      <c r="E14" s="283"/>
      <c r="F14" s="283"/>
      <c r="G14" s="283"/>
      <c r="H14" s="283"/>
      <c r="I14" s="283"/>
      <c r="J14" s="284"/>
      <c r="K14" s="284"/>
      <c r="L14" s="8"/>
      <c r="M14" s="8"/>
      <c r="N14" s="8"/>
      <c r="O14" s="8"/>
    </row>
    <row r="15" spans="1:15" x14ac:dyDescent="0.25">
      <c r="A15" s="285">
        <v>43918</v>
      </c>
      <c r="B15" s="286">
        <v>9001</v>
      </c>
      <c r="C15" s="287">
        <v>925</v>
      </c>
      <c r="D15" s="282"/>
      <c r="E15" s="283"/>
      <c r="F15" s="283"/>
      <c r="G15" s="283"/>
      <c r="H15" s="283"/>
      <c r="I15" s="283"/>
      <c r="J15" s="284"/>
      <c r="K15" s="284"/>
      <c r="L15" s="8"/>
      <c r="M15" s="8"/>
      <c r="N15" s="8"/>
      <c r="O15" s="8"/>
    </row>
    <row r="16" spans="1:15" x14ac:dyDescent="0.25">
      <c r="A16" s="285">
        <v>43919</v>
      </c>
      <c r="B16" s="286">
        <v>7534</v>
      </c>
      <c r="C16" s="287">
        <v>861</v>
      </c>
      <c r="D16" s="282"/>
      <c r="E16" s="283"/>
      <c r="F16" s="283"/>
      <c r="G16" s="283"/>
      <c r="H16" s="283"/>
      <c r="I16" s="283"/>
      <c r="J16" s="284"/>
      <c r="K16" s="284"/>
      <c r="L16" s="8"/>
      <c r="M16" s="8"/>
      <c r="N16" s="8"/>
      <c r="O16" s="8"/>
    </row>
    <row r="17" spans="1:15" x14ac:dyDescent="0.25">
      <c r="A17" s="285">
        <v>43920</v>
      </c>
      <c r="B17" s="286">
        <v>7018</v>
      </c>
      <c r="C17" s="287">
        <v>2469</v>
      </c>
      <c r="D17" s="282"/>
      <c r="E17" s="283"/>
      <c r="F17" s="283"/>
      <c r="G17" s="283"/>
      <c r="H17" s="283"/>
      <c r="I17" s="283"/>
      <c r="J17" s="284"/>
      <c r="K17" s="284"/>
      <c r="L17" s="8"/>
      <c r="M17" s="8"/>
      <c r="N17" s="8"/>
      <c r="O17" s="8"/>
    </row>
    <row r="18" spans="1:15" x14ac:dyDescent="0.25">
      <c r="A18" s="285">
        <v>43921</v>
      </c>
      <c r="B18" s="286">
        <v>5343</v>
      </c>
      <c r="C18" s="287">
        <v>1415</v>
      </c>
      <c r="D18" s="282"/>
      <c r="E18" s="283"/>
      <c r="F18" s="283"/>
      <c r="G18" s="283"/>
      <c r="H18" s="283"/>
      <c r="I18" s="283"/>
      <c r="J18" s="284"/>
      <c r="K18" s="284"/>
      <c r="L18" s="8"/>
      <c r="M18" s="8"/>
      <c r="N18" s="8"/>
      <c r="O18" s="8"/>
    </row>
    <row r="19" spans="1:15" x14ac:dyDescent="0.25">
      <c r="A19" s="285">
        <v>43922</v>
      </c>
      <c r="B19" s="286">
        <v>5333</v>
      </c>
      <c r="C19" s="287">
        <v>1255</v>
      </c>
      <c r="D19" s="282"/>
      <c r="E19" s="283"/>
      <c r="F19" s="283"/>
      <c r="G19" s="283"/>
      <c r="H19" s="283"/>
      <c r="I19" s="283"/>
      <c r="J19" s="284"/>
      <c r="K19" s="284"/>
      <c r="L19" s="8"/>
      <c r="M19" s="8"/>
      <c r="N19" s="8"/>
      <c r="O19" s="8"/>
    </row>
    <row r="20" spans="1:15" x14ac:dyDescent="0.25">
      <c r="A20" s="285">
        <v>43923</v>
      </c>
      <c r="B20" s="286">
        <v>4609</v>
      </c>
      <c r="C20" s="287">
        <v>1233</v>
      </c>
      <c r="D20" s="282"/>
      <c r="E20" s="283"/>
      <c r="F20" s="283"/>
      <c r="G20" s="283"/>
      <c r="H20" s="283"/>
      <c r="I20" s="283"/>
      <c r="J20" s="284"/>
      <c r="K20" s="284"/>
      <c r="L20" s="8"/>
      <c r="M20" s="8"/>
      <c r="N20" s="8"/>
      <c r="O20" s="8"/>
    </row>
    <row r="21" spans="1:15" x14ac:dyDescent="0.25">
      <c r="A21" s="285">
        <v>43924</v>
      </c>
      <c r="B21" s="286">
        <v>4534</v>
      </c>
      <c r="C21" s="287">
        <v>1146</v>
      </c>
      <c r="D21" s="282"/>
      <c r="E21" s="283"/>
      <c r="F21" s="283"/>
      <c r="G21" s="283"/>
      <c r="H21" s="283"/>
      <c r="I21" s="283"/>
      <c r="J21" s="284"/>
      <c r="K21" s="284"/>
      <c r="L21" s="8"/>
      <c r="M21" s="8"/>
      <c r="N21" s="8"/>
      <c r="O21" s="8"/>
    </row>
    <row r="22" spans="1:15" x14ac:dyDescent="0.25">
      <c r="A22" s="285">
        <v>43925</v>
      </c>
      <c r="B22" s="286">
        <v>7682</v>
      </c>
      <c r="C22" s="287">
        <v>538</v>
      </c>
      <c r="D22" s="282"/>
      <c r="E22" s="283"/>
      <c r="F22" s="283"/>
      <c r="G22" s="283"/>
      <c r="H22" s="283"/>
      <c r="I22" s="283"/>
      <c r="J22" s="284"/>
      <c r="K22" s="284"/>
      <c r="L22" s="8"/>
      <c r="M22" s="8"/>
      <c r="N22" s="8"/>
      <c r="O22" s="8"/>
    </row>
    <row r="23" spans="1:15" x14ac:dyDescent="0.25">
      <c r="A23" s="285">
        <v>43926</v>
      </c>
      <c r="B23" s="286">
        <v>6865</v>
      </c>
      <c r="C23" s="287">
        <v>464</v>
      </c>
      <c r="D23" s="282"/>
      <c r="E23" s="283"/>
      <c r="F23" s="283"/>
      <c r="G23" s="283"/>
      <c r="H23" s="283"/>
      <c r="I23" s="283"/>
      <c r="J23" s="284"/>
      <c r="K23" s="284"/>
      <c r="L23" s="8"/>
      <c r="M23" s="8"/>
      <c r="N23" s="8"/>
      <c r="O23" s="8"/>
    </row>
    <row r="24" spans="1:15" x14ac:dyDescent="0.25">
      <c r="A24" s="285">
        <v>43927</v>
      </c>
      <c r="B24" s="286">
        <v>5310</v>
      </c>
      <c r="C24" s="287">
        <v>1246</v>
      </c>
      <c r="D24" s="282"/>
      <c r="E24" s="283"/>
      <c r="F24" s="283"/>
      <c r="G24" s="283"/>
      <c r="H24" s="283"/>
      <c r="I24" s="283"/>
      <c r="J24" s="284"/>
      <c r="K24" s="284"/>
      <c r="L24" s="8"/>
      <c r="M24" s="8"/>
      <c r="N24" s="8"/>
      <c r="O24" s="8"/>
    </row>
    <row r="25" spans="1:15" x14ac:dyDescent="0.25">
      <c r="A25" s="285">
        <v>43928</v>
      </c>
      <c r="B25" s="286">
        <v>4428</v>
      </c>
      <c r="C25" s="287">
        <v>984</v>
      </c>
      <c r="D25" s="282"/>
      <c r="E25" s="283"/>
      <c r="F25" s="283"/>
      <c r="G25" s="283"/>
      <c r="H25" s="283"/>
      <c r="I25" s="283"/>
      <c r="J25" s="284"/>
      <c r="K25" s="284"/>
      <c r="L25" s="8"/>
      <c r="M25" s="8"/>
      <c r="N25" s="8"/>
      <c r="O25" s="8"/>
    </row>
    <row r="26" spans="1:15" x14ac:dyDescent="0.25">
      <c r="A26" s="285">
        <v>43929</v>
      </c>
      <c r="B26" s="286">
        <v>4215</v>
      </c>
      <c r="C26" s="287">
        <v>907</v>
      </c>
      <c r="D26" s="282"/>
      <c r="E26" s="283"/>
      <c r="F26" s="283"/>
      <c r="G26" s="283"/>
      <c r="H26" s="283"/>
      <c r="I26" s="283"/>
      <c r="J26" s="284"/>
      <c r="K26" s="284"/>
      <c r="L26" s="8"/>
      <c r="M26" s="8"/>
      <c r="N26" s="8"/>
      <c r="O26" s="8"/>
    </row>
    <row r="27" spans="1:15" x14ac:dyDescent="0.25">
      <c r="A27" s="285">
        <v>43930</v>
      </c>
      <c r="B27" s="286">
        <v>4057</v>
      </c>
      <c r="C27" s="287">
        <v>791</v>
      </c>
      <c r="D27" s="282"/>
      <c r="E27" s="283"/>
      <c r="F27" s="283"/>
      <c r="G27" s="283"/>
      <c r="H27" s="283"/>
      <c r="I27" s="283"/>
      <c r="J27" s="284"/>
      <c r="K27" s="284"/>
      <c r="L27" s="8"/>
      <c r="M27" s="8"/>
      <c r="N27" s="8"/>
      <c r="O27" s="8"/>
    </row>
    <row r="28" spans="1:15" x14ac:dyDescent="0.25">
      <c r="A28" s="285">
        <v>43931</v>
      </c>
      <c r="B28" s="286">
        <v>3927</v>
      </c>
      <c r="C28" s="287">
        <v>595</v>
      </c>
      <c r="D28" s="282"/>
      <c r="E28" s="283"/>
      <c r="F28" s="283"/>
      <c r="G28" s="283"/>
      <c r="H28" s="283"/>
      <c r="I28" s="283"/>
      <c r="J28" s="284"/>
      <c r="K28" s="284"/>
      <c r="L28" s="8"/>
      <c r="M28" s="8"/>
      <c r="N28" s="8"/>
      <c r="O28" s="8"/>
    </row>
    <row r="29" spans="1:15" x14ac:dyDescent="0.25">
      <c r="A29" s="288">
        <v>43932</v>
      </c>
      <c r="B29" s="286">
        <v>7743</v>
      </c>
      <c r="C29" s="287">
        <v>286</v>
      </c>
      <c r="D29" s="282"/>
      <c r="E29" s="283"/>
      <c r="F29" s="283"/>
      <c r="G29" s="283"/>
      <c r="H29" s="283"/>
      <c r="I29" s="283"/>
      <c r="J29" s="284"/>
      <c r="K29" s="284"/>
      <c r="L29" s="8"/>
      <c r="M29" s="8"/>
      <c r="N29" s="8"/>
      <c r="O29" s="8"/>
    </row>
    <row r="30" spans="1:15" x14ac:dyDescent="0.25">
      <c r="A30" s="288">
        <v>43933</v>
      </c>
      <c r="B30" s="286">
        <v>7040</v>
      </c>
      <c r="C30" s="287">
        <v>271</v>
      </c>
      <c r="D30" s="278"/>
      <c r="E30" s="274"/>
      <c r="F30" s="274"/>
      <c r="G30" s="274"/>
      <c r="H30" s="274"/>
      <c r="I30" s="274"/>
      <c r="J30" s="274"/>
      <c r="K30" s="274"/>
    </row>
    <row r="31" spans="1:15" x14ac:dyDescent="0.25">
      <c r="A31" s="288">
        <v>43934</v>
      </c>
      <c r="B31" s="286">
        <v>3602</v>
      </c>
      <c r="C31" s="287">
        <v>506</v>
      </c>
      <c r="D31" s="278"/>
      <c r="E31" s="274"/>
      <c r="F31" s="274"/>
      <c r="G31" s="274"/>
      <c r="H31" s="274"/>
      <c r="I31" s="274"/>
      <c r="J31" s="274"/>
      <c r="K31" s="274"/>
    </row>
    <row r="32" spans="1:15" x14ac:dyDescent="0.25">
      <c r="A32" s="288">
        <v>43935</v>
      </c>
      <c r="B32" s="286">
        <v>3826</v>
      </c>
      <c r="C32" s="287">
        <v>679</v>
      </c>
      <c r="D32" s="278"/>
      <c r="E32" s="274"/>
      <c r="F32" s="274"/>
      <c r="G32" s="274"/>
      <c r="H32" s="274"/>
      <c r="I32" s="274"/>
      <c r="J32" s="274"/>
      <c r="K32" s="274"/>
    </row>
    <row r="33" spans="1:11" x14ac:dyDescent="0.25">
      <c r="A33" s="288">
        <v>43936</v>
      </c>
      <c r="B33" s="289">
        <v>3400</v>
      </c>
      <c r="C33" s="273">
        <v>626</v>
      </c>
      <c r="D33" s="278"/>
      <c r="E33" s="274"/>
      <c r="F33" s="274"/>
      <c r="G33" s="274"/>
      <c r="H33" s="274"/>
      <c r="I33" s="274"/>
      <c r="J33" s="274"/>
      <c r="K33" s="274"/>
    </row>
    <row r="34" spans="1:11" x14ac:dyDescent="0.25">
      <c r="A34" s="288">
        <v>43937</v>
      </c>
      <c r="B34" s="289">
        <v>3413</v>
      </c>
      <c r="C34" s="273">
        <v>581</v>
      </c>
      <c r="D34" s="274"/>
      <c r="E34" s="274"/>
      <c r="F34" s="274"/>
      <c r="G34" s="274"/>
      <c r="H34" s="274"/>
      <c r="I34" s="274"/>
      <c r="J34" s="274"/>
      <c r="K34" s="274"/>
    </row>
    <row r="35" spans="1:11" x14ac:dyDescent="0.25">
      <c r="A35" s="288">
        <v>43938</v>
      </c>
      <c r="B35" s="289">
        <v>3499</v>
      </c>
      <c r="C35" s="273">
        <v>499</v>
      </c>
      <c r="D35" s="274"/>
      <c r="E35" s="274"/>
      <c r="F35" s="274"/>
      <c r="G35" s="274"/>
      <c r="H35" s="274"/>
      <c r="I35" s="274"/>
      <c r="J35" s="274"/>
      <c r="K35" s="274"/>
    </row>
    <row r="36" spans="1:11" x14ac:dyDescent="0.25">
      <c r="A36" s="288">
        <v>43939</v>
      </c>
      <c r="B36" s="289">
        <v>7415</v>
      </c>
      <c r="C36" s="273">
        <v>193</v>
      </c>
      <c r="D36" s="274"/>
      <c r="E36" s="274"/>
      <c r="F36" s="274"/>
      <c r="G36" s="274"/>
      <c r="H36" s="274"/>
      <c r="I36" s="274"/>
      <c r="J36" s="274"/>
      <c r="K36" s="274"/>
    </row>
    <row r="37" spans="1:11" x14ac:dyDescent="0.25">
      <c r="A37" s="288">
        <v>43940</v>
      </c>
      <c r="B37" s="289">
        <v>6616</v>
      </c>
      <c r="C37" s="273">
        <v>152</v>
      </c>
      <c r="D37" s="274"/>
      <c r="E37" s="274"/>
      <c r="F37" s="274"/>
      <c r="G37" s="274"/>
      <c r="H37" s="274"/>
      <c r="I37" s="274"/>
      <c r="J37" s="274"/>
      <c r="K37" s="274"/>
    </row>
    <row r="38" spans="1:11" x14ac:dyDescent="0.25">
      <c r="A38" s="288">
        <v>43941</v>
      </c>
      <c r="B38" s="289">
        <v>3555</v>
      </c>
      <c r="C38" s="273">
        <v>520</v>
      </c>
      <c r="D38" s="274"/>
      <c r="E38" s="274"/>
      <c r="F38" s="274"/>
      <c r="G38" s="274"/>
      <c r="H38" s="274"/>
      <c r="I38" s="274"/>
      <c r="J38" s="274"/>
      <c r="K38" s="274"/>
    </row>
    <row r="39" spans="1:11" x14ac:dyDescent="0.25">
      <c r="A39" s="288">
        <v>43942</v>
      </c>
      <c r="B39" s="289">
        <v>3005</v>
      </c>
      <c r="C39" s="273">
        <v>380</v>
      </c>
      <c r="D39" s="274"/>
      <c r="E39" s="274"/>
      <c r="F39" s="274"/>
      <c r="G39" s="274"/>
      <c r="H39" s="274"/>
      <c r="I39" s="274"/>
      <c r="J39" s="274"/>
      <c r="K39" s="274"/>
    </row>
    <row r="40" spans="1:11" x14ac:dyDescent="0.25">
      <c r="A40" s="288">
        <v>43943</v>
      </c>
      <c r="B40" s="289">
        <v>3061</v>
      </c>
      <c r="C40" s="273">
        <v>420</v>
      </c>
      <c r="D40" s="274"/>
      <c r="E40" s="274"/>
      <c r="F40" s="274"/>
      <c r="G40" s="274"/>
      <c r="H40" s="274"/>
      <c r="I40" s="274"/>
      <c r="J40" s="274"/>
      <c r="K40" s="274"/>
    </row>
    <row r="41" spans="1:11" x14ac:dyDescent="0.25">
      <c r="A41" s="288">
        <v>43944</v>
      </c>
      <c r="B41" s="289">
        <v>3009</v>
      </c>
      <c r="C41" s="273">
        <v>364</v>
      </c>
      <c r="D41" s="274"/>
      <c r="E41" s="274"/>
      <c r="F41" s="274"/>
      <c r="G41" s="274"/>
      <c r="H41" s="274"/>
      <c r="I41" s="274"/>
      <c r="J41" s="274"/>
      <c r="K41" s="274"/>
    </row>
    <row r="42" spans="1:11" x14ac:dyDescent="0.25">
      <c r="A42" s="288">
        <v>43945</v>
      </c>
      <c r="B42" s="289">
        <v>3206</v>
      </c>
      <c r="C42" s="273">
        <v>385</v>
      </c>
      <c r="D42" s="274"/>
      <c r="E42" s="274"/>
      <c r="F42" s="274"/>
      <c r="G42" s="274"/>
      <c r="H42" s="274"/>
      <c r="I42" s="274"/>
      <c r="J42" s="274"/>
      <c r="K42" s="274"/>
    </row>
    <row r="43" spans="1:11" x14ac:dyDescent="0.25">
      <c r="A43" s="288">
        <v>43946</v>
      </c>
      <c r="B43" s="289">
        <v>7368</v>
      </c>
      <c r="C43" s="273">
        <v>158</v>
      </c>
      <c r="D43" s="274"/>
      <c r="E43" s="274"/>
      <c r="F43" s="274"/>
      <c r="G43" s="274"/>
      <c r="H43" s="274"/>
      <c r="I43" s="274"/>
      <c r="J43" s="274"/>
      <c r="K43" s="274"/>
    </row>
    <row r="44" spans="1:11" x14ac:dyDescent="0.25">
      <c r="A44" s="288">
        <v>43947</v>
      </c>
      <c r="B44" s="289">
        <v>6729</v>
      </c>
      <c r="C44" s="273">
        <v>140</v>
      </c>
      <c r="D44" s="274"/>
      <c r="E44" s="274"/>
      <c r="F44" s="274"/>
      <c r="G44" s="274"/>
      <c r="H44" s="274"/>
      <c r="I44" s="274"/>
      <c r="J44" s="274"/>
      <c r="K44" s="274"/>
    </row>
    <row r="45" spans="1:11" x14ac:dyDescent="0.25">
      <c r="A45" s="288">
        <v>43948</v>
      </c>
      <c r="B45" s="289">
        <v>3460</v>
      </c>
      <c r="C45" s="273">
        <v>495</v>
      </c>
      <c r="D45" s="274"/>
      <c r="E45" s="274"/>
      <c r="F45" s="274"/>
      <c r="G45" s="274"/>
      <c r="H45" s="274"/>
      <c r="I45" s="274"/>
      <c r="J45" s="274"/>
      <c r="K45" s="274"/>
    </row>
    <row r="46" spans="1:11" x14ac:dyDescent="0.25">
      <c r="A46" s="288">
        <v>43949</v>
      </c>
      <c r="B46" s="289">
        <v>3288</v>
      </c>
      <c r="C46" s="273">
        <v>440</v>
      </c>
      <c r="D46" s="274"/>
      <c r="E46" s="274"/>
      <c r="F46" s="274"/>
      <c r="G46" s="274"/>
      <c r="H46" s="274"/>
      <c r="I46" s="274"/>
      <c r="J46" s="274"/>
      <c r="K46" s="274"/>
    </row>
    <row r="47" spans="1:11" x14ac:dyDescent="0.25">
      <c r="A47" s="288">
        <v>43950</v>
      </c>
      <c r="B47" s="289">
        <v>3415</v>
      </c>
      <c r="C47" s="273">
        <v>518</v>
      </c>
      <c r="D47" s="274"/>
      <c r="E47" s="274"/>
      <c r="F47" s="274"/>
      <c r="G47" s="274"/>
      <c r="H47" s="274"/>
      <c r="I47" s="274"/>
      <c r="J47" s="274"/>
      <c r="K47" s="274"/>
    </row>
    <row r="48" spans="1:11" x14ac:dyDescent="0.25">
      <c r="A48" s="288">
        <v>43951</v>
      </c>
      <c r="B48" s="289">
        <v>3333</v>
      </c>
      <c r="C48" s="273">
        <v>490</v>
      </c>
      <c r="D48" s="274"/>
      <c r="E48" s="274"/>
      <c r="F48" s="274"/>
      <c r="G48" s="274"/>
      <c r="H48" s="274"/>
      <c r="I48" s="274"/>
      <c r="J48" s="274"/>
      <c r="K48" s="274"/>
    </row>
    <row r="49" spans="1:11" x14ac:dyDescent="0.25">
      <c r="A49" s="288">
        <v>43952</v>
      </c>
      <c r="B49" s="289">
        <v>3264</v>
      </c>
      <c r="C49" s="273">
        <v>434</v>
      </c>
      <c r="D49" s="274"/>
      <c r="E49" s="274"/>
      <c r="F49" s="274"/>
      <c r="G49" s="274"/>
      <c r="H49" s="274"/>
      <c r="I49" s="274"/>
      <c r="J49" s="274"/>
      <c r="K49" s="274"/>
    </row>
    <row r="50" spans="1:11" x14ac:dyDescent="0.25">
      <c r="A50" s="288">
        <v>43953</v>
      </c>
      <c r="B50" s="289">
        <v>7791</v>
      </c>
      <c r="C50" s="273">
        <v>196</v>
      </c>
      <c r="D50" s="274"/>
      <c r="E50" s="274"/>
      <c r="F50" s="274"/>
      <c r="G50" s="274"/>
      <c r="H50" s="274"/>
      <c r="I50" s="274"/>
      <c r="J50" s="274"/>
      <c r="K50" s="274"/>
    </row>
    <row r="51" spans="1:11" x14ac:dyDescent="0.25">
      <c r="A51" s="288">
        <v>43954</v>
      </c>
      <c r="B51" s="289">
        <v>7103</v>
      </c>
      <c r="C51" s="273">
        <v>207</v>
      </c>
      <c r="D51" s="274"/>
      <c r="E51" s="274"/>
      <c r="F51" s="274"/>
      <c r="G51" s="274"/>
      <c r="H51" s="274"/>
      <c r="I51" s="274"/>
      <c r="J51" s="274"/>
      <c r="K51" s="274"/>
    </row>
    <row r="52" spans="1:11" x14ac:dyDescent="0.25">
      <c r="A52" s="288">
        <v>43955</v>
      </c>
      <c r="B52" s="289">
        <v>3534</v>
      </c>
      <c r="C52" s="273">
        <v>554</v>
      </c>
      <c r="D52" s="274"/>
      <c r="E52" s="274"/>
      <c r="F52" s="274"/>
      <c r="G52" s="274"/>
      <c r="H52" s="274"/>
      <c r="I52" s="274"/>
      <c r="J52" s="274"/>
      <c r="K52" s="274"/>
    </row>
    <row r="53" spans="1:11" x14ac:dyDescent="0.25">
      <c r="A53" s="288">
        <v>43956</v>
      </c>
      <c r="B53" s="289">
        <v>3159</v>
      </c>
      <c r="C53" s="273">
        <v>347</v>
      </c>
      <c r="D53" s="274"/>
      <c r="E53" s="274"/>
      <c r="F53" s="274"/>
      <c r="G53" s="274"/>
      <c r="H53" s="274"/>
      <c r="I53" s="274"/>
      <c r="J53" s="274"/>
      <c r="K53" s="274"/>
    </row>
    <row r="54" spans="1:11" x14ac:dyDescent="0.25">
      <c r="A54" s="288">
        <v>43957</v>
      </c>
      <c r="B54" s="289">
        <v>2940</v>
      </c>
      <c r="C54" s="273">
        <v>304</v>
      </c>
      <c r="D54" s="274"/>
      <c r="E54" s="274"/>
      <c r="F54" s="274"/>
      <c r="G54" s="274"/>
      <c r="H54" s="274"/>
      <c r="I54" s="274"/>
      <c r="J54" s="274"/>
      <c r="K54" s="274"/>
    </row>
    <row r="55" spans="1:11" x14ac:dyDescent="0.25">
      <c r="A55" s="288">
        <v>43958</v>
      </c>
      <c r="B55" s="289">
        <v>2944</v>
      </c>
      <c r="C55" s="273">
        <v>304</v>
      </c>
      <c r="D55" s="274"/>
      <c r="E55" s="274"/>
      <c r="F55" s="274"/>
      <c r="G55" s="274"/>
      <c r="H55" s="274"/>
      <c r="I55" s="274"/>
      <c r="J55" s="274"/>
      <c r="K55" s="274"/>
    </row>
    <row r="56" spans="1:11" x14ac:dyDescent="0.25">
      <c r="A56" s="288">
        <v>43959</v>
      </c>
      <c r="B56" s="289">
        <v>3085</v>
      </c>
      <c r="C56" s="273">
        <v>273</v>
      </c>
      <c r="D56" s="274"/>
      <c r="E56" s="274"/>
      <c r="F56" s="274"/>
      <c r="G56" s="274"/>
      <c r="H56" s="274"/>
      <c r="I56" s="274"/>
      <c r="J56" s="274"/>
      <c r="K56" s="274"/>
    </row>
    <row r="57" spans="1:11" x14ac:dyDescent="0.25">
      <c r="A57" s="288">
        <v>43960</v>
      </c>
      <c r="B57" s="289">
        <v>7605</v>
      </c>
      <c r="C57" s="273">
        <v>141</v>
      </c>
      <c r="D57" s="274"/>
      <c r="E57" s="274"/>
      <c r="F57" s="274"/>
      <c r="G57" s="274"/>
      <c r="H57" s="274"/>
      <c r="I57" s="274"/>
      <c r="J57" s="274"/>
      <c r="K57" s="274"/>
    </row>
    <row r="58" spans="1:11" x14ac:dyDescent="0.25">
      <c r="A58" s="288">
        <v>43961</v>
      </c>
      <c r="B58" s="289">
        <v>6532</v>
      </c>
      <c r="C58" s="273">
        <v>135</v>
      </c>
      <c r="D58" s="274"/>
      <c r="E58" s="274"/>
      <c r="F58" s="274"/>
      <c r="G58" s="274"/>
      <c r="H58" s="274"/>
      <c r="I58" s="274"/>
      <c r="J58" s="274"/>
      <c r="K58" s="274"/>
    </row>
    <row r="59" spans="1:11" x14ac:dyDescent="0.25">
      <c r="A59" s="288">
        <v>43962</v>
      </c>
      <c r="B59" s="289">
        <v>3084</v>
      </c>
      <c r="C59" s="273">
        <v>349</v>
      </c>
      <c r="D59" s="274"/>
      <c r="E59" s="274"/>
      <c r="F59" s="274"/>
      <c r="G59" s="274"/>
      <c r="H59" s="274"/>
      <c r="I59" s="274"/>
      <c r="J59" s="274"/>
      <c r="K59" s="274"/>
    </row>
    <row r="60" spans="1:11" x14ac:dyDescent="0.25">
      <c r="A60" s="288">
        <v>43963</v>
      </c>
      <c r="B60" s="289">
        <v>2883</v>
      </c>
      <c r="C60" s="273">
        <v>293</v>
      </c>
      <c r="D60" s="274"/>
      <c r="E60" s="274"/>
      <c r="F60" s="274"/>
      <c r="G60" s="274"/>
      <c r="H60" s="274"/>
      <c r="I60" s="274"/>
      <c r="J60" s="274"/>
      <c r="K60" s="274"/>
    </row>
    <row r="61" spans="1:11" x14ac:dyDescent="0.25">
      <c r="A61" s="288">
        <v>43964</v>
      </c>
      <c r="B61" s="289">
        <v>2767</v>
      </c>
      <c r="C61" s="273">
        <v>302</v>
      </c>
      <c r="D61" s="274"/>
      <c r="E61" s="274"/>
      <c r="F61" s="274"/>
      <c r="G61" s="274"/>
      <c r="H61" s="274"/>
      <c r="I61" s="274"/>
      <c r="J61" s="274"/>
      <c r="K61" s="274"/>
    </row>
    <row r="62" spans="1:11" x14ac:dyDescent="0.25">
      <c r="A62" s="288">
        <v>43965</v>
      </c>
      <c r="B62" s="289">
        <v>2763</v>
      </c>
      <c r="C62" s="273">
        <v>265</v>
      </c>
      <c r="D62" s="274"/>
      <c r="E62" s="274"/>
      <c r="F62" s="274"/>
      <c r="G62" s="274"/>
      <c r="H62" s="274"/>
      <c r="I62" s="274"/>
      <c r="J62" s="274"/>
      <c r="K62" s="274"/>
    </row>
    <row r="63" spans="1:11" x14ac:dyDescent="0.25">
      <c r="A63" s="288">
        <v>43966</v>
      </c>
      <c r="B63" s="289">
        <v>2845</v>
      </c>
      <c r="C63" s="273">
        <v>247</v>
      </c>
      <c r="D63" s="274"/>
      <c r="E63" s="274"/>
      <c r="F63" s="274"/>
      <c r="G63" s="274"/>
      <c r="H63" s="274"/>
      <c r="I63" s="274"/>
      <c r="J63" s="274"/>
      <c r="K63" s="274"/>
    </row>
    <row r="64" spans="1:11" x14ac:dyDescent="0.25">
      <c r="A64" s="288">
        <v>43967</v>
      </c>
      <c r="B64" s="289">
        <v>7433</v>
      </c>
      <c r="C64" s="273">
        <v>110</v>
      </c>
      <c r="D64" s="274"/>
      <c r="E64" s="274"/>
      <c r="F64" s="274"/>
      <c r="G64" s="274"/>
      <c r="H64" s="274"/>
      <c r="I64" s="274"/>
      <c r="J64" s="274"/>
      <c r="K64" s="274"/>
    </row>
    <row r="65" spans="1:11" x14ac:dyDescent="0.25">
      <c r="A65" s="288">
        <v>43968</v>
      </c>
      <c r="B65" s="289">
        <v>6524</v>
      </c>
      <c r="C65" s="273">
        <v>111</v>
      </c>
      <c r="D65" s="274"/>
      <c r="E65" s="274"/>
      <c r="F65" s="274"/>
      <c r="G65" s="274"/>
      <c r="H65" s="274"/>
      <c r="I65" s="274"/>
      <c r="J65" s="274"/>
      <c r="K65" s="274"/>
    </row>
    <row r="66" spans="1:11" x14ac:dyDescent="0.25">
      <c r="A66" s="288">
        <v>43969</v>
      </c>
      <c r="B66" s="289">
        <v>3463</v>
      </c>
      <c r="C66" s="273">
        <v>359</v>
      </c>
      <c r="D66" s="274"/>
      <c r="E66" s="274"/>
      <c r="F66" s="274"/>
      <c r="G66" s="274"/>
      <c r="H66" s="274"/>
      <c r="I66" s="274"/>
      <c r="J66" s="274"/>
      <c r="K66" s="274"/>
    </row>
    <row r="67" spans="1:11" x14ac:dyDescent="0.25">
      <c r="A67" s="288">
        <v>43970</v>
      </c>
      <c r="B67" s="289">
        <v>3196</v>
      </c>
      <c r="C67" s="273">
        <v>248</v>
      </c>
      <c r="D67" s="274"/>
      <c r="E67" s="274"/>
      <c r="F67" s="274"/>
      <c r="G67" s="274"/>
      <c r="H67" s="274"/>
      <c r="I67" s="274"/>
      <c r="J67" s="274"/>
      <c r="K67" s="274"/>
    </row>
    <row r="68" spans="1:11" x14ac:dyDescent="0.25">
      <c r="A68" s="288">
        <v>43971</v>
      </c>
      <c r="B68" s="289">
        <v>2912</v>
      </c>
      <c r="C68" s="273">
        <v>219</v>
      </c>
      <c r="D68" s="274"/>
      <c r="E68" s="274"/>
      <c r="F68" s="274"/>
      <c r="G68" s="274"/>
      <c r="H68" s="274"/>
      <c r="I68" s="274"/>
      <c r="J68" s="274"/>
      <c r="K68" s="274"/>
    </row>
    <row r="69" spans="1:11" x14ac:dyDescent="0.25">
      <c r="A69" s="288">
        <v>43972</v>
      </c>
      <c r="B69" s="289">
        <v>2925</v>
      </c>
      <c r="C69" s="273">
        <v>274</v>
      </c>
      <c r="D69" s="274"/>
      <c r="E69" s="274"/>
      <c r="F69" s="274"/>
      <c r="G69" s="274"/>
      <c r="H69" s="274"/>
      <c r="I69" s="274"/>
      <c r="J69" s="274"/>
      <c r="K69" s="274"/>
    </row>
    <row r="70" spans="1:11" x14ac:dyDescent="0.25">
      <c r="A70" s="288">
        <v>43973</v>
      </c>
      <c r="B70" s="289">
        <v>3055</v>
      </c>
      <c r="C70" s="273">
        <v>232</v>
      </c>
      <c r="D70" s="274"/>
      <c r="E70" s="274"/>
      <c r="F70" s="274"/>
      <c r="G70" s="274"/>
      <c r="H70" s="274"/>
      <c r="I70" s="274"/>
      <c r="J70" s="274"/>
      <c r="K70" s="274"/>
    </row>
    <row r="71" spans="1:11" x14ac:dyDescent="0.25">
      <c r="A71" s="288">
        <v>43974</v>
      </c>
      <c r="B71" s="289">
        <v>7122</v>
      </c>
      <c r="C71" s="273">
        <v>89</v>
      </c>
      <c r="D71" s="274"/>
      <c r="E71" s="274"/>
      <c r="F71" s="274"/>
      <c r="G71" s="274"/>
      <c r="H71" s="274"/>
      <c r="I71" s="274"/>
      <c r="J71" s="274"/>
      <c r="K71" s="274"/>
    </row>
    <row r="72" spans="1:11" x14ac:dyDescent="0.25">
      <c r="A72" s="288">
        <v>43975</v>
      </c>
      <c r="B72" s="289">
        <v>6862</v>
      </c>
      <c r="C72" s="273">
        <v>106</v>
      </c>
      <c r="D72" s="274"/>
      <c r="E72" s="274"/>
      <c r="F72" s="274"/>
      <c r="G72" s="274"/>
      <c r="H72" s="274"/>
      <c r="I72" s="274"/>
      <c r="J72" s="274"/>
      <c r="K72" s="274"/>
    </row>
    <row r="73" spans="1:11" x14ac:dyDescent="0.25">
      <c r="A73" s="288">
        <v>43976</v>
      </c>
      <c r="B73" s="289">
        <v>3168</v>
      </c>
      <c r="C73" s="273">
        <v>214</v>
      </c>
      <c r="D73" s="274"/>
      <c r="E73" s="274"/>
      <c r="F73" s="274"/>
      <c r="G73" s="274"/>
      <c r="H73" s="274"/>
      <c r="I73" s="274"/>
      <c r="J73" s="274"/>
      <c r="K73" s="274"/>
    </row>
    <row r="74" spans="1:11" x14ac:dyDescent="0.25">
      <c r="A74" s="288">
        <v>43977</v>
      </c>
      <c r="B74" s="289">
        <v>2876</v>
      </c>
      <c r="C74" s="273">
        <v>248</v>
      </c>
      <c r="D74" s="274"/>
      <c r="E74" s="274"/>
      <c r="F74" s="274"/>
      <c r="G74" s="274"/>
      <c r="H74" s="274"/>
      <c r="I74" s="274"/>
      <c r="J74" s="274"/>
      <c r="K74" s="274"/>
    </row>
    <row r="75" spans="1:11" x14ac:dyDescent="0.25">
      <c r="A75" s="288">
        <v>43978</v>
      </c>
      <c r="B75" s="289">
        <v>2637</v>
      </c>
      <c r="C75" s="273">
        <v>264</v>
      </c>
      <c r="D75" s="274"/>
      <c r="E75" s="274"/>
      <c r="F75" s="274"/>
      <c r="G75" s="274"/>
      <c r="H75" s="274"/>
      <c r="I75" s="274"/>
      <c r="J75" s="274"/>
      <c r="K75" s="274"/>
    </row>
    <row r="76" spans="1:11" x14ac:dyDescent="0.25">
      <c r="A76" s="288">
        <v>43979</v>
      </c>
      <c r="B76" s="289">
        <v>2615</v>
      </c>
      <c r="C76" s="273">
        <v>414</v>
      </c>
      <c r="D76" s="274"/>
      <c r="E76" s="274"/>
      <c r="F76" s="274"/>
      <c r="G76" s="274"/>
      <c r="H76" s="274"/>
      <c r="I76" s="274"/>
      <c r="J76" s="274"/>
      <c r="K76" s="274"/>
    </row>
    <row r="77" spans="1:11" x14ac:dyDescent="0.25">
      <c r="A77" s="288">
        <v>43980</v>
      </c>
      <c r="B77" s="289">
        <v>2747</v>
      </c>
      <c r="C77" s="273">
        <v>447</v>
      </c>
      <c r="D77" s="274"/>
      <c r="E77" s="274"/>
      <c r="F77" s="274"/>
      <c r="G77" s="274"/>
      <c r="H77" s="274"/>
      <c r="I77" s="274"/>
      <c r="J77" s="274"/>
      <c r="K77" s="274"/>
    </row>
    <row r="78" spans="1:11" x14ac:dyDescent="0.25">
      <c r="A78" s="288">
        <v>43981</v>
      </c>
      <c r="B78" s="289">
        <v>7063</v>
      </c>
      <c r="C78" s="273">
        <v>197</v>
      </c>
      <c r="D78" s="274"/>
      <c r="E78" s="274"/>
      <c r="F78" s="274"/>
      <c r="G78" s="274"/>
      <c r="H78" s="274"/>
      <c r="I78" s="274"/>
      <c r="J78" s="274"/>
      <c r="K78" s="274"/>
    </row>
    <row r="79" spans="1:11" x14ac:dyDescent="0.25">
      <c r="A79" s="288">
        <v>43982</v>
      </c>
      <c r="B79" s="289">
        <v>6531</v>
      </c>
      <c r="C79" s="273">
        <v>194</v>
      </c>
      <c r="D79" s="274"/>
      <c r="E79" s="274"/>
      <c r="F79" s="274"/>
      <c r="G79" s="274"/>
      <c r="H79" s="274"/>
      <c r="I79" s="274"/>
      <c r="J79" s="274"/>
      <c r="K79" s="274"/>
    </row>
    <row r="80" spans="1:11" x14ac:dyDescent="0.25">
      <c r="A80" s="288">
        <v>43983</v>
      </c>
      <c r="B80" s="289">
        <v>3011</v>
      </c>
      <c r="C80" s="273">
        <v>476</v>
      </c>
      <c r="D80" s="274"/>
      <c r="E80" s="274"/>
      <c r="F80" s="274"/>
      <c r="G80" s="274"/>
      <c r="H80" s="274"/>
      <c r="I80" s="274"/>
      <c r="J80" s="274"/>
      <c r="K80" s="274"/>
    </row>
    <row r="81" spans="1:11" x14ac:dyDescent="0.25">
      <c r="A81" s="288">
        <v>43984</v>
      </c>
      <c r="B81" s="289">
        <v>2651</v>
      </c>
      <c r="C81" s="273">
        <v>393</v>
      </c>
      <c r="D81" s="274"/>
      <c r="E81" s="274"/>
      <c r="F81" s="274"/>
      <c r="G81" s="274"/>
      <c r="H81" s="274"/>
      <c r="I81" s="274"/>
      <c r="J81" s="274"/>
      <c r="K81" s="274"/>
    </row>
    <row r="82" spans="1:11" x14ac:dyDescent="0.25">
      <c r="A82" s="288">
        <v>43985</v>
      </c>
      <c r="B82" s="289">
        <v>2801</v>
      </c>
      <c r="C82" s="273">
        <v>441</v>
      </c>
      <c r="D82" s="274"/>
      <c r="E82" s="274"/>
      <c r="F82" s="274"/>
      <c r="G82" s="274"/>
      <c r="H82" s="274"/>
      <c r="I82" s="274"/>
      <c r="J82" s="274"/>
      <c r="K82" s="274"/>
    </row>
    <row r="83" spans="1:11" x14ac:dyDescent="0.25">
      <c r="A83" s="288">
        <v>43986</v>
      </c>
      <c r="B83" s="289">
        <v>2722</v>
      </c>
      <c r="C83" s="273">
        <v>390</v>
      </c>
      <c r="D83" s="274"/>
      <c r="E83" s="274"/>
      <c r="F83" s="274"/>
      <c r="G83" s="274"/>
      <c r="H83" s="274"/>
      <c r="I83" s="274"/>
      <c r="J83" s="274"/>
      <c r="K83" s="274"/>
    </row>
    <row r="84" spans="1:11" x14ac:dyDescent="0.25">
      <c r="A84" s="288">
        <v>43987</v>
      </c>
      <c r="B84" s="289">
        <v>2834</v>
      </c>
      <c r="C84" s="273">
        <v>472</v>
      </c>
      <c r="D84" s="274"/>
      <c r="E84" s="274"/>
      <c r="F84" s="274"/>
      <c r="G84" s="274"/>
      <c r="H84" s="274"/>
      <c r="I84" s="274"/>
      <c r="J84" s="274"/>
      <c r="K84" s="274"/>
    </row>
    <row r="85" spans="1:11" x14ac:dyDescent="0.25">
      <c r="A85" s="288">
        <v>43988</v>
      </c>
      <c r="B85" s="289">
        <v>7437</v>
      </c>
      <c r="C85" s="273">
        <v>273</v>
      </c>
      <c r="D85" s="274"/>
      <c r="E85" s="274"/>
      <c r="F85" s="274"/>
      <c r="G85" s="274"/>
      <c r="H85" s="274"/>
      <c r="I85" s="274"/>
      <c r="J85" s="274"/>
      <c r="K85" s="274"/>
    </row>
    <row r="86" spans="1:11" x14ac:dyDescent="0.25">
      <c r="A86" s="288">
        <v>43989</v>
      </c>
      <c r="B86" s="289">
        <v>6555</v>
      </c>
      <c r="C86" s="273">
        <v>148</v>
      </c>
      <c r="D86" s="274"/>
      <c r="E86" s="274"/>
      <c r="F86" s="274"/>
      <c r="G86" s="274"/>
      <c r="H86" s="274"/>
      <c r="I86" s="274"/>
      <c r="J86" s="274"/>
      <c r="K86" s="274"/>
    </row>
    <row r="87" spans="1:11" x14ac:dyDescent="0.25">
      <c r="A87" s="288">
        <v>43990</v>
      </c>
      <c r="B87" s="289">
        <v>2976</v>
      </c>
      <c r="C87" s="273">
        <v>490</v>
      </c>
      <c r="D87" s="274"/>
      <c r="E87" s="274"/>
      <c r="F87" s="274"/>
      <c r="G87" s="274"/>
      <c r="H87" s="274"/>
      <c r="I87" s="274"/>
      <c r="J87" s="274"/>
      <c r="K87" s="274"/>
    </row>
    <row r="88" spans="1:11" x14ac:dyDescent="0.25">
      <c r="A88" s="288">
        <v>43991</v>
      </c>
      <c r="B88" s="289">
        <v>2681</v>
      </c>
      <c r="C88" s="273">
        <v>434</v>
      </c>
      <c r="D88" s="274"/>
      <c r="E88" s="274"/>
      <c r="F88" s="274"/>
      <c r="G88" s="274"/>
      <c r="H88" s="274"/>
      <c r="I88" s="274"/>
      <c r="J88" s="274"/>
      <c r="K88" s="274"/>
    </row>
    <row r="89" spans="1:11" x14ac:dyDescent="0.25">
      <c r="A89" s="288">
        <v>43992</v>
      </c>
      <c r="B89" s="289">
        <v>2449</v>
      </c>
      <c r="C89" s="273">
        <v>466</v>
      </c>
      <c r="D89" s="274"/>
      <c r="E89" s="274"/>
      <c r="F89" s="274"/>
      <c r="G89" s="274"/>
      <c r="H89" s="274"/>
      <c r="I89" s="274"/>
      <c r="J89" s="274"/>
      <c r="K89" s="274"/>
    </row>
    <row r="90" spans="1:11" x14ac:dyDescent="0.25">
      <c r="A90" s="288">
        <v>43993</v>
      </c>
      <c r="B90" s="289">
        <v>2589</v>
      </c>
      <c r="C90" s="273">
        <v>391</v>
      </c>
      <c r="D90" s="274"/>
      <c r="E90" s="274"/>
      <c r="F90" s="274"/>
      <c r="G90" s="274"/>
      <c r="H90" s="274"/>
      <c r="I90" s="274"/>
      <c r="J90" s="274"/>
      <c r="K90" s="274"/>
    </row>
    <row r="91" spans="1:11" x14ac:dyDescent="0.25">
      <c r="A91" s="288">
        <v>43994</v>
      </c>
      <c r="B91" s="289">
        <v>2688</v>
      </c>
      <c r="C91" s="273">
        <v>375</v>
      </c>
      <c r="D91" s="274"/>
      <c r="E91" s="274"/>
      <c r="F91" s="274"/>
      <c r="G91" s="274"/>
      <c r="H91" s="274"/>
      <c r="I91" s="274"/>
      <c r="J91" s="274"/>
      <c r="K91" s="274"/>
    </row>
    <row r="92" spans="1:11" x14ac:dyDescent="0.25">
      <c r="A92" s="288">
        <v>43995</v>
      </c>
      <c r="B92" s="289">
        <v>7036</v>
      </c>
      <c r="C92" s="273">
        <v>177</v>
      </c>
      <c r="D92" s="274"/>
      <c r="E92" s="274"/>
      <c r="F92" s="274"/>
      <c r="G92" s="274"/>
      <c r="H92" s="274"/>
      <c r="I92" s="274"/>
      <c r="J92" s="274"/>
      <c r="K92" s="274"/>
    </row>
    <row r="93" spans="1:11" x14ac:dyDescent="0.25">
      <c r="A93" s="288">
        <v>43996</v>
      </c>
      <c r="B93" s="289">
        <v>6551</v>
      </c>
      <c r="C93" s="273">
        <v>167</v>
      </c>
      <c r="D93" s="274"/>
      <c r="E93" s="274"/>
      <c r="F93" s="274"/>
      <c r="G93" s="274"/>
      <c r="H93" s="274"/>
      <c r="I93" s="274"/>
      <c r="J93" s="274"/>
      <c r="K93" s="274"/>
    </row>
    <row r="94" spans="1:11" x14ac:dyDescent="0.25">
      <c r="A94" s="288">
        <v>43997</v>
      </c>
      <c r="B94" s="289">
        <v>2971</v>
      </c>
      <c r="C94" s="273">
        <v>433</v>
      </c>
      <c r="D94" s="274"/>
      <c r="E94" s="274"/>
      <c r="F94" s="274"/>
      <c r="G94" s="274"/>
      <c r="H94" s="274"/>
      <c r="I94" s="274"/>
      <c r="J94" s="274"/>
      <c r="K94" s="274"/>
    </row>
    <row r="95" spans="1:11" x14ac:dyDescent="0.25">
      <c r="A95" s="288">
        <v>43998</v>
      </c>
      <c r="B95" s="289">
        <v>2771</v>
      </c>
      <c r="C95" s="273">
        <v>369</v>
      </c>
      <c r="D95" s="274"/>
      <c r="E95" s="274"/>
      <c r="F95" s="274"/>
      <c r="G95" s="274"/>
      <c r="H95" s="274"/>
      <c r="I95" s="274"/>
      <c r="J95" s="274"/>
      <c r="K95" s="274"/>
    </row>
    <row r="96" spans="1:11" x14ac:dyDescent="0.25">
      <c r="A96" s="288">
        <v>43999</v>
      </c>
      <c r="B96" s="289">
        <v>2696</v>
      </c>
      <c r="C96" s="273">
        <v>370</v>
      </c>
      <c r="D96" s="274"/>
      <c r="E96" s="274"/>
      <c r="F96" s="274"/>
      <c r="G96" s="274"/>
      <c r="H96" s="274"/>
      <c r="I96" s="274"/>
      <c r="J96" s="274"/>
      <c r="K96" s="274"/>
    </row>
    <row r="97" spans="1:11" x14ac:dyDescent="0.25">
      <c r="A97" s="288">
        <v>44000</v>
      </c>
      <c r="B97" s="289">
        <v>2536</v>
      </c>
      <c r="C97" s="273">
        <v>328</v>
      </c>
      <c r="D97" s="274"/>
      <c r="E97" s="274"/>
      <c r="F97" s="274"/>
      <c r="G97" s="274"/>
      <c r="H97" s="274"/>
      <c r="I97" s="274"/>
      <c r="J97" s="274"/>
      <c r="K97" s="274"/>
    </row>
    <row r="98" spans="1:11" x14ac:dyDescent="0.25">
      <c r="A98" s="288">
        <v>44001</v>
      </c>
      <c r="B98" s="289">
        <v>2748</v>
      </c>
      <c r="C98" s="273">
        <v>366</v>
      </c>
      <c r="D98" s="274"/>
      <c r="E98" s="274"/>
      <c r="F98" s="274"/>
      <c r="G98" s="274"/>
      <c r="H98" s="274"/>
      <c r="I98" s="274"/>
      <c r="J98" s="274"/>
      <c r="K98" s="274"/>
    </row>
    <row r="99" spans="1:11" x14ac:dyDescent="0.25">
      <c r="A99" s="288">
        <v>44002</v>
      </c>
      <c r="B99" s="289">
        <v>6896</v>
      </c>
      <c r="C99" s="273">
        <v>170</v>
      </c>
      <c r="D99" s="274"/>
      <c r="E99" s="274"/>
      <c r="F99" s="274"/>
      <c r="G99" s="274"/>
      <c r="H99" s="274"/>
      <c r="I99" s="274"/>
      <c r="J99" s="274"/>
      <c r="K99" s="274"/>
    </row>
    <row r="100" spans="1:11" x14ac:dyDescent="0.25">
      <c r="A100" s="288">
        <v>44003</v>
      </c>
      <c r="B100" s="289">
        <v>6473</v>
      </c>
      <c r="C100" s="273">
        <v>150</v>
      </c>
      <c r="D100" s="274"/>
      <c r="E100" s="274"/>
      <c r="F100" s="274"/>
      <c r="G100" s="274"/>
      <c r="H100" s="274"/>
      <c r="I100" s="274"/>
      <c r="J100" s="274"/>
      <c r="K100" s="274"/>
    </row>
    <row r="101" spans="1:11" x14ac:dyDescent="0.25">
      <c r="A101" s="288">
        <v>44004</v>
      </c>
      <c r="B101" s="289">
        <v>2890</v>
      </c>
      <c r="C101" s="273">
        <v>562</v>
      </c>
      <c r="D101" s="274"/>
      <c r="E101" s="274"/>
      <c r="F101" s="274"/>
      <c r="G101" s="274"/>
      <c r="H101" s="274"/>
      <c r="I101" s="274"/>
      <c r="J101" s="274"/>
      <c r="K101" s="274"/>
    </row>
    <row r="102" spans="1:11" x14ac:dyDescent="0.25">
      <c r="A102" s="288">
        <v>44005</v>
      </c>
      <c r="B102" s="289">
        <v>2578</v>
      </c>
      <c r="C102" s="273">
        <v>626</v>
      </c>
      <c r="D102" s="274"/>
      <c r="E102" s="274"/>
      <c r="F102" s="274"/>
      <c r="G102" s="274"/>
      <c r="H102" s="274"/>
      <c r="I102" s="274"/>
      <c r="J102" s="274"/>
      <c r="K102" s="274"/>
    </row>
    <row r="103" spans="1:11" x14ac:dyDescent="0.25">
      <c r="A103" s="288">
        <v>44006</v>
      </c>
      <c r="B103" s="289">
        <v>2730</v>
      </c>
      <c r="C103" s="273">
        <v>610</v>
      </c>
      <c r="D103" s="274"/>
      <c r="E103" s="274"/>
      <c r="F103" s="274"/>
      <c r="G103" s="274"/>
      <c r="H103" s="274"/>
      <c r="I103" s="274"/>
      <c r="J103" s="274"/>
      <c r="K103" s="274"/>
    </row>
    <row r="104" spans="1:11" x14ac:dyDescent="0.25">
      <c r="A104" s="288">
        <v>44007</v>
      </c>
      <c r="B104" s="289">
        <v>2661</v>
      </c>
      <c r="C104" s="273">
        <v>431</v>
      </c>
      <c r="D104" s="274"/>
      <c r="E104" s="274"/>
      <c r="F104" s="274"/>
      <c r="G104" s="274"/>
      <c r="H104" s="274"/>
      <c r="I104" s="274"/>
      <c r="J104" s="274"/>
      <c r="K104" s="274"/>
    </row>
    <row r="105" spans="1:11" x14ac:dyDescent="0.25">
      <c r="A105" s="288">
        <v>44008</v>
      </c>
      <c r="B105" s="289">
        <v>2899</v>
      </c>
      <c r="C105" s="273">
        <v>410</v>
      </c>
      <c r="D105" s="274"/>
      <c r="E105" s="274"/>
      <c r="F105" s="274"/>
      <c r="G105" s="274"/>
      <c r="H105" s="274"/>
      <c r="I105" s="274"/>
      <c r="J105" s="274"/>
      <c r="K105" s="274"/>
    </row>
    <row r="106" spans="1:11" x14ac:dyDescent="0.25">
      <c r="A106" s="288">
        <v>44009</v>
      </c>
      <c r="B106" s="289">
        <v>7675</v>
      </c>
      <c r="C106" s="273">
        <v>218</v>
      </c>
      <c r="D106" s="274"/>
      <c r="E106" s="274"/>
      <c r="F106" s="274"/>
      <c r="G106" s="274"/>
      <c r="H106" s="274"/>
      <c r="I106" s="274"/>
      <c r="J106" s="274"/>
      <c r="K106" s="274"/>
    </row>
    <row r="107" spans="1:11" x14ac:dyDescent="0.25">
      <c r="A107" s="288">
        <v>44010</v>
      </c>
      <c r="B107" s="289">
        <v>6590</v>
      </c>
      <c r="C107" s="273">
        <v>206</v>
      </c>
      <c r="D107" s="274"/>
      <c r="E107" s="274"/>
      <c r="F107" s="274"/>
      <c r="G107" s="274"/>
      <c r="H107" s="274"/>
      <c r="I107" s="274"/>
      <c r="J107" s="274"/>
      <c r="K107" s="274"/>
    </row>
    <row r="108" spans="1:11" x14ac:dyDescent="0.25">
      <c r="A108" s="288">
        <v>44011</v>
      </c>
      <c r="B108" s="289">
        <v>2832</v>
      </c>
      <c r="C108" s="273">
        <v>515</v>
      </c>
      <c r="D108" s="274"/>
      <c r="E108" s="274"/>
      <c r="F108" s="274"/>
      <c r="G108" s="274"/>
      <c r="H108" s="274"/>
      <c r="I108" s="274"/>
      <c r="J108" s="274"/>
      <c r="K108" s="274"/>
    </row>
    <row r="109" spans="1:11" x14ac:dyDescent="0.25">
      <c r="A109" s="288">
        <v>44012</v>
      </c>
      <c r="B109" s="289">
        <v>2594</v>
      </c>
      <c r="C109" s="273">
        <v>396</v>
      </c>
      <c r="D109" s="274"/>
      <c r="E109" s="274"/>
      <c r="F109" s="274"/>
      <c r="G109" s="274"/>
      <c r="H109" s="274"/>
      <c r="I109" s="274"/>
      <c r="J109" s="274"/>
      <c r="K109" s="274"/>
    </row>
    <row r="110" spans="1:11" x14ac:dyDescent="0.25">
      <c r="A110" s="288">
        <v>44013</v>
      </c>
      <c r="B110" s="289">
        <v>2573</v>
      </c>
      <c r="C110" s="273">
        <v>383</v>
      </c>
      <c r="D110" s="274"/>
      <c r="E110" s="274"/>
      <c r="F110" s="274"/>
      <c r="G110" s="274"/>
      <c r="H110" s="274"/>
      <c r="I110" s="274"/>
      <c r="J110" s="274"/>
      <c r="K110" s="274"/>
    </row>
    <row r="111" spans="1:11" x14ac:dyDescent="0.25">
      <c r="A111" s="288">
        <v>44014</v>
      </c>
      <c r="B111" s="289">
        <v>2518</v>
      </c>
      <c r="C111" s="273">
        <v>401</v>
      </c>
      <c r="D111" s="274"/>
      <c r="E111" s="274"/>
      <c r="F111" s="274"/>
      <c r="G111" s="274"/>
      <c r="H111" s="274"/>
      <c r="I111" s="274"/>
      <c r="J111" s="274"/>
      <c r="K111" s="274"/>
    </row>
    <row r="112" spans="1:11" x14ac:dyDescent="0.25">
      <c r="A112" s="288">
        <v>44015</v>
      </c>
      <c r="B112" s="289">
        <v>2686</v>
      </c>
      <c r="C112" s="273">
        <v>437</v>
      </c>
      <c r="D112" s="274"/>
      <c r="E112" s="274"/>
      <c r="F112" s="274"/>
      <c r="G112" s="274"/>
      <c r="H112" s="274"/>
      <c r="I112" s="274"/>
      <c r="J112" s="274"/>
      <c r="K112" s="274"/>
    </row>
    <row r="113" spans="1:11" x14ac:dyDescent="0.25">
      <c r="A113" s="288">
        <v>44016</v>
      </c>
      <c r="B113" s="289">
        <v>6894</v>
      </c>
      <c r="C113" s="273">
        <v>191</v>
      </c>
      <c r="D113" s="274"/>
      <c r="E113" s="274"/>
      <c r="F113" s="274"/>
      <c r="G113" s="274"/>
      <c r="H113" s="274"/>
      <c r="I113" s="274"/>
      <c r="J113" s="274"/>
      <c r="K113" s="274"/>
    </row>
    <row r="114" spans="1:11" x14ac:dyDescent="0.25">
      <c r="A114" s="288">
        <v>44017</v>
      </c>
      <c r="B114" s="289">
        <v>6445</v>
      </c>
      <c r="C114" s="273">
        <v>164</v>
      </c>
      <c r="D114" s="274"/>
      <c r="E114" s="274"/>
      <c r="F114" s="274"/>
      <c r="G114" s="274"/>
      <c r="H114" s="274"/>
      <c r="I114" s="274"/>
      <c r="J114" s="274"/>
      <c r="K114" s="274"/>
    </row>
    <row r="115" spans="1:11" x14ac:dyDescent="0.25">
      <c r="A115" s="288">
        <v>44018</v>
      </c>
      <c r="B115" s="289">
        <v>2857</v>
      </c>
      <c r="C115" s="273">
        <v>438</v>
      </c>
      <c r="D115" s="274"/>
      <c r="E115" s="274"/>
      <c r="F115" s="274"/>
      <c r="G115" s="274"/>
      <c r="H115" s="274"/>
      <c r="I115" s="274"/>
      <c r="J115" s="274"/>
      <c r="K115" s="274"/>
    </row>
    <row r="116" spans="1:11" x14ac:dyDescent="0.25">
      <c r="A116" s="288">
        <v>44019</v>
      </c>
      <c r="B116" s="289">
        <v>2491</v>
      </c>
      <c r="C116" s="273">
        <v>402</v>
      </c>
      <c r="D116" s="274"/>
      <c r="E116" s="274"/>
      <c r="F116" s="274"/>
      <c r="G116" s="274"/>
      <c r="H116" s="274"/>
      <c r="I116" s="274"/>
      <c r="J116" s="274"/>
      <c r="K116" s="274"/>
    </row>
    <row r="117" spans="1:11" x14ac:dyDescent="0.25">
      <c r="A117" s="288">
        <v>44020</v>
      </c>
      <c r="B117" s="289">
        <v>2432</v>
      </c>
      <c r="C117" s="273">
        <v>389</v>
      </c>
      <c r="D117" s="274"/>
      <c r="E117" s="274"/>
      <c r="F117" s="274"/>
      <c r="G117" s="274"/>
      <c r="H117" s="274"/>
      <c r="I117" s="274"/>
      <c r="J117" s="274"/>
      <c r="K117" s="274"/>
    </row>
    <row r="118" spans="1:11" x14ac:dyDescent="0.25">
      <c r="A118" s="288">
        <v>44021</v>
      </c>
      <c r="B118" s="289">
        <v>2464</v>
      </c>
      <c r="C118" s="273">
        <v>433</v>
      </c>
      <c r="D118" s="274"/>
      <c r="E118" s="274"/>
      <c r="F118" s="274"/>
      <c r="G118" s="274"/>
      <c r="H118" s="274"/>
      <c r="I118" s="274"/>
      <c r="J118" s="274"/>
      <c r="K118" s="274"/>
    </row>
    <row r="119" spans="1:11" x14ac:dyDescent="0.25">
      <c r="A119" s="288">
        <v>44022</v>
      </c>
      <c r="B119" s="289">
        <v>2583</v>
      </c>
      <c r="C119" s="273">
        <v>365</v>
      </c>
      <c r="D119" s="274"/>
      <c r="E119" s="274"/>
      <c r="F119" s="274"/>
      <c r="G119" s="274"/>
      <c r="H119" s="274"/>
      <c r="I119" s="274"/>
      <c r="J119" s="274"/>
      <c r="K119" s="274"/>
    </row>
    <row r="120" spans="1:11" x14ac:dyDescent="0.25">
      <c r="A120" s="288">
        <v>44023</v>
      </c>
      <c r="B120" s="289">
        <v>6574</v>
      </c>
      <c r="C120" s="273">
        <v>170</v>
      </c>
      <c r="D120" s="274"/>
      <c r="E120" s="274"/>
      <c r="F120" s="274"/>
      <c r="G120" s="274"/>
      <c r="H120" s="274"/>
      <c r="I120" s="274"/>
      <c r="J120" s="274"/>
      <c r="K120" s="274"/>
    </row>
    <row r="121" spans="1:11" x14ac:dyDescent="0.25">
      <c r="A121" s="288">
        <v>44024</v>
      </c>
      <c r="B121" s="289">
        <v>6147</v>
      </c>
      <c r="C121" s="273">
        <v>133</v>
      </c>
      <c r="D121" s="274"/>
      <c r="E121" s="274"/>
      <c r="F121" s="274"/>
      <c r="G121" s="274"/>
      <c r="H121" s="274"/>
      <c r="I121" s="274"/>
      <c r="J121" s="274"/>
      <c r="K121" s="274"/>
    </row>
    <row r="122" spans="1:11" x14ac:dyDescent="0.25">
      <c r="A122" s="288">
        <v>44025</v>
      </c>
      <c r="B122" s="289">
        <v>3492</v>
      </c>
      <c r="C122" s="273">
        <v>436</v>
      </c>
      <c r="D122" s="274"/>
      <c r="E122" s="274"/>
      <c r="F122" s="274"/>
      <c r="G122" s="274"/>
      <c r="H122" s="274"/>
      <c r="I122" s="274"/>
      <c r="J122" s="274"/>
      <c r="K122" s="274"/>
    </row>
    <row r="123" spans="1:11" x14ac:dyDescent="0.25">
      <c r="A123" s="288">
        <v>44026</v>
      </c>
      <c r="B123" s="289">
        <v>2543</v>
      </c>
      <c r="C123" s="273">
        <v>361</v>
      </c>
      <c r="D123" s="274"/>
      <c r="E123" s="274"/>
      <c r="F123" s="274"/>
      <c r="G123" s="274"/>
      <c r="H123" s="274"/>
      <c r="I123" s="274"/>
      <c r="J123" s="274"/>
      <c r="K123" s="274"/>
    </row>
    <row r="124" spans="1:11" x14ac:dyDescent="0.25">
      <c r="A124" s="288">
        <v>44027</v>
      </c>
      <c r="B124" s="289">
        <v>2507</v>
      </c>
      <c r="C124" s="273">
        <v>410</v>
      </c>
      <c r="D124" s="274"/>
      <c r="E124" s="274"/>
      <c r="F124" s="274"/>
      <c r="G124" s="274"/>
      <c r="H124" s="274"/>
      <c r="I124" s="274"/>
      <c r="J124" s="274"/>
      <c r="K124" s="274"/>
    </row>
    <row r="125" spans="1:11" x14ac:dyDescent="0.25">
      <c r="A125" s="288">
        <v>44028</v>
      </c>
      <c r="B125" s="289">
        <v>2572</v>
      </c>
      <c r="C125" s="273">
        <v>394</v>
      </c>
      <c r="D125" s="274"/>
      <c r="E125" s="274"/>
      <c r="F125" s="274"/>
      <c r="G125" s="274"/>
      <c r="H125" s="274"/>
      <c r="I125" s="274"/>
      <c r="J125" s="274"/>
      <c r="K125" s="274"/>
    </row>
    <row r="126" spans="1:11" x14ac:dyDescent="0.25">
      <c r="A126" s="288">
        <v>44029</v>
      </c>
      <c r="B126" s="289">
        <v>2668</v>
      </c>
      <c r="C126" s="273">
        <v>322</v>
      </c>
      <c r="D126" s="274"/>
      <c r="E126" s="274"/>
      <c r="F126" s="274"/>
      <c r="G126" s="274"/>
      <c r="H126" s="274"/>
      <c r="I126" s="274"/>
      <c r="J126" s="274"/>
      <c r="K126" s="274"/>
    </row>
    <row r="127" spans="1:11" x14ac:dyDescent="0.25">
      <c r="A127" s="288">
        <v>44030</v>
      </c>
      <c r="B127" s="289">
        <v>6868</v>
      </c>
      <c r="C127" s="273">
        <v>197</v>
      </c>
      <c r="D127" s="274"/>
      <c r="E127" s="274"/>
      <c r="F127" s="274"/>
      <c r="G127" s="274"/>
      <c r="H127" s="274"/>
      <c r="I127" s="274"/>
      <c r="J127" s="274"/>
      <c r="K127" s="274"/>
    </row>
    <row r="128" spans="1:11" x14ac:dyDescent="0.25">
      <c r="A128" s="288">
        <v>44031</v>
      </c>
      <c r="B128" s="289">
        <v>6540</v>
      </c>
      <c r="C128" s="273">
        <v>229</v>
      </c>
      <c r="D128" s="274"/>
      <c r="E128" s="274"/>
      <c r="F128" s="274"/>
      <c r="G128" s="274"/>
      <c r="H128" s="274"/>
      <c r="I128" s="274"/>
      <c r="J128" s="274"/>
      <c r="K128" s="274"/>
    </row>
    <row r="129" spans="1:11" x14ac:dyDescent="0.25">
      <c r="A129" s="290">
        <v>44032</v>
      </c>
      <c r="B129" s="291">
        <v>4948</v>
      </c>
      <c r="C129" s="292">
        <v>426</v>
      </c>
      <c r="D129" s="274"/>
      <c r="E129" s="274"/>
      <c r="F129" s="274"/>
      <c r="G129" s="274"/>
      <c r="H129" s="274"/>
      <c r="I129" s="274"/>
      <c r="J129" s="274"/>
      <c r="K129" s="27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5" customWidth="1"/>
    <col min="8" max="16384" width="9.42578125" style="315"/>
  </cols>
  <sheetData>
    <row r="1" spans="1:19" x14ac:dyDescent="0.25">
      <c r="A1" s="313" t="s">
        <v>31</v>
      </c>
      <c r="B1" s="313"/>
      <c r="C1" s="313"/>
      <c r="D1" s="314"/>
      <c r="E1" s="314"/>
      <c r="F1" s="314"/>
      <c r="G1" s="314"/>
      <c r="K1" s="316" t="s">
        <v>29</v>
      </c>
    </row>
    <row r="2" spans="1:19" x14ac:dyDescent="0.25">
      <c r="A2" s="314"/>
      <c r="B2" s="314"/>
      <c r="C2" s="314"/>
      <c r="D2" s="314"/>
      <c r="E2" s="314"/>
      <c r="F2" s="314"/>
      <c r="G2" s="314"/>
    </row>
    <row r="3" spans="1:19" ht="30.6" customHeight="1" x14ac:dyDescent="0.25">
      <c r="A3" s="444" t="s">
        <v>0</v>
      </c>
      <c r="B3" s="440" t="s">
        <v>4</v>
      </c>
      <c r="C3" s="441"/>
      <c r="D3" s="442"/>
      <c r="E3" s="443" t="s">
        <v>7</v>
      </c>
      <c r="F3" s="443"/>
      <c r="G3" s="443"/>
    </row>
    <row r="4" spans="1:19" x14ac:dyDescent="0.25">
      <c r="A4" s="445"/>
      <c r="B4" s="317" t="s">
        <v>1</v>
      </c>
      <c r="C4" s="318" t="s">
        <v>2</v>
      </c>
      <c r="D4" s="319" t="s">
        <v>3</v>
      </c>
      <c r="E4" s="318" t="s">
        <v>1</v>
      </c>
      <c r="F4" s="318" t="s">
        <v>2</v>
      </c>
      <c r="G4" s="320" t="s">
        <v>3</v>
      </c>
    </row>
    <row r="5" spans="1:19" x14ac:dyDescent="0.25">
      <c r="A5" s="321">
        <v>43908</v>
      </c>
      <c r="B5" s="322"/>
      <c r="C5" s="323"/>
      <c r="D5" s="324">
        <v>6</v>
      </c>
      <c r="E5" s="325"/>
      <c r="F5" s="325"/>
      <c r="G5" s="325">
        <v>149</v>
      </c>
      <c r="H5" s="326"/>
      <c r="I5" s="326"/>
      <c r="J5" s="326"/>
      <c r="K5" s="326"/>
      <c r="L5" s="326"/>
      <c r="M5" s="326"/>
      <c r="N5" s="327"/>
      <c r="O5" s="327"/>
      <c r="P5" s="327"/>
      <c r="Q5" s="327"/>
      <c r="R5" s="327"/>
      <c r="S5" s="327"/>
    </row>
    <row r="6" spans="1:19" x14ac:dyDescent="0.25">
      <c r="A6" s="328">
        <v>43909</v>
      </c>
      <c r="B6" s="329"/>
      <c r="C6" s="330"/>
      <c r="D6" s="331">
        <v>11</v>
      </c>
      <c r="E6" s="325"/>
      <c r="F6" s="325"/>
      <c r="G6" s="325">
        <v>213</v>
      </c>
      <c r="H6" s="326"/>
      <c r="I6" s="326"/>
      <c r="J6" s="326"/>
      <c r="K6" s="326"/>
      <c r="L6" s="326"/>
      <c r="M6" s="326"/>
      <c r="N6" s="327"/>
      <c r="O6" s="327"/>
      <c r="P6" s="327"/>
      <c r="Q6" s="327"/>
      <c r="R6" s="327"/>
      <c r="S6" s="327"/>
    </row>
    <row r="7" spans="1:19" x14ac:dyDescent="0.25">
      <c r="A7" s="328">
        <v>43910</v>
      </c>
      <c r="B7" s="329"/>
      <c r="C7" s="330"/>
      <c r="D7" s="331">
        <v>16</v>
      </c>
      <c r="E7" s="325"/>
      <c r="F7" s="325"/>
      <c r="G7" s="325">
        <v>247</v>
      </c>
      <c r="H7" s="326"/>
      <c r="I7" s="326"/>
      <c r="J7" s="326"/>
      <c r="K7" s="326"/>
      <c r="L7" s="326"/>
      <c r="M7" s="326"/>
      <c r="N7" s="327"/>
      <c r="O7" s="327"/>
      <c r="P7" s="327"/>
      <c r="Q7" s="327"/>
      <c r="R7" s="327"/>
      <c r="S7" s="327"/>
    </row>
    <row r="8" spans="1:19" x14ac:dyDescent="0.25">
      <c r="A8" s="328">
        <v>43911</v>
      </c>
      <c r="B8" s="329"/>
      <c r="C8" s="330"/>
      <c r="D8" s="331">
        <v>20</v>
      </c>
      <c r="E8" s="325"/>
      <c r="F8" s="325"/>
      <c r="G8" s="325">
        <v>244</v>
      </c>
      <c r="H8" s="326"/>
      <c r="I8" s="326"/>
      <c r="J8" s="326"/>
      <c r="K8" s="326"/>
      <c r="L8" s="326"/>
      <c r="M8" s="326"/>
      <c r="N8" s="327"/>
      <c r="O8" s="327"/>
      <c r="P8" s="327"/>
      <c r="Q8" s="327"/>
      <c r="R8" s="327"/>
      <c r="S8" s="327"/>
    </row>
    <row r="9" spans="1:19" x14ac:dyDescent="0.25">
      <c r="A9" s="328">
        <v>43912</v>
      </c>
      <c r="B9" s="329"/>
      <c r="C9" s="330"/>
      <c r="D9" s="331">
        <v>23</v>
      </c>
      <c r="E9" s="325"/>
      <c r="F9" s="325"/>
      <c r="G9" s="325">
        <v>285</v>
      </c>
      <c r="H9" s="326"/>
      <c r="I9" s="326"/>
      <c r="J9" s="326"/>
      <c r="K9" s="326"/>
      <c r="L9" s="326"/>
      <c r="M9" s="326"/>
      <c r="N9" s="327"/>
      <c r="O9" s="327"/>
      <c r="P9" s="327"/>
      <c r="Q9" s="327"/>
      <c r="R9" s="327"/>
      <c r="S9" s="327"/>
    </row>
    <row r="10" spans="1:19" x14ac:dyDescent="0.25">
      <c r="A10" s="328">
        <v>43913</v>
      </c>
      <c r="B10" s="329"/>
      <c r="C10" s="330"/>
      <c r="D10" s="331">
        <v>30</v>
      </c>
      <c r="E10" s="325"/>
      <c r="F10" s="325"/>
      <c r="G10" s="325">
        <v>329</v>
      </c>
      <c r="H10" s="326"/>
      <c r="I10" s="326"/>
      <c r="J10" s="326"/>
      <c r="K10" s="326"/>
      <c r="L10" s="326"/>
      <c r="M10" s="326"/>
      <c r="N10" s="327"/>
      <c r="O10" s="327"/>
      <c r="P10" s="327"/>
      <c r="Q10" s="327"/>
      <c r="R10" s="327"/>
      <c r="S10" s="327"/>
    </row>
    <row r="11" spans="1:19" x14ac:dyDescent="0.25">
      <c r="A11" s="328">
        <v>43914</v>
      </c>
      <c r="B11" s="329"/>
      <c r="C11" s="330"/>
      <c r="D11" s="331">
        <v>42</v>
      </c>
      <c r="E11" s="325"/>
      <c r="F11" s="325"/>
      <c r="G11" s="325">
        <v>441</v>
      </c>
      <c r="H11" s="326"/>
      <c r="I11" s="326"/>
      <c r="J11" s="326"/>
      <c r="K11" s="326"/>
      <c r="L11" s="326"/>
      <c r="M11" s="326"/>
      <c r="N11" s="327"/>
      <c r="O11" s="327"/>
      <c r="P11" s="327"/>
      <c r="Q11" s="327"/>
      <c r="R11" s="327"/>
      <c r="S11" s="327"/>
    </row>
    <row r="12" spans="1:19" x14ac:dyDescent="0.25">
      <c r="A12" s="328">
        <v>43915</v>
      </c>
      <c r="B12" s="329"/>
      <c r="C12" s="330"/>
      <c r="D12" s="331">
        <v>52</v>
      </c>
      <c r="E12" s="325"/>
      <c r="F12" s="325"/>
      <c r="G12" s="325">
        <v>482</v>
      </c>
      <c r="H12" s="326"/>
      <c r="I12" s="326"/>
      <c r="J12" s="326"/>
      <c r="K12" s="326"/>
      <c r="L12" s="326"/>
      <c r="M12" s="326"/>
      <c r="N12" s="327"/>
      <c r="O12" s="327"/>
      <c r="P12" s="327"/>
      <c r="Q12" s="327"/>
      <c r="R12" s="327"/>
      <c r="S12" s="327"/>
    </row>
    <row r="13" spans="1:19" x14ac:dyDescent="0.25">
      <c r="A13" s="328">
        <v>43916</v>
      </c>
      <c r="B13" s="329"/>
      <c r="C13" s="330"/>
      <c r="D13" s="331">
        <v>57</v>
      </c>
      <c r="E13" s="325"/>
      <c r="F13" s="325"/>
      <c r="G13" s="325">
        <v>575</v>
      </c>
      <c r="H13" s="326"/>
      <c r="I13" s="326"/>
      <c r="J13" s="326"/>
      <c r="K13" s="326"/>
      <c r="L13" s="326"/>
      <c r="M13" s="326"/>
      <c r="N13" s="327"/>
      <c r="O13" s="327"/>
      <c r="P13" s="327"/>
      <c r="Q13" s="327"/>
      <c r="R13" s="327"/>
      <c r="S13" s="327"/>
    </row>
    <row r="14" spans="1:19" x14ac:dyDescent="0.25">
      <c r="A14" s="328">
        <v>43917</v>
      </c>
      <c r="B14" s="329">
        <v>62</v>
      </c>
      <c r="C14" s="330">
        <v>10</v>
      </c>
      <c r="D14" s="331">
        <v>72</v>
      </c>
      <c r="E14" s="332">
        <v>404</v>
      </c>
      <c r="F14" s="332">
        <v>268</v>
      </c>
      <c r="G14" s="325">
        <v>672</v>
      </c>
      <c r="H14" s="326"/>
      <c r="I14" s="326"/>
      <c r="J14" s="326"/>
      <c r="K14" s="326"/>
      <c r="L14" s="326"/>
      <c r="M14" s="326"/>
      <c r="N14" s="327"/>
      <c r="O14" s="327"/>
      <c r="P14" s="327"/>
      <c r="Q14" s="327"/>
      <c r="R14" s="327"/>
      <c r="S14" s="327"/>
    </row>
    <row r="15" spans="1:19" x14ac:dyDescent="0.25">
      <c r="A15" s="328">
        <v>43918</v>
      </c>
      <c r="B15" s="329">
        <v>74</v>
      </c>
      <c r="C15" s="330">
        <v>7</v>
      </c>
      <c r="D15" s="331">
        <v>81</v>
      </c>
      <c r="E15" s="332">
        <v>511</v>
      </c>
      <c r="F15" s="332">
        <v>271</v>
      </c>
      <c r="G15" s="325">
        <v>782</v>
      </c>
      <c r="H15" s="326"/>
      <c r="I15" s="326"/>
      <c r="J15" s="326"/>
      <c r="K15" s="326"/>
      <c r="L15" s="326"/>
      <c r="M15" s="326"/>
      <c r="N15" s="327"/>
      <c r="O15" s="327"/>
      <c r="P15" s="327"/>
      <c r="Q15" s="327"/>
      <c r="R15" s="327"/>
      <c r="S15" s="327"/>
    </row>
    <row r="16" spans="1:19" x14ac:dyDescent="0.25">
      <c r="A16" s="328">
        <v>43919</v>
      </c>
      <c r="B16" s="329">
        <v>85</v>
      </c>
      <c r="C16" s="330">
        <v>10</v>
      </c>
      <c r="D16" s="331">
        <v>95</v>
      </c>
      <c r="E16" s="332">
        <v>565</v>
      </c>
      <c r="F16" s="332">
        <v>294</v>
      </c>
      <c r="G16" s="325">
        <v>859</v>
      </c>
      <c r="H16" s="326"/>
      <c r="I16" s="326"/>
      <c r="J16" s="326"/>
      <c r="K16" s="326"/>
      <c r="L16" s="326"/>
      <c r="M16" s="326"/>
      <c r="N16" s="327"/>
      <c r="O16" s="327"/>
      <c r="P16" s="327"/>
      <c r="Q16" s="327"/>
      <c r="R16" s="327"/>
      <c r="S16" s="327"/>
    </row>
    <row r="17" spans="1:19" x14ac:dyDescent="0.25">
      <c r="A17" s="328">
        <v>43920</v>
      </c>
      <c r="B17" s="329">
        <v>94</v>
      </c>
      <c r="C17" s="330">
        <v>14</v>
      </c>
      <c r="D17" s="331">
        <v>108</v>
      </c>
      <c r="E17" s="332">
        <v>627</v>
      </c>
      <c r="F17" s="332">
        <v>297</v>
      </c>
      <c r="G17" s="325">
        <v>924</v>
      </c>
      <c r="H17" s="326"/>
      <c r="I17" s="326"/>
      <c r="J17" s="326"/>
      <c r="K17" s="326"/>
      <c r="L17" s="326"/>
      <c r="M17" s="326"/>
      <c r="N17" s="327"/>
      <c r="O17" s="327"/>
      <c r="P17" s="327"/>
      <c r="Q17" s="327"/>
      <c r="R17" s="327"/>
      <c r="S17" s="327"/>
    </row>
    <row r="18" spans="1:19" x14ac:dyDescent="0.25">
      <c r="A18" s="328">
        <v>43921</v>
      </c>
      <c r="B18" s="329">
        <v>123</v>
      </c>
      <c r="C18" s="330">
        <v>12</v>
      </c>
      <c r="D18" s="331">
        <v>135</v>
      </c>
      <c r="E18" s="332">
        <v>752</v>
      </c>
      <c r="F18" s="332">
        <v>321</v>
      </c>
      <c r="G18" s="325">
        <v>1073</v>
      </c>
      <c r="H18" s="326"/>
      <c r="I18" s="326"/>
      <c r="J18" s="326"/>
      <c r="K18" s="326"/>
      <c r="L18" s="326"/>
      <c r="M18" s="326"/>
      <c r="N18" s="327"/>
      <c r="O18" s="327"/>
      <c r="P18" s="327"/>
      <c r="Q18" s="327"/>
      <c r="R18" s="327"/>
      <c r="S18" s="327"/>
    </row>
    <row r="19" spans="1:19" x14ac:dyDescent="0.25">
      <c r="A19" s="328">
        <v>43922</v>
      </c>
      <c r="B19" s="329">
        <v>137</v>
      </c>
      <c r="C19" s="330">
        <v>10</v>
      </c>
      <c r="D19" s="331">
        <v>147</v>
      </c>
      <c r="E19" s="332">
        <v>815</v>
      </c>
      <c r="F19" s="332">
        <v>338</v>
      </c>
      <c r="G19" s="325">
        <v>1153</v>
      </c>
      <c r="H19" s="326"/>
      <c r="I19" s="326"/>
      <c r="J19" s="326"/>
      <c r="K19" s="326"/>
      <c r="L19" s="326"/>
      <c r="M19" s="326"/>
      <c r="N19" s="327"/>
      <c r="O19" s="327"/>
      <c r="P19" s="327"/>
      <c r="Q19" s="327"/>
      <c r="R19" s="327"/>
      <c r="S19" s="327"/>
    </row>
    <row r="20" spans="1:19" x14ac:dyDescent="0.25">
      <c r="A20" s="328">
        <v>43923</v>
      </c>
      <c r="B20" s="329">
        <v>144</v>
      </c>
      <c r="C20" s="330">
        <v>18</v>
      </c>
      <c r="D20" s="331">
        <v>162</v>
      </c>
      <c r="E20" s="332">
        <v>910</v>
      </c>
      <c r="F20" s="332">
        <v>367</v>
      </c>
      <c r="G20" s="325">
        <v>1277</v>
      </c>
      <c r="H20" s="326"/>
      <c r="I20" s="326"/>
      <c r="J20" s="326"/>
      <c r="K20" s="326"/>
      <c r="L20" s="326"/>
      <c r="M20" s="326"/>
      <c r="N20" s="327"/>
      <c r="O20" s="327"/>
      <c r="P20" s="327"/>
      <c r="Q20" s="327"/>
      <c r="R20" s="327"/>
      <c r="S20" s="327"/>
    </row>
    <row r="21" spans="1:19" x14ac:dyDescent="0.25">
      <c r="A21" s="328">
        <v>43924</v>
      </c>
      <c r="B21" s="329">
        <v>167</v>
      </c>
      <c r="C21" s="330">
        <v>9</v>
      </c>
      <c r="D21" s="331">
        <v>176</v>
      </c>
      <c r="E21" s="332">
        <v>1037</v>
      </c>
      <c r="F21" s="332">
        <v>323</v>
      </c>
      <c r="G21" s="325">
        <v>1360</v>
      </c>
      <c r="H21" s="326"/>
      <c r="I21" s="326"/>
      <c r="J21" s="326"/>
      <c r="K21" s="326"/>
      <c r="L21" s="326"/>
      <c r="M21" s="326"/>
      <c r="N21" s="327"/>
      <c r="O21" s="327"/>
      <c r="P21" s="327"/>
      <c r="Q21" s="327"/>
      <c r="R21" s="327"/>
      <c r="S21" s="327"/>
    </row>
    <row r="22" spans="1:19" x14ac:dyDescent="0.25">
      <c r="A22" s="328">
        <v>43925</v>
      </c>
      <c r="B22" s="329">
        <v>184</v>
      </c>
      <c r="C22" s="330">
        <v>8</v>
      </c>
      <c r="D22" s="331">
        <v>192</v>
      </c>
      <c r="E22" s="332">
        <v>1107</v>
      </c>
      <c r="F22" s="332">
        <v>376</v>
      </c>
      <c r="G22" s="325">
        <v>1483</v>
      </c>
      <c r="H22" s="326"/>
      <c r="I22" s="326"/>
      <c r="J22" s="326"/>
      <c r="K22" s="326"/>
      <c r="L22" s="326"/>
      <c r="M22" s="326"/>
      <c r="N22" s="327"/>
      <c r="O22" s="327"/>
      <c r="P22" s="327"/>
      <c r="Q22" s="327"/>
      <c r="R22" s="327"/>
      <c r="S22" s="327"/>
    </row>
    <row r="23" spans="1:19" x14ac:dyDescent="0.25">
      <c r="A23" s="328">
        <v>43926</v>
      </c>
      <c r="B23" s="329">
        <v>183</v>
      </c>
      <c r="C23" s="330">
        <v>14</v>
      </c>
      <c r="D23" s="331">
        <v>197</v>
      </c>
      <c r="E23" s="332">
        <v>1204</v>
      </c>
      <c r="F23" s="332">
        <v>386</v>
      </c>
      <c r="G23" s="325">
        <v>1590</v>
      </c>
      <c r="H23" s="326"/>
      <c r="I23" s="326"/>
      <c r="J23" s="326"/>
      <c r="K23" s="326"/>
      <c r="L23" s="326"/>
      <c r="M23" s="326"/>
      <c r="N23" s="327"/>
      <c r="O23" s="327"/>
      <c r="P23" s="327"/>
      <c r="Q23" s="327"/>
      <c r="R23" s="327"/>
      <c r="S23" s="327"/>
    </row>
    <row r="24" spans="1:19" x14ac:dyDescent="0.25">
      <c r="A24" s="328">
        <v>43927</v>
      </c>
      <c r="B24" s="329">
        <v>190</v>
      </c>
      <c r="C24" s="330">
        <v>9</v>
      </c>
      <c r="D24" s="331">
        <v>199</v>
      </c>
      <c r="E24" s="332">
        <v>1262</v>
      </c>
      <c r="F24" s="332">
        <v>384</v>
      </c>
      <c r="G24" s="325">
        <v>1646</v>
      </c>
      <c r="H24" s="326"/>
      <c r="I24" s="326"/>
      <c r="J24" s="326"/>
      <c r="K24" s="326"/>
      <c r="L24" s="326"/>
      <c r="M24" s="326"/>
      <c r="N24" s="327"/>
      <c r="O24" s="327"/>
      <c r="P24" s="327"/>
      <c r="Q24" s="327"/>
      <c r="R24" s="327"/>
      <c r="S24" s="327"/>
    </row>
    <row r="25" spans="1:19" x14ac:dyDescent="0.25">
      <c r="A25" s="328">
        <v>43928</v>
      </c>
      <c r="B25" s="329">
        <v>185</v>
      </c>
      <c r="C25" s="330">
        <v>14</v>
      </c>
      <c r="D25" s="331">
        <v>199</v>
      </c>
      <c r="E25" s="332">
        <v>1328</v>
      </c>
      <c r="F25" s="332">
        <v>405</v>
      </c>
      <c r="G25" s="325">
        <v>1733</v>
      </c>
      <c r="H25" s="326"/>
      <c r="I25" s="326"/>
      <c r="J25" s="326"/>
      <c r="K25" s="326"/>
      <c r="L25" s="326"/>
      <c r="M25" s="326"/>
      <c r="N25" s="327"/>
      <c r="O25" s="327"/>
      <c r="P25" s="327"/>
      <c r="Q25" s="327"/>
      <c r="R25" s="327"/>
      <c r="S25" s="327"/>
    </row>
    <row r="26" spans="1:19" x14ac:dyDescent="0.25">
      <c r="A26" s="328">
        <v>43929</v>
      </c>
      <c r="B26" s="329">
        <v>193</v>
      </c>
      <c r="C26" s="330">
        <v>17</v>
      </c>
      <c r="D26" s="331">
        <v>210</v>
      </c>
      <c r="E26" s="333">
        <v>1415</v>
      </c>
      <c r="F26" s="333">
        <v>356</v>
      </c>
      <c r="G26" s="330">
        <v>1771</v>
      </c>
      <c r="H26" s="326"/>
      <c r="I26" s="326"/>
      <c r="J26" s="326"/>
      <c r="K26" s="326"/>
      <c r="L26" s="326"/>
      <c r="M26" s="326"/>
      <c r="N26" s="327"/>
      <c r="O26" s="327"/>
      <c r="P26" s="327"/>
      <c r="Q26" s="327"/>
      <c r="R26" s="327"/>
      <c r="S26" s="327"/>
    </row>
    <row r="27" spans="1:19" x14ac:dyDescent="0.25">
      <c r="A27" s="328">
        <v>43930</v>
      </c>
      <c r="B27" s="329">
        <v>200</v>
      </c>
      <c r="C27" s="330">
        <v>12</v>
      </c>
      <c r="D27" s="331">
        <v>212</v>
      </c>
      <c r="E27" s="333">
        <v>1440</v>
      </c>
      <c r="F27" s="333">
        <v>341</v>
      </c>
      <c r="G27" s="330">
        <v>1781</v>
      </c>
      <c r="H27" s="326"/>
      <c r="I27" s="326"/>
      <c r="J27" s="326"/>
      <c r="K27" s="326"/>
      <c r="L27" s="326"/>
      <c r="M27" s="326"/>
      <c r="N27" s="327"/>
      <c r="O27" s="327"/>
      <c r="P27" s="327"/>
      <c r="Q27" s="327"/>
      <c r="R27" s="327"/>
      <c r="S27" s="327"/>
    </row>
    <row r="28" spans="1:19" x14ac:dyDescent="0.25">
      <c r="A28" s="328">
        <v>43931</v>
      </c>
      <c r="B28" s="334">
        <v>197</v>
      </c>
      <c r="C28" s="335">
        <v>10</v>
      </c>
      <c r="D28" s="336">
        <v>207</v>
      </c>
      <c r="E28" s="335">
        <v>1461</v>
      </c>
      <c r="F28" s="335">
        <v>371</v>
      </c>
      <c r="G28" s="335">
        <v>1832</v>
      </c>
      <c r="H28" s="326"/>
      <c r="I28" s="326"/>
      <c r="J28" s="326"/>
      <c r="K28" s="326"/>
      <c r="L28" s="326"/>
      <c r="M28" s="326"/>
      <c r="N28" s="327"/>
      <c r="O28" s="327"/>
      <c r="P28" s="327"/>
      <c r="Q28" s="327"/>
      <c r="R28" s="327"/>
      <c r="S28" s="327"/>
    </row>
    <row r="29" spans="1:19" x14ac:dyDescent="0.25">
      <c r="A29" s="337">
        <v>43932</v>
      </c>
      <c r="B29" s="335">
        <v>202</v>
      </c>
      <c r="C29" s="335">
        <v>10</v>
      </c>
      <c r="D29" s="336">
        <v>212</v>
      </c>
      <c r="E29" s="335">
        <v>1467</v>
      </c>
      <c r="F29" s="335">
        <v>388</v>
      </c>
      <c r="G29" s="335">
        <v>1855</v>
      </c>
      <c r="H29" s="326"/>
      <c r="I29" s="326"/>
      <c r="J29" s="326"/>
      <c r="K29" s="326"/>
      <c r="L29" s="326"/>
      <c r="M29" s="326"/>
      <c r="N29" s="327"/>
      <c r="O29" s="327"/>
      <c r="P29" s="327"/>
      <c r="Q29" s="327"/>
      <c r="R29" s="327"/>
      <c r="S29" s="327"/>
    </row>
    <row r="30" spans="1:19" x14ac:dyDescent="0.25">
      <c r="A30" s="337">
        <v>43933</v>
      </c>
      <c r="B30" s="330">
        <v>208</v>
      </c>
      <c r="C30" s="330">
        <v>13</v>
      </c>
      <c r="D30" s="331">
        <v>221</v>
      </c>
      <c r="E30" s="330">
        <v>1487</v>
      </c>
      <c r="F30" s="330">
        <v>268</v>
      </c>
      <c r="G30" s="330">
        <v>1755</v>
      </c>
    </row>
    <row r="31" spans="1:19" x14ac:dyDescent="0.25">
      <c r="A31" s="338">
        <v>43934</v>
      </c>
      <c r="B31" s="329">
        <v>203</v>
      </c>
      <c r="C31" s="330">
        <v>8</v>
      </c>
      <c r="D31" s="330">
        <v>211</v>
      </c>
      <c r="E31" s="329">
        <v>1482</v>
      </c>
      <c r="F31" s="330">
        <v>315</v>
      </c>
      <c r="G31" s="330">
        <v>1797</v>
      </c>
    </row>
    <row r="32" spans="1:19" x14ac:dyDescent="0.25">
      <c r="A32" s="337">
        <v>43935</v>
      </c>
      <c r="B32" s="330">
        <v>192</v>
      </c>
      <c r="C32" s="330">
        <v>4</v>
      </c>
      <c r="D32" s="330">
        <v>196</v>
      </c>
      <c r="E32" s="329">
        <v>1514</v>
      </c>
      <c r="F32" s="330">
        <v>287</v>
      </c>
      <c r="G32" s="330">
        <v>1801</v>
      </c>
    </row>
    <row r="33" spans="1:7" x14ac:dyDescent="0.25">
      <c r="A33" s="337">
        <v>43936</v>
      </c>
      <c r="B33" s="330">
        <v>191</v>
      </c>
      <c r="C33" s="330">
        <v>4</v>
      </c>
      <c r="D33" s="331">
        <v>195</v>
      </c>
      <c r="E33" s="330">
        <v>1486</v>
      </c>
      <c r="F33" s="330">
        <v>261</v>
      </c>
      <c r="G33" s="330">
        <v>1747</v>
      </c>
    </row>
    <row r="34" spans="1:7" x14ac:dyDescent="0.25">
      <c r="A34" s="339">
        <v>43937</v>
      </c>
      <c r="B34" s="335">
        <v>191</v>
      </c>
      <c r="C34" s="335">
        <v>5</v>
      </c>
      <c r="D34" s="340">
        <v>196</v>
      </c>
      <c r="E34" s="341">
        <v>1479</v>
      </c>
      <c r="F34" s="340">
        <v>318</v>
      </c>
      <c r="G34" s="340">
        <v>1797</v>
      </c>
    </row>
    <row r="35" spans="1:7" x14ac:dyDescent="0.25">
      <c r="A35" s="342">
        <v>43938</v>
      </c>
      <c r="B35" s="335">
        <v>184</v>
      </c>
      <c r="C35" s="335">
        <v>5</v>
      </c>
      <c r="D35" s="340">
        <v>189</v>
      </c>
      <c r="E35" s="341">
        <v>1487</v>
      </c>
      <c r="F35" s="340">
        <v>312</v>
      </c>
      <c r="G35" s="340">
        <v>1799</v>
      </c>
    </row>
    <row r="36" spans="1:7" x14ac:dyDescent="0.25">
      <c r="A36" s="342">
        <v>43939</v>
      </c>
      <c r="B36" s="335">
        <v>178</v>
      </c>
      <c r="C36" s="335">
        <v>4</v>
      </c>
      <c r="D36" s="340">
        <v>182</v>
      </c>
      <c r="E36" s="341">
        <v>1501</v>
      </c>
      <c r="F36" s="340">
        <v>292</v>
      </c>
      <c r="G36" s="340">
        <v>1793</v>
      </c>
    </row>
    <row r="37" spans="1:7" x14ac:dyDescent="0.25">
      <c r="A37" s="342">
        <v>43940</v>
      </c>
      <c r="B37" s="335">
        <v>170</v>
      </c>
      <c r="C37" s="335">
        <v>4</v>
      </c>
      <c r="D37" s="335">
        <v>174</v>
      </c>
      <c r="E37" s="334">
        <v>1520</v>
      </c>
      <c r="F37" s="335">
        <v>277</v>
      </c>
      <c r="G37" s="335">
        <v>1797</v>
      </c>
    </row>
    <row r="38" spans="1:7" x14ac:dyDescent="0.25">
      <c r="A38" s="342">
        <v>43941</v>
      </c>
      <c r="B38" s="335">
        <v>167</v>
      </c>
      <c r="C38" s="335">
        <v>2</v>
      </c>
      <c r="D38" s="335">
        <v>169</v>
      </c>
      <c r="E38" s="343">
        <v>1520</v>
      </c>
      <c r="F38" s="344">
        <v>289</v>
      </c>
      <c r="G38" s="344">
        <v>1809</v>
      </c>
    </row>
    <row r="39" spans="1:7" x14ac:dyDescent="0.25">
      <c r="A39" s="342">
        <v>43942</v>
      </c>
      <c r="B39" s="345">
        <v>159</v>
      </c>
      <c r="C39" s="345">
        <v>7</v>
      </c>
      <c r="D39" s="340">
        <v>166</v>
      </c>
      <c r="E39" s="341">
        <v>1472</v>
      </c>
      <c r="F39" s="340">
        <v>394</v>
      </c>
      <c r="G39" s="340">
        <v>1866</v>
      </c>
    </row>
    <row r="40" spans="1:7" x14ac:dyDescent="0.25">
      <c r="A40" s="342">
        <v>43943</v>
      </c>
      <c r="B40" s="345">
        <v>147</v>
      </c>
      <c r="C40" s="345">
        <v>8</v>
      </c>
      <c r="D40" s="346">
        <v>155</v>
      </c>
      <c r="E40" s="340">
        <v>1432</v>
      </c>
      <c r="F40" s="340">
        <v>344</v>
      </c>
      <c r="G40" s="340">
        <v>1776</v>
      </c>
    </row>
    <row r="41" spans="1:7" x14ac:dyDescent="0.25">
      <c r="A41" s="342">
        <v>43944</v>
      </c>
      <c r="B41" s="345">
        <v>136</v>
      </c>
      <c r="C41" s="345">
        <v>12</v>
      </c>
      <c r="D41" s="340">
        <v>148</v>
      </c>
      <c r="E41" s="341">
        <v>1423</v>
      </c>
      <c r="F41" s="340">
        <v>325</v>
      </c>
      <c r="G41" s="340">
        <v>1748</v>
      </c>
    </row>
    <row r="42" spans="1:7" x14ac:dyDescent="0.25">
      <c r="A42" s="342">
        <v>43945</v>
      </c>
      <c r="B42" s="345">
        <v>136</v>
      </c>
      <c r="C42" s="345">
        <v>5</v>
      </c>
      <c r="D42" s="340">
        <v>141</v>
      </c>
      <c r="E42" s="341">
        <v>1383</v>
      </c>
      <c r="F42" s="340">
        <v>327</v>
      </c>
      <c r="G42" s="340">
        <v>1710</v>
      </c>
    </row>
    <row r="43" spans="1:7" x14ac:dyDescent="0.25">
      <c r="A43" s="342">
        <v>43946</v>
      </c>
      <c r="B43" s="345">
        <v>131</v>
      </c>
      <c r="C43" s="345">
        <v>9</v>
      </c>
      <c r="D43" s="346">
        <v>140</v>
      </c>
      <c r="E43" s="340">
        <v>1385</v>
      </c>
      <c r="F43" s="340">
        <v>363</v>
      </c>
      <c r="G43" s="340">
        <v>1748</v>
      </c>
    </row>
    <row r="44" spans="1:7" x14ac:dyDescent="0.25">
      <c r="A44" s="342">
        <v>43947</v>
      </c>
      <c r="B44" s="345">
        <v>126</v>
      </c>
      <c r="C44" s="345">
        <v>7</v>
      </c>
      <c r="D44" s="346">
        <v>133</v>
      </c>
      <c r="E44" s="340">
        <v>1382</v>
      </c>
      <c r="F44" s="340">
        <v>353</v>
      </c>
      <c r="G44" s="340">
        <v>1735</v>
      </c>
    </row>
    <row r="45" spans="1:7" x14ac:dyDescent="0.25">
      <c r="A45" s="342">
        <v>43948</v>
      </c>
      <c r="B45" s="345">
        <v>121</v>
      </c>
      <c r="C45" s="345">
        <v>13</v>
      </c>
      <c r="D45" s="346">
        <v>134</v>
      </c>
      <c r="E45" s="340">
        <v>1387</v>
      </c>
      <c r="F45" s="340">
        <v>375</v>
      </c>
      <c r="G45" s="340">
        <v>1762</v>
      </c>
    </row>
    <row r="46" spans="1:7" x14ac:dyDescent="0.25">
      <c r="A46" s="342">
        <v>43949</v>
      </c>
      <c r="B46" s="345">
        <v>114</v>
      </c>
      <c r="C46" s="345">
        <v>12</v>
      </c>
      <c r="D46" s="346">
        <v>126</v>
      </c>
      <c r="E46" s="340">
        <v>1359</v>
      </c>
      <c r="F46" s="340">
        <v>395</v>
      </c>
      <c r="G46" s="340">
        <v>1754</v>
      </c>
    </row>
    <row r="47" spans="1:7" x14ac:dyDescent="0.25">
      <c r="A47" s="342">
        <v>43950</v>
      </c>
      <c r="B47" s="345">
        <v>103</v>
      </c>
      <c r="C47" s="345">
        <v>11</v>
      </c>
      <c r="D47" s="346">
        <v>114</v>
      </c>
      <c r="E47" s="340">
        <v>1363</v>
      </c>
      <c r="F47" s="340">
        <v>364</v>
      </c>
      <c r="G47" s="340">
        <v>1727</v>
      </c>
    </row>
    <row r="48" spans="1:7" x14ac:dyDescent="0.25">
      <c r="A48" s="342">
        <v>43951</v>
      </c>
      <c r="B48" s="345">
        <v>101</v>
      </c>
      <c r="C48" s="345">
        <v>8</v>
      </c>
      <c r="D48" s="346">
        <v>109</v>
      </c>
      <c r="E48" s="340">
        <v>1324</v>
      </c>
      <c r="F48" s="340">
        <v>424</v>
      </c>
      <c r="G48" s="340">
        <v>1748</v>
      </c>
    </row>
    <row r="49" spans="1:8" x14ac:dyDescent="0.25">
      <c r="A49" s="342">
        <v>43952</v>
      </c>
      <c r="B49" s="345">
        <v>100</v>
      </c>
      <c r="C49" s="345">
        <v>10</v>
      </c>
      <c r="D49" s="346">
        <v>110</v>
      </c>
      <c r="E49" s="340">
        <v>1302</v>
      </c>
      <c r="F49" s="340">
        <v>439</v>
      </c>
      <c r="G49" s="340">
        <v>1741</v>
      </c>
      <c r="H49" s="347"/>
    </row>
    <row r="50" spans="1:8" x14ac:dyDescent="0.25">
      <c r="A50" s="342">
        <v>43953</v>
      </c>
      <c r="B50" s="345">
        <v>97</v>
      </c>
      <c r="C50" s="345">
        <v>11</v>
      </c>
      <c r="D50" s="346">
        <v>108</v>
      </c>
      <c r="E50" s="340">
        <v>1277</v>
      </c>
      <c r="F50" s="340">
        <v>397</v>
      </c>
      <c r="G50" s="340">
        <v>1674</v>
      </c>
    </row>
    <row r="51" spans="1:8" x14ac:dyDescent="0.25">
      <c r="A51" s="342">
        <v>43954</v>
      </c>
      <c r="B51" s="345">
        <v>91</v>
      </c>
      <c r="C51" s="345">
        <v>8</v>
      </c>
      <c r="D51" s="346">
        <v>99</v>
      </c>
      <c r="E51" s="340">
        <v>1266</v>
      </c>
      <c r="F51" s="340">
        <v>400</v>
      </c>
      <c r="G51" s="340">
        <v>1666</v>
      </c>
    </row>
    <row r="52" spans="1:8" x14ac:dyDescent="0.25">
      <c r="A52" s="342">
        <v>43955</v>
      </c>
      <c r="B52" s="345">
        <v>91</v>
      </c>
      <c r="C52" s="345">
        <v>8</v>
      </c>
      <c r="D52" s="348">
        <v>99</v>
      </c>
      <c r="E52" s="345">
        <v>1279</v>
      </c>
      <c r="F52" s="345">
        <v>441</v>
      </c>
      <c r="G52" s="345">
        <v>1720</v>
      </c>
    </row>
    <row r="53" spans="1:8" x14ac:dyDescent="0.25">
      <c r="A53" s="342">
        <v>43956</v>
      </c>
      <c r="B53" s="345">
        <v>90</v>
      </c>
      <c r="C53" s="345">
        <v>14</v>
      </c>
      <c r="D53" s="346">
        <v>104</v>
      </c>
      <c r="E53" s="340">
        <v>1225</v>
      </c>
      <c r="F53" s="340">
        <v>431</v>
      </c>
      <c r="G53" s="340">
        <v>1656</v>
      </c>
    </row>
    <row r="54" spans="1:8" x14ac:dyDescent="0.25">
      <c r="A54" s="342">
        <v>43957</v>
      </c>
      <c r="B54" s="345">
        <v>79</v>
      </c>
      <c r="C54" s="345">
        <v>10</v>
      </c>
      <c r="D54" s="346">
        <v>89</v>
      </c>
      <c r="E54" s="340">
        <v>1204</v>
      </c>
      <c r="F54" s="340">
        <v>428</v>
      </c>
      <c r="G54" s="340">
        <v>1632</v>
      </c>
    </row>
    <row r="55" spans="1:8" x14ac:dyDescent="0.25">
      <c r="A55" s="342">
        <v>43958</v>
      </c>
      <c r="B55" s="345">
        <v>79</v>
      </c>
      <c r="C55" s="345">
        <v>7</v>
      </c>
      <c r="D55" s="346">
        <v>86</v>
      </c>
      <c r="E55" s="340">
        <v>1199</v>
      </c>
      <c r="F55" s="340">
        <v>388</v>
      </c>
      <c r="G55" s="340">
        <v>1587</v>
      </c>
    </row>
    <row r="56" spans="1:8" x14ac:dyDescent="0.25">
      <c r="A56" s="342">
        <v>43959</v>
      </c>
      <c r="B56" s="349">
        <v>75</v>
      </c>
      <c r="C56" s="349">
        <v>9</v>
      </c>
      <c r="D56" s="336">
        <v>84</v>
      </c>
      <c r="E56" s="349">
        <v>1168</v>
      </c>
      <c r="F56" s="349">
        <v>416</v>
      </c>
      <c r="G56" s="349">
        <v>1584</v>
      </c>
    </row>
    <row r="57" spans="1:8" x14ac:dyDescent="0.25">
      <c r="A57" s="342">
        <v>43960</v>
      </c>
      <c r="B57" s="349">
        <v>76</v>
      </c>
      <c r="C57" s="349">
        <v>17</v>
      </c>
      <c r="D57" s="349">
        <v>93</v>
      </c>
      <c r="E57" s="334">
        <v>1159</v>
      </c>
      <c r="F57" s="349">
        <v>418</v>
      </c>
      <c r="G57" s="349">
        <v>1577</v>
      </c>
    </row>
    <row r="58" spans="1:8" x14ac:dyDescent="0.25">
      <c r="A58" s="342">
        <v>43961</v>
      </c>
      <c r="B58" s="349">
        <v>75</v>
      </c>
      <c r="C58" s="349">
        <v>7</v>
      </c>
      <c r="D58" s="349">
        <v>82</v>
      </c>
      <c r="E58" s="334">
        <v>1132</v>
      </c>
      <c r="F58" s="349">
        <v>352</v>
      </c>
      <c r="G58" s="349">
        <v>1484</v>
      </c>
    </row>
    <row r="59" spans="1:8" x14ac:dyDescent="0.25">
      <c r="A59" s="342">
        <v>43962</v>
      </c>
      <c r="B59" s="349">
        <v>72</v>
      </c>
      <c r="C59" s="349">
        <v>8</v>
      </c>
      <c r="D59" s="349">
        <v>80</v>
      </c>
      <c r="E59" s="350">
        <v>1145</v>
      </c>
      <c r="F59" s="349">
        <v>308</v>
      </c>
      <c r="G59" s="349">
        <v>1453</v>
      </c>
    </row>
    <row r="60" spans="1:8" x14ac:dyDescent="0.25">
      <c r="A60" s="342">
        <v>43963</v>
      </c>
      <c r="B60" s="335">
        <v>69</v>
      </c>
      <c r="C60" s="335">
        <v>12</v>
      </c>
      <c r="D60" s="336">
        <v>81</v>
      </c>
      <c r="E60" s="350">
        <v>1131</v>
      </c>
      <c r="F60" s="349">
        <v>487</v>
      </c>
      <c r="G60" s="349">
        <v>1618</v>
      </c>
    </row>
    <row r="61" spans="1:8" x14ac:dyDescent="0.25">
      <c r="A61" s="342">
        <v>43964</v>
      </c>
      <c r="B61" s="335">
        <v>64</v>
      </c>
      <c r="C61" s="335">
        <v>2</v>
      </c>
      <c r="D61" s="336">
        <v>66</v>
      </c>
      <c r="E61" s="350">
        <v>1101</v>
      </c>
      <c r="F61" s="349">
        <v>433</v>
      </c>
      <c r="G61" s="349">
        <v>1534</v>
      </c>
    </row>
    <row r="62" spans="1:8" x14ac:dyDescent="0.25">
      <c r="A62" s="342">
        <v>43965</v>
      </c>
      <c r="B62" s="335">
        <v>61</v>
      </c>
      <c r="C62" s="335">
        <v>10</v>
      </c>
      <c r="D62" s="336">
        <v>71</v>
      </c>
      <c r="E62" s="350">
        <v>1100</v>
      </c>
      <c r="F62" s="349">
        <v>380</v>
      </c>
      <c r="G62" s="349">
        <v>1480</v>
      </c>
    </row>
    <row r="63" spans="1:8" x14ac:dyDescent="0.25">
      <c r="A63" s="342">
        <v>43966</v>
      </c>
      <c r="B63" s="335">
        <v>53</v>
      </c>
      <c r="C63" s="335">
        <v>18</v>
      </c>
      <c r="D63" s="336">
        <v>71</v>
      </c>
      <c r="E63" s="350">
        <v>1066</v>
      </c>
      <c r="F63" s="349">
        <v>383</v>
      </c>
      <c r="G63" s="349">
        <v>1449</v>
      </c>
    </row>
    <row r="64" spans="1:8" x14ac:dyDescent="0.25">
      <c r="A64" s="342">
        <v>43967</v>
      </c>
      <c r="B64" s="335">
        <v>49</v>
      </c>
      <c r="C64" s="335">
        <v>10</v>
      </c>
      <c r="D64" s="336">
        <v>59</v>
      </c>
      <c r="E64" s="350">
        <v>1011</v>
      </c>
      <c r="F64" s="349">
        <v>405</v>
      </c>
      <c r="G64" s="349">
        <v>1416</v>
      </c>
    </row>
    <row r="65" spans="1:8" x14ac:dyDescent="0.25">
      <c r="A65" s="342">
        <v>43968</v>
      </c>
      <c r="B65" s="345">
        <v>46</v>
      </c>
      <c r="C65" s="345">
        <v>13</v>
      </c>
      <c r="D65" s="348">
        <v>59</v>
      </c>
      <c r="E65" s="350">
        <v>1007</v>
      </c>
      <c r="F65" s="349">
        <v>301</v>
      </c>
      <c r="G65" s="349">
        <v>1308</v>
      </c>
    </row>
    <row r="66" spans="1:8" x14ac:dyDescent="0.25">
      <c r="A66" s="342">
        <v>43969</v>
      </c>
      <c r="B66" s="345">
        <v>46</v>
      </c>
      <c r="C66" s="345">
        <v>17</v>
      </c>
      <c r="D66" s="348">
        <v>63</v>
      </c>
      <c r="E66" s="350">
        <v>1005</v>
      </c>
      <c r="F66" s="349">
        <v>422</v>
      </c>
      <c r="G66" s="349">
        <v>1427</v>
      </c>
    </row>
    <row r="67" spans="1:8" x14ac:dyDescent="0.25">
      <c r="A67" s="342">
        <v>43970</v>
      </c>
      <c r="B67" s="345">
        <v>47</v>
      </c>
      <c r="C67" s="345">
        <v>12</v>
      </c>
      <c r="D67" s="348">
        <v>59</v>
      </c>
      <c r="E67" s="350">
        <v>969</v>
      </c>
      <c r="F67" s="349">
        <v>478</v>
      </c>
      <c r="G67" s="349">
        <v>1447</v>
      </c>
    </row>
    <row r="68" spans="1:8" x14ac:dyDescent="0.25">
      <c r="A68" s="342">
        <v>43971</v>
      </c>
      <c r="B68" s="349">
        <v>44</v>
      </c>
      <c r="C68" s="349">
        <v>9</v>
      </c>
      <c r="D68" s="349">
        <v>53</v>
      </c>
      <c r="E68" s="334">
        <v>943</v>
      </c>
      <c r="F68" s="349">
        <v>500</v>
      </c>
      <c r="G68" s="349">
        <v>1443</v>
      </c>
    </row>
    <row r="69" spans="1:8" x14ac:dyDescent="0.25">
      <c r="A69" s="342">
        <v>43972</v>
      </c>
      <c r="B69" s="349">
        <v>43</v>
      </c>
      <c r="C69" s="349">
        <v>8</v>
      </c>
      <c r="D69" s="336">
        <v>51</v>
      </c>
      <c r="E69" s="349">
        <v>909</v>
      </c>
      <c r="F69" s="349">
        <v>409</v>
      </c>
      <c r="G69" s="349">
        <v>1318</v>
      </c>
    </row>
    <row r="70" spans="1:8" x14ac:dyDescent="0.25">
      <c r="A70" s="342">
        <v>43973</v>
      </c>
      <c r="B70" s="349">
        <v>38</v>
      </c>
      <c r="C70" s="349">
        <v>12</v>
      </c>
      <c r="D70" s="336">
        <v>50</v>
      </c>
      <c r="E70" s="349">
        <v>874</v>
      </c>
      <c r="F70" s="349">
        <v>383</v>
      </c>
      <c r="G70" s="349">
        <v>1257</v>
      </c>
    </row>
    <row r="71" spans="1:8" x14ac:dyDescent="0.25">
      <c r="A71" s="342">
        <v>43974</v>
      </c>
      <c r="B71" s="349">
        <v>36</v>
      </c>
      <c r="C71" s="349">
        <v>14</v>
      </c>
      <c r="D71" s="348">
        <v>50</v>
      </c>
      <c r="E71" s="349">
        <v>841</v>
      </c>
      <c r="F71" s="349">
        <v>464</v>
      </c>
      <c r="G71" s="349">
        <v>1305</v>
      </c>
    </row>
    <row r="72" spans="1:8" x14ac:dyDescent="0.25">
      <c r="A72" s="342">
        <v>43975</v>
      </c>
      <c r="B72" s="349">
        <v>33</v>
      </c>
      <c r="C72" s="349">
        <v>11</v>
      </c>
      <c r="D72" s="348">
        <v>44</v>
      </c>
      <c r="E72" s="349">
        <v>845</v>
      </c>
      <c r="F72" s="349">
        <v>484</v>
      </c>
      <c r="G72" s="349">
        <v>1329</v>
      </c>
    </row>
    <row r="73" spans="1:8" x14ac:dyDescent="0.25">
      <c r="A73" s="342">
        <v>43976</v>
      </c>
      <c r="B73" s="349">
        <v>29</v>
      </c>
      <c r="C73" s="349">
        <v>11</v>
      </c>
      <c r="D73" s="349">
        <v>40</v>
      </c>
      <c r="E73" s="334">
        <v>849</v>
      </c>
      <c r="F73" s="349">
        <v>420</v>
      </c>
      <c r="G73" s="349">
        <v>1269</v>
      </c>
      <c r="H73" s="349"/>
    </row>
    <row r="74" spans="1:8" x14ac:dyDescent="0.25">
      <c r="A74" s="342">
        <v>43977</v>
      </c>
      <c r="B74" s="349">
        <v>27</v>
      </c>
      <c r="C74" s="349">
        <v>8</v>
      </c>
      <c r="D74" s="336">
        <v>35</v>
      </c>
      <c r="E74" s="349">
        <v>833</v>
      </c>
      <c r="F74" s="349">
        <v>367</v>
      </c>
      <c r="G74" s="349">
        <v>1200</v>
      </c>
    </row>
    <row r="75" spans="1:8" x14ac:dyDescent="0.25">
      <c r="A75" s="342">
        <v>43978</v>
      </c>
      <c r="B75" s="349">
        <v>28</v>
      </c>
      <c r="C75" s="349">
        <v>10</v>
      </c>
      <c r="D75" s="336">
        <v>38</v>
      </c>
      <c r="E75" s="349">
        <v>810</v>
      </c>
      <c r="F75" s="349">
        <v>437</v>
      </c>
      <c r="G75" s="349">
        <v>1247</v>
      </c>
    </row>
    <row r="76" spans="1:8" x14ac:dyDescent="0.25">
      <c r="A76" s="351">
        <v>43979</v>
      </c>
      <c r="B76" s="349">
        <v>26</v>
      </c>
      <c r="C76" s="349">
        <v>11</v>
      </c>
      <c r="D76" s="336">
        <v>37</v>
      </c>
      <c r="E76" s="349">
        <v>797</v>
      </c>
      <c r="F76" s="349">
        <v>441</v>
      </c>
      <c r="G76" s="349">
        <v>1238</v>
      </c>
    </row>
    <row r="77" spans="1:8" x14ac:dyDescent="0.25">
      <c r="A77" s="351">
        <v>43980</v>
      </c>
      <c r="B77" s="349">
        <v>25</v>
      </c>
      <c r="C77" s="349">
        <v>15</v>
      </c>
      <c r="D77" s="348">
        <v>40</v>
      </c>
      <c r="E77" s="349">
        <v>769</v>
      </c>
      <c r="F77" s="349">
        <v>447</v>
      </c>
      <c r="G77" s="349">
        <v>1216</v>
      </c>
    </row>
    <row r="78" spans="1:8" x14ac:dyDescent="0.25">
      <c r="A78" s="351">
        <v>43981</v>
      </c>
      <c r="B78" s="349">
        <v>25</v>
      </c>
      <c r="C78" s="349">
        <v>8</v>
      </c>
      <c r="D78" s="348">
        <v>33</v>
      </c>
      <c r="E78" s="349">
        <v>736</v>
      </c>
      <c r="F78" s="349">
        <v>379</v>
      </c>
      <c r="G78" s="352">
        <v>1115</v>
      </c>
      <c r="H78" s="347"/>
    </row>
    <row r="79" spans="1:8" x14ac:dyDescent="0.25">
      <c r="A79" s="351">
        <v>43982</v>
      </c>
      <c r="B79" s="349">
        <v>20</v>
      </c>
      <c r="C79" s="349">
        <v>7</v>
      </c>
      <c r="D79" s="348">
        <v>27</v>
      </c>
      <c r="E79" s="349">
        <v>733</v>
      </c>
      <c r="F79" s="349">
        <v>341</v>
      </c>
      <c r="G79" s="352">
        <v>1074</v>
      </c>
      <c r="H79" s="347"/>
    </row>
    <row r="80" spans="1:8" x14ac:dyDescent="0.25">
      <c r="A80" s="351">
        <v>43983</v>
      </c>
      <c r="B80" s="349">
        <v>20</v>
      </c>
      <c r="C80" s="349">
        <v>7</v>
      </c>
      <c r="D80" s="336">
        <v>27</v>
      </c>
      <c r="E80" s="349">
        <v>736</v>
      </c>
      <c r="F80" s="349">
        <v>311</v>
      </c>
      <c r="G80" s="349">
        <v>1047</v>
      </c>
      <c r="H80" s="347"/>
    </row>
    <row r="81" spans="1:8" x14ac:dyDescent="0.25">
      <c r="A81" s="351">
        <v>43984</v>
      </c>
      <c r="B81" s="349">
        <v>20</v>
      </c>
      <c r="C81" s="349">
        <v>14</v>
      </c>
      <c r="D81" s="336">
        <v>34</v>
      </c>
      <c r="E81" s="349">
        <v>714</v>
      </c>
      <c r="F81" s="349">
        <v>456</v>
      </c>
      <c r="G81" s="349">
        <v>1170</v>
      </c>
      <c r="H81" s="347"/>
    </row>
    <row r="82" spans="1:8" x14ac:dyDescent="0.25">
      <c r="A82" s="351">
        <v>43985</v>
      </c>
      <c r="B82" s="349">
        <v>20</v>
      </c>
      <c r="C82" s="349">
        <v>14</v>
      </c>
      <c r="D82" s="336">
        <v>34</v>
      </c>
      <c r="E82" s="349">
        <v>708</v>
      </c>
      <c r="F82" s="349">
        <v>411</v>
      </c>
      <c r="G82" s="349">
        <v>1119</v>
      </c>
      <c r="H82" s="347"/>
    </row>
    <row r="83" spans="1:8" x14ac:dyDescent="0.25">
      <c r="A83" s="351">
        <v>43986</v>
      </c>
      <c r="B83" s="349">
        <v>18</v>
      </c>
      <c r="C83" s="349">
        <v>10</v>
      </c>
      <c r="D83" s="336">
        <v>28</v>
      </c>
      <c r="E83" s="349">
        <v>691</v>
      </c>
      <c r="F83" s="349">
        <v>336</v>
      </c>
      <c r="G83" s="349">
        <v>1027</v>
      </c>
      <c r="H83" s="347"/>
    </row>
    <row r="84" spans="1:8" x14ac:dyDescent="0.25">
      <c r="A84" s="351">
        <v>43987</v>
      </c>
      <c r="B84" s="349">
        <v>16</v>
      </c>
      <c r="C84" s="349">
        <v>7</v>
      </c>
      <c r="D84" s="348">
        <v>23</v>
      </c>
      <c r="E84" s="349">
        <v>682</v>
      </c>
      <c r="F84" s="349">
        <v>319</v>
      </c>
      <c r="G84" s="349">
        <v>1001</v>
      </c>
      <c r="H84" s="347"/>
    </row>
    <row r="85" spans="1:8" x14ac:dyDescent="0.25">
      <c r="A85" s="351">
        <v>43988</v>
      </c>
      <c r="B85" s="349">
        <v>16</v>
      </c>
      <c r="C85" s="349">
        <v>4</v>
      </c>
      <c r="D85" s="348">
        <v>20</v>
      </c>
      <c r="E85" s="349">
        <v>652</v>
      </c>
      <c r="F85" s="349">
        <v>373</v>
      </c>
      <c r="G85" s="349">
        <v>1025</v>
      </c>
      <c r="H85" s="347"/>
    </row>
    <row r="86" spans="1:8" x14ac:dyDescent="0.25">
      <c r="A86" s="351">
        <v>43989</v>
      </c>
      <c r="B86" s="349">
        <v>16</v>
      </c>
      <c r="C86" s="349">
        <v>9</v>
      </c>
      <c r="D86" s="348">
        <v>25</v>
      </c>
      <c r="E86" s="349">
        <v>652</v>
      </c>
      <c r="F86" s="349">
        <v>356</v>
      </c>
      <c r="G86" s="349">
        <v>1008</v>
      </c>
      <c r="H86" s="347"/>
    </row>
    <row r="87" spans="1:8" x14ac:dyDescent="0.25">
      <c r="A87" s="351">
        <v>43990</v>
      </c>
      <c r="B87" s="349">
        <v>16</v>
      </c>
      <c r="C87" s="349">
        <v>8</v>
      </c>
      <c r="D87" s="348">
        <v>24</v>
      </c>
      <c r="E87" s="349">
        <v>660</v>
      </c>
      <c r="F87" s="349">
        <v>387</v>
      </c>
      <c r="G87" s="349">
        <v>1047</v>
      </c>
      <c r="H87" s="347"/>
    </row>
    <row r="88" spans="1:8" x14ac:dyDescent="0.25">
      <c r="A88" s="351">
        <v>43991</v>
      </c>
      <c r="B88" s="349">
        <v>15</v>
      </c>
      <c r="C88" s="349">
        <v>6</v>
      </c>
      <c r="D88" s="348">
        <v>21</v>
      </c>
      <c r="E88" s="349">
        <v>647</v>
      </c>
      <c r="F88" s="349">
        <v>370</v>
      </c>
      <c r="G88" s="349">
        <v>1017</v>
      </c>
      <c r="H88" s="347"/>
    </row>
    <row r="89" spans="1:8" x14ac:dyDescent="0.25">
      <c r="A89" s="351">
        <v>43992</v>
      </c>
      <c r="B89" s="349">
        <v>15</v>
      </c>
      <c r="C89" s="349">
        <v>3</v>
      </c>
      <c r="D89" s="348">
        <v>18</v>
      </c>
      <c r="E89" s="349">
        <v>628</v>
      </c>
      <c r="F89" s="349">
        <v>364</v>
      </c>
      <c r="G89" s="349">
        <v>992</v>
      </c>
      <c r="H89" s="347"/>
    </row>
    <row r="90" spans="1:8" x14ac:dyDescent="0.25">
      <c r="A90" s="351">
        <v>43993</v>
      </c>
      <c r="B90" s="349">
        <v>15</v>
      </c>
      <c r="C90" s="349">
        <v>6</v>
      </c>
      <c r="D90" s="348">
        <v>21</v>
      </c>
      <c r="E90" s="349">
        <v>610</v>
      </c>
      <c r="F90" s="349">
        <v>296</v>
      </c>
      <c r="G90" s="349">
        <v>906</v>
      </c>
    </row>
    <row r="91" spans="1:8" x14ac:dyDescent="0.25">
      <c r="A91" s="351">
        <v>43994</v>
      </c>
      <c r="B91" s="349">
        <v>15</v>
      </c>
      <c r="C91" s="349">
        <v>8</v>
      </c>
      <c r="D91" s="348">
        <v>23</v>
      </c>
      <c r="E91" s="349">
        <v>590</v>
      </c>
      <c r="F91" s="349">
        <v>324</v>
      </c>
      <c r="G91" s="349">
        <v>914</v>
      </c>
    </row>
    <row r="92" spans="1:8" x14ac:dyDescent="0.25">
      <c r="A92" s="351">
        <v>43995</v>
      </c>
      <c r="B92" s="349">
        <v>13</v>
      </c>
      <c r="C92" s="349">
        <v>7</v>
      </c>
      <c r="D92" s="348">
        <v>20</v>
      </c>
      <c r="E92" s="349">
        <v>582</v>
      </c>
      <c r="F92" s="349">
        <v>401</v>
      </c>
      <c r="G92" s="349">
        <v>983</v>
      </c>
    </row>
    <row r="93" spans="1:8" x14ac:dyDescent="0.25">
      <c r="A93" s="351">
        <v>43996</v>
      </c>
      <c r="B93" s="349">
        <v>11</v>
      </c>
      <c r="C93" s="349">
        <v>4</v>
      </c>
      <c r="D93" s="348">
        <v>15</v>
      </c>
      <c r="E93" s="349">
        <v>575</v>
      </c>
      <c r="F93" s="349">
        <v>389</v>
      </c>
      <c r="G93" s="349">
        <v>964</v>
      </c>
    </row>
    <row r="94" spans="1:8" x14ac:dyDescent="0.25">
      <c r="A94" s="351">
        <v>43997</v>
      </c>
      <c r="B94" s="349">
        <v>12</v>
      </c>
      <c r="C94" s="349">
        <v>6</v>
      </c>
      <c r="D94" s="348">
        <v>18</v>
      </c>
      <c r="E94" s="349">
        <v>578</v>
      </c>
      <c r="F94" s="349">
        <v>292</v>
      </c>
      <c r="G94" s="349">
        <v>870</v>
      </c>
    </row>
    <row r="95" spans="1:8" x14ac:dyDescent="0.25">
      <c r="A95" s="351">
        <v>43998</v>
      </c>
      <c r="B95" s="349">
        <v>11</v>
      </c>
      <c r="C95" s="349">
        <v>8</v>
      </c>
      <c r="D95" s="348">
        <v>19</v>
      </c>
      <c r="E95" s="349">
        <v>567</v>
      </c>
      <c r="F95" s="349">
        <v>419</v>
      </c>
      <c r="G95" s="349">
        <v>986</v>
      </c>
    </row>
    <row r="96" spans="1:8" x14ac:dyDescent="0.25">
      <c r="A96" s="351">
        <v>43999</v>
      </c>
      <c r="B96" s="349">
        <v>11</v>
      </c>
      <c r="C96" s="349">
        <v>11</v>
      </c>
      <c r="D96" s="348">
        <v>22</v>
      </c>
      <c r="E96" s="349">
        <v>552</v>
      </c>
      <c r="F96" s="349">
        <v>364</v>
      </c>
      <c r="G96" s="349">
        <v>916</v>
      </c>
    </row>
    <row r="97" spans="1:7" x14ac:dyDescent="0.25">
      <c r="A97" s="351">
        <v>44000</v>
      </c>
      <c r="B97" s="349">
        <v>10</v>
      </c>
      <c r="C97" s="349">
        <v>12</v>
      </c>
      <c r="D97" s="348">
        <v>22</v>
      </c>
      <c r="E97" s="349">
        <v>544</v>
      </c>
      <c r="F97" s="349">
        <v>335</v>
      </c>
      <c r="G97" s="349">
        <v>879</v>
      </c>
    </row>
    <row r="98" spans="1:7" x14ac:dyDescent="0.25">
      <c r="A98" s="351">
        <v>44001</v>
      </c>
      <c r="B98" s="349">
        <v>10</v>
      </c>
      <c r="C98" s="349">
        <v>8</v>
      </c>
      <c r="D98" s="348">
        <v>18</v>
      </c>
      <c r="E98" s="349">
        <v>518</v>
      </c>
      <c r="F98" s="349">
        <v>318</v>
      </c>
      <c r="G98" s="349">
        <v>836</v>
      </c>
    </row>
    <row r="99" spans="1:7" x14ac:dyDescent="0.25">
      <c r="A99" s="351">
        <v>44002</v>
      </c>
      <c r="B99" s="349">
        <v>9</v>
      </c>
      <c r="C99" s="349">
        <v>5</v>
      </c>
      <c r="D99" s="348">
        <v>14</v>
      </c>
      <c r="E99" s="349">
        <v>511</v>
      </c>
      <c r="F99" s="349">
        <v>322</v>
      </c>
      <c r="G99" s="349">
        <v>833</v>
      </c>
    </row>
    <row r="100" spans="1:7" x14ac:dyDescent="0.25">
      <c r="A100" s="351">
        <v>44003</v>
      </c>
      <c r="B100" s="349">
        <v>9</v>
      </c>
      <c r="C100" s="349">
        <v>7</v>
      </c>
      <c r="D100" s="348">
        <v>16</v>
      </c>
      <c r="E100" s="349">
        <v>518</v>
      </c>
      <c r="F100" s="349">
        <v>283</v>
      </c>
      <c r="G100" s="349">
        <v>801</v>
      </c>
    </row>
    <row r="101" spans="1:7" x14ac:dyDescent="0.25">
      <c r="A101" s="351">
        <v>44004</v>
      </c>
      <c r="B101" s="349">
        <v>9</v>
      </c>
      <c r="C101" s="349">
        <v>6</v>
      </c>
      <c r="D101" s="336">
        <v>15</v>
      </c>
      <c r="E101" s="349">
        <v>515</v>
      </c>
      <c r="F101" s="349">
        <v>352</v>
      </c>
      <c r="G101" s="349">
        <v>867</v>
      </c>
    </row>
    <row r="102" spans="1:7" x14ac:dyDescent="0.25">
      <c r="A102" s="351">
        <v>44005</v>
      </c>
      <c r="B102" s="349">
        <v>7</v>
      </c>
      <c r="C102" s="349">
        <v>14</v>
      </c>
      <c r="D102" s="336">
        <v>21</v>
      </c>
      <c r="E102" s="349">
        <v>512</v>
      </c>
      <c r="F102" s="349">
        <v>353</v>
      </c>
      <c r="G102" s="349">
        <v>865</v>
      </c>
    </row>
    <row r="103" spans="1:7" x14ac:dyDescent="0.25">
      <c r="A103" s="351">
        <v>44006</v>
      </c>
      <c r="B103" s="349">
        <v>8</v>
      </c>
      <c r="C103" s="349">
        <v>15</v>
      </c>
      <c r="D103" s="336">
        <v>23</v>
      </c>
      <c r="E103" s="349">
        <v>489</v>
      </c>
      <c r="F103" s="349">
        <v>391</v>
      </c>
      <c r="G103" s="349">
        <v>880</v>
      </c>
    </row>
    <row r="104" spans="1:7" x14ac:dyDescent="0.25">
      <c r="A104" s="351">
        <v>44007</v>
      </c>
      <c r="B104" s="349">
        <v>7</v>
      </c>
      <c r="C104" s="349">
        <v>11</v>
      </c>
      <c r="D104" s="348">
        <v>18</v>
      </c>
      <c r="E104" s="349">
        <v>472</v>
      </c>
      <c r="F104" s="349">
        <v>354</v>
      </c>
      <c r="G104" s="349">
        <v>826</v>
      </c>
    </row>
    <row r="105" spans="1:7" x14ac:dyDescent="0.25">
      <c r="A105" s="351">
        <v>44008</v>
      </c>
      <c r="B105" s="349">
        <v>5</v>
      </c>
      <c r="C105" s="349">
        <v>12</v>
      </c>
      <c r="D105" s="348">
        <v>17</v>
      </c>
      <c r="E105" s="349">
        <v>467</v>
      </c>
      <c r="F105" s="349">
        <v>356</v>
      </c>
      <c r="G105" s="349">
        <v>823</v>
      </c>
    </row>
    <row r="106" spans="1:7" x14ac:dyDescent="0.25">
      <c r="A106" s="351">
        <v>44009</v>
      </c>
      <c r="B106" s="349">
        <v>5</v>
      </c>
      <c r="C106" s="349">
        <v>11</v>
      </c>
      <c r="D106" s="348">
        <v>16</v>
      </c>
      <c r="E106" s="349">
        <v>456</v>
      </c>
      <c r="F106" s="349">
        <v>390</v>
      </c>
      <c r="G106" s="349">
        <v>846</v>
      </c>
    </row>
    <row r="107" spans="1:7" x14ac:dyDescent="0.25">
      <c r="A107" s="351">
        <v>44010</v>
      </c>
      <c r="B107" s="349">
        <v>5</v>
      </c>
      <c r="C107" s="349">
        <v>8</v>
      </c>
      <c r="D107" s="348">
        <v>13</v>
      </c>
      <c r="E107" s="349">
        <v>453</v>
      </c>
      <c r="F107" s="349">
        <v>326</v>
      </c>
      <c r="G107" s="349">
        <v>779</v>
      </c>
    </row>
    <row r="108" spans="1:7" x14ac:dyDescent="0.25">
      <c r="A108" s="351">
        <v>44011</v>
      </c>
      <c r="B108" s="349">
        <v>5</v>
      </c>
      <c r="C108" s="349">
        <v>5</v>
      </c>
      <c r="D108" s="348">
        <v>10</v>
      </c>
      <c r="E108" s="349">
        <v>453</v>
      </c>
      <c r="F108" s="349">
        <v>288</v>
      </c>
      <c r="G108" s="349">
        <v>741</v>
      </c>
    </row>
    <row r="109" spans="1:7" x14ac:dyDescent="0.25">
      <c r="A109" s="351">
        <v>44012</v>
      </c>
      <c r="B109" s="349">
        <v>5</v>
      </c>
      <c r="C109" s="349">
        <v>14</v>
      </c>
      <c r="D109" s="336">
        <v>19</v>
      </c>
      <c r="E109" s="349">
        <v>450</v>
      </c>
      <c r="F109" s="349">
        <v>435</v>
      </c>
      <c r="G109" s="349">
        <v>885</v>
      </c>
    </row>
    <row r="110" spans="1:7" x14ac:dyDescent="0.25">
      <c r="A110" s="351">
        <v>44013</v>
      </c>
      <c r="B110" s="349">
        <v>5</v>
      </c>
      <c r="C110" s="349">
        <v>12</v>
      </c>
      <c r="D110" s="336">
        <v>17</v>
      </c>
      <c r="E110" s="349">
        <v>439</v>
      </c>
      <c r="F110" s="349">
        <v>346</v>
      </c>
      <c r="G110" s="349">
        <v>785</v>
      </c>
    </row>
    <row r="111" spans="1:7" x14ac:dyDescent="0.25">
      <c r="A111" s="351">
        <v>44014</v>
      </c>
      <c r="B111" s="349">
        <v>4</v>
      </c>
      <c r="C111" s="349">
        <v>5</v>
      </c>
      <c r="D111" s="336">
        <v>9</v>
      </c>
      <c r="E111" s="349">
        <v>432</v>
      </c>
      <c r="F111" s="349">
        <v>353</v>
      </c>
      <c r="G111" s="349">
        <v>785</v>
      </c>
    </row>
    <row r="112" spans="1:7" x14ac:dyDescent="0.25">
      <c r="A112" s="351">
        <v>44015</v>
      </c>
      <c r="B112" s="349">
        <v>5</v>
      </c>
      <c r="C112" s="349">
        <v>7</v>
      </c>
      <c r="D112" s="336">
        <v>12</v>
      </c>
      <c r="E112" s="349">
        <v>422</v>
      </c>
      <c r="F112" s="349">
        <v>248</v>
      </c>
      <c r="G112" s="349">
        <v>670</v>
      </c>
    </row>
    <row r="113" spans="1:7" x14ac:dyDescent="0.25">
      <c r="A113" s="351">
        <v>44016</v>
      </c>
      <c r="B113" s="349">
        <v>5</v>
      </c>
      <c r="C113" s="349">
        <v>15</v>
      </c>
      <c r="D113" s="348">
        <v>20</v>
      </c>
      <c r="E113" s="349">
        <v>430</v>
      </c>
      <c r="F113" s="349">
        <v>281</v>
      </c>
      <c r="G113" s="349">
        <v>711</v>
      </c>
    </row>
    <row r="114" spans="1:7" x14ac:dyDescent="0.25">
      <c r="A114" s="351">
        <v>44017</v>
      </c>
      <c r="B114" s="349">
        <v>4</v>
      </c>
      <c r="C114" s="349">
        <v>7</v>
      </c>
      <c r="D114" s="348">
        <v>11</v>
      </c>
      <c r="E114" s="349">
        <v>424</v>
      </c>
      <c r="F114" s="349">
        <v>278</v>
      </c>
      <c r="G114" s="349">
        <v>702</v>
      </c>
    </row>
    <row r="115" spans="1:7" x14ac:dyDescent="0.25">
      <c r="A115" s="351">
        <v>44018</v>
      </c>
      <c r="B115" s="349">
        <v>4</v>
      </c>
      <c r="C115" s="349">
        <v>4</v>
      </c>
      <c r="D115" s="336">
        <v>8</v>
      </c>
      <c r="E115" s="349">
        <v>384</v>
      </c>
      <c r="F115" s="349">
        <v>298</v>
      </c>
      <c r="G115" s="349">
        <v>682</v>
      </c>
    </row>
    <row r="116" spans="1:7" x14ac:dyDescent="0.25">
      <c r="A116" s="351">
        <v>44019</v>
      </c>
      <c r="B116" s="349">
        <v>3</v>
      </c>
      <c r="C116" s="349">
        <v>4</v>
      </c>
      <c r="D116" s="336">
        <v>7</v>
      </c>
      <c r="E116" s="349">
        <v>376</v>
      </c>
      <c r="F116" s="349">
        <v>323</v>
      </c>
      <c r="G116" s="349">
        <v>699</v>
      </c>
    </row>
    <row r="117" spans="1:7" x14ac:dyDescent="0.25">
      <c r="A117" s="351">
        <v>44020</v>
      </c>
      <c r="B117" s="349">
        <v>3</v>
      </c>
      <c r="C117" s="349">
        <v>8</v>
      </c>
      <c r="D117" s="348">
        <v>11</v>
      </c>
      <c r="E117" s="349">
        <v>358</v>
      </c>
      <c r="F117" s="349">
        <v>409</v>
      </c>
      <c r="G117" s="349">
        <v>767</v>
      </c>
    </row>
    <row r="118" spans="1:7" x14ac:dyDescent="0.25">
      <c r="A118" s="351">
        <v>44021</v>
      </c>
      <c r="B118" s="349">
        <v>3</v>
      </c>
      <c r="C118" s="349">
        <v>6</v>
      </c>
      <c r="D118" s="348">
        <v>9</v>
      </c>
      <c r="E118" s="349">
        <v>342</v>
      </c>
      <c r="F118" s="349">
        <v>304</v>
      </c>
      <c r="G118" s="349">
        <v>646</v>
      </c>
    </row>
    <row r="119" spans="1:7" x14ac:dyDescent="0.25">
      <c r="A119" s="351">
        <v>44022</v>
      </c>
      <c r="B119" s="349">
        <v>4</v>
      </c>
      <c r="C119" s="349">
        <v>8</v>
      </c>
      <c r="D119" s="348">
        <v>12</v>
      </c>
      <c r="E119" s="349">
        <v>337</v>
      </c>
      <c r="F119" s="349">
        <v>331</v>
      </c>
      <c r="G119" s="349">
        <v>668</v>
      </c>
    </row>
    <row r="120" spans="1:7" x14ac:dyDescent="0.25">
      <c r="A120" s="351">
        <v>44023</v>
      </c>
      <c r="B120" s="349">
        <v>3</v>
      </c>
      <c r="C120" s="349">
        <v>3</v>
      </c>
      <c r="D120" s="348">
        <v>6</v>
      </c>
      <c r="E120" s="349">
        <v>323</v>
      </c>
      <c r="F120" s="349">
        <v>296</v>
      </c>
      <c r="G120" s="349">
        <v>619</v>
      </c>
    </row>
    <row r="121" spans="1:7" x14ac:dyDescent="0.25">
      <c r="A121" s="351">
        <v>44024</v>
      </c>
      <c r="B121" s="349">
        <v>3</v>
      </c>
      <c r="C121" s="349">
        <v>3</v>
      </c>
      <c r="D121" s="348">
        <v>6</v>
      </c>
      <c r="E121" s="349">
        <v>330</v>
      </c>
      <c r="F121" s="349">
        <v>233</v>
      </c>
      <c r="G121" s="349">
        <v>563</v>
      </c>
    </row>
    <row r="122" spans="1:7" x14ac:dyDescent="0.25">
      <c r="A122" s="351">
        <v>44025</v>
      </c>
      <c r="B122" s="349">
        <v>3</v>
      </c>
      <c r="C122" s="349">
        <v>3</v>
      </c>
      <c r="D122" s="348">
        <v>6</v>
      </c>
      <c r="E122" s="349">
        <v>335</v>
      </c>
      <c r="F122" s="349">
        <v>214</v>
      </c>
      <c r="G122" s="349">
        <v>549</v>
      </c>
    </row>
    <row r="123" spans="1:7" x14ac:dyDescent="0.25">
      <c r="A123" s="351">
        <v>44026</v>
      </c>
      <c r="B123" s="349">
        <v>2</v>
      </c>
      <c r="C123" s="349">
        <v>10</v>
      </c>
      <c r="D123" s="348">
        <v>12</v>
      </c>
      <c r="E123" s="349">
        <v>327</v>
      </c>
      <c r="F123" s="349">
        <v>289</v>
      </c>
      <c r="G123" s="349">
        <v>616</v>
      </c>
    </row>
    <row r="124" spans="1:7" x14ac:dyDescent="0.25">
      <c r="A124" s="351">
        <v>44027</v>
      </c>
      <c r="B124" s="349">
        <v>2</v>
      </c>
      <c r="C124" s="349">
        <v>4</v>
      </c>
      <c r="D124" s="348">
        <v>6</v>
      </c>
      <c r="E124" s="349">
        <v>329</v>
      </c>
      <c r="F124" s="349">
        <v>282</v>
      </c>
      <c r="G124" s="349">
        <v>611</v>
      </c>
    </row>
    <row r="125" spans="1:7" x14ac:dyDescent="0.25">
      <c r="A125" s="351">
        <v>44028</v>
      </c>
      <c r="B125" s="349">
        <v>3</v>
      </c>
      <c r="C125" s="349">
        <v>3</v>
      </c>
      <c r="D125" s="348">
        <v>6</v>
      </c>
      <c r="E125" s="349">
        <v>320</v>
      </c>
      <c r="F125" s="349">
        <v>310</v>
      </c>
      <c r="G125" s="349">
        <v>630</v>
      </c>
    </row>
    <row r="126" spans="1:7" x14ac:dyDescent="0.25">
      <c r="A126" s="351">
        <v>44029</v>
      </c>
      <c r="B126" s="349">
        <v>3</v>
      </c>
      <c r="C126" s="349">
        <v>6</v>
      </c>
      <c r="D126" s="348">
        <v>9</v>
      </c>
      <c r="E126" s="349">
        <v>316</v>
      </c>
      <c r="F126" s="349">
        <v>348</v>
      </c>
      <c r="G126" s="349">
        <v>664</v>
      </c>
    </row>
    <row r="127" spans="1:7" x14ac:dyDescent="0.25">
      <c r="A127" s="351">
        <v>44030</v>
      </c>
      <c r="B127" s="349">
        <v>3</v>
      </c>
      <c r="C127" s="349">
        <v>5</v>
      </c>
      <c r="D127" s="348">
        <v>8</v>
      </c>
      <c r="E127" s="349">
        <v>305</v>
      </c>
      <c r="F127" s="349">
        <v>382</v>
      </c>
      <c r="G127" s="349">
        <v>687</v>
      </c>
    </row>
    <row r="128" spans="1:7" x14ac:dyDescent="0.25">
      <c r="A128" s="351">
        <v>44031</v>
      </c>
      <c r="B128" s="349">
        <v>3</v>
      </c>
      <c r="C128" s="349">
        <v>1</v>
      </c>
      <c r="D128" s="348">
        <v>4</v>
      </c>
      <c r="E128" s="349">
        <v>302</v>
      </c>
      <c r="F128" s="349">
        <v>208</v>
      </c>
      <c r="G128" s="349">
        <v>510</v>
      </c>
    </row>
    <row r="129" spans="1:8" x14ac:dyDescent="0.25">
      <c r="A129" s="351">
        <v>44032</v>
      </c>
      <c r="B129" s="349">
        <v>3</v>
      </c>
      <c r="C129" s="349">
        <v>7</v>
      </c>
      <c r="D129" s="348">
        <v>10</v>
      </c>
      <c r="E129" s="349">
        <v>299</v>
      </c>
      <c r="F129" s="349">
        <v>268</v>
      </c>
      <c r="G129" s="349">
        <v>567</v>
      </c>
    </row>
    <row r="130" spans="1:8" x14ac:dyDescent="0.25">
      <c r="A130" s="353">
        <v>44033</v>
      </c>
      <c r="B130" s="354">
        <v>4</v>
      </c>
      <c r="C130" s="354">
        <v>16</v>
      </c>
      <c r="D130" s="355">
        <v>20</v>
      </c>
      <c r="E130" s="354">
        <v>303</v>
      </c>
      <c r="F130" s="354">
        <v>315</v>
      </c>
      <c r="G130" s="354">
        <v>618</v>
      </c>
    </row>
    <row r="131" spans="1:8" x14ac:dyDescent="0.25">
      <c r="A131" s="342">
        <v>44034</v>
      </c>
      <c r="B131" s="335">
        <v>3</v>
      </c>
      <c r="C131" s="335"/>
      <c r="D131" s="356"/>
      <c r="E131" s="335">
        <v>295</v>
      </c>
      <c r="F131" s="335"/>
      <c r="G131" s="335"/>
      <c r="H131" s="357" t="s">
        <v>88</v>
      </c>
    </row>
    <row r="132" spans="1:8" x14ac:dyDescent="0.25">
      <c r="A132" s="342">
        <v>44035</v>
      </c>
      <c r="B132" s="345">
        <v>2</v>
      </c>
      <c r="C132" s="358"/>
      <c r="D132" s="359"/>
      <c r="E132" s="335">
        <v>287</v>
      </c>
      <c r="F132" s="358"/>
      <c r="G132" s="358"/>
    </row>
    <row r="133" spans="1:8" x14ac:dyDescent="0.25">
      <c r="A133" s="342">
        <v>44036</v>
      </c>
      <c r="B133" s="335">
        <v>2</v>
      </c>
      <c r="C133" s="358"/>
      <c r="D133" s="359"/>
      <c r="E133" s="335">
        <v>278</v>
      </c>
      <c r="F133" s="358"/>
      <c r="G133" s="358"/>
    </row>
    <row r="134" spans="1:8" x14ac:dyDescent="0.25">
      <c r="A134" s="342">
        <v>44037</v>
      </c>
      <c r="B134" s="349">
        <v>2</v>
      </c>
      <c r="D134" s="359"/>
      <c r="E134" s="349">
        <v>270</v>
      </c>
      <c r="H134" s="357"/>
    </row>
    <row r="135" spans="1:8" x14ac:dyDescent="0.25">
      <c r="A135" s="342">
        <v>44038</v>
      </c>
      <c r="B135" s="349">
        <v>2</v>
      </c>
      <c r="E135" s="334">
        <v>267</v>
      </c>
      <c r="H135" s="357"/>
    </row>
    <row r="136" spans="1:8" x14ac:dyDescent="0.25">
      <c r="A136" s="342">
        <v>44039</v>
      </c>
      <c r="B136" s="349">
        <v>2</v>
      </c>
      <c r="E136" s="334">
        <v>270</v>
      </c>
    </row>
    <row r="137" spans="1:8" x14ac:dyDescent="0.25">
      <c r="A137" s="342">
        <v>44040</v>
      </c>
      <c r="B137" s="349">
        <v>2</v>
      </c>
      <c r="D137" s="359"/>
      <c r="E137" s="349">
        <v>264</v>
      </c>
    </row>
    <row r="138" spans="1:8" x14ac:dyDescent="0.25">
      <c r="A138" s="342">
        <v>44041</v>
      </c>
      <c r="B138" s="349">
        <v>2</v>
      </c>
      <c r="D138" s="359"/>
      <c r="E138" s="349">
        <v>260</v>
      </c>
    </row>
    <row r="139" spans="1:8" x14ac:dyDescent="0.25">
      <c r="A139" s="342">
        <v>44042</v>
      </c>
      <c r="B139" s="349">
        <v>2</v>
      </c>
      <c r="D139" s="359"/>
      <c r="E139" s="349">
        <v>260</v>
      </c>
    </row>
    <row r="140" spans="1:8" x14ac:dyDescent="0.25">
      <c r="A140" s="342">
        <v>44043</v>
      </c>
      <c r="B140" s="349">
        <v>4</v>
      </c>
      <c r="D140" s="359"/>
      <c r="E140" s="349">
        <v>255</v>
      </c>
    </row>
    <row r="141" spans="1:8" x14ac:dyDescent="0.25">
      <c r="A141" s="342">
        <v>44044</v>
      </c>
      <c r="B141" s="349">
        <v>3</v>
      </c>
      <c r="D141" s="359"/>
      <c r="E141" s="349">
        <v>260</v>
      </c>
    </row>
    <row r="142" spans="1:8" x14ac:dyDescent="0.25">
      <c r="A142" s="342">
        <v>44045</v>
      </c>
      <c r="B142" s="335">
        <v>3</v>
      </c>
      <c r="C142" s="358"/>
      <c r="D142" s="359"/>
      <c r="E142" s="349">
        <v>265</v>
      </c>
    </row>
    <row r="143" spans="1:8" x14ac:dyDescent="0.25">
      <c r="A143" s="342">
        <v>44046</v>
      </c>
      <c r="B143" s="335">
        <v>3</v>
      </c>
      <c r="C143" s="358"/>
      <c r="D143" s="359"/>
      <c r="E143" s="349">
        <v>265</v>
      </c>
    </row>
    <row r="144" spans="1:8" x14ac:dyDescent="0.25">
      <c r="A144" s="342">
        <v>44047</v>
      </c>
      <c r="B144" s="335">
        <v>3</v>
      </c>
      <c r="C144" s="358"/>
      <c r="D144" s="359"/>
      <c r="E144" s="349">
        <v>270</v>
      </c>
      <c r="H144" s="357"/>
    </row>
    <row r="145" spans="1:5" x14ac:dyDescent="0.25">
      <c r="A145" s="342">
        <v>44048</v>
      </c>
      <c r="B145" s="335">
        <v>3</v>
      </c>
      <c r="C145" s="358"/>
      <c r="D145" s="359"/>
      <c r="E145" s="349">
        <v>267</v>
      </c>
    </row>
    <row r="146" spans="1:5" x14ac:dyDescent="0.25">
      <c r="A146" s="342">
        <v>44049</v>
      </c>
      <c r="B146" s="335">
        <v>4</v>
      </c>
      <c r="C146" s="358"/>
      <c r="D146" s="359"/>
      <c r="E146" s="349">
        <v>270</v>
      </c>
    </row>
    <row r="147" spans="1:5" x14ac:dyDescent="0.25">
      <c r="A147" s="342">
        <v>44050</v>
      </c>
      <c r="B147" s="335">
        <v>4</v>
      </c>
      <c r="C147" s="358"/>
      <c r="D147" s="359"/>
      <c r="E147" s="349">
        <v>262</v>
      </c>
    </row>
    <row r="148" spans="1:5" x14ac:dyDescent="0.25">
      <c r="A148" s="342">
        <v>44051</v>
      </c>
      <c r="B148" s="335">
        <v>3</v>
      </c>
      <c r="C148" s="358"/>
      <c r="D148" s="359"/>
      <c r="E148" s="334">
        <v>261</v>
      </c>
    </row>
    <row r="149" spans="1:5" x14ac:dyDescent="0.25">
      <c r="A149" s="342">
        <v>44052</v>
      </c>
      <c r="B149" s="335">
        <v>3</v>
      </c>
      <c r="C149" s="358"/>
      <c r="E149" s="334">
        <v>261</v>
      </c>
    </row>
    <row r="150" spans="1:5" x14ac:dyDescent="0.25">
      <c r="A150" s="342">
        <v>44053</v>
      </c>
      <c r="B150" s="335">
        <v>3</v>
      </c>
      <c r="C150" s="358"/>
      <c r="E150" s="350">
        <v>267</v>
      </c>
    </row>
    <row r="151" spans="1:5" x14ac:dyDescent="0.25">
      <c r="A151" s="342">
        <v>44054</v>
      </c>
      <c r="B151" s="335">
        <v>3</v>
      </c>
      <c r="C151" s="358"/>
      <c r="E151" s="350">
        <v>269</v>
      </c>
    </row>
    <row r="152" spans="1:5" x14ac:dyDescent="0.25">
      <c r="A152" s="342">
        <v>44055</v>
      </c>
      <c r="B152" s="345">
        <v>3</v>
      </c>
      <c r="C152" s="358"/>
      <c r="E152" s="350">
        <v>265</v>
      </c>
    </row>
    <row r="153" spans="1:5" x14ac:dyDescent="0.25">
      <c r="A153" s="342">
        <v>44056</v>
      </c>
      <c r="B153" s="345">
        <v>3</v>
      </c>
      <c r="C153" s="358"/>
      <c r="E153" s="350">
        <v>258</v>
      </c>
    </row>
    <row r="154" spans="1:5" x14ac:dyDescent="0.25">
      <c r="A154" s="342">
        <v>44057</v>
      </c>
      <c r="B154" s="345">
        <v>3</v>
      </c>
      <c r="C154" s="358"/>
      <c r="E154" s="350">
        <v>253</v>
      </c>
    </row>
    <row r="155" spans="1:5" x14ac:dyDescent="0.25">
      <c r="A155" s="342">
        <v>44058</v>
      </c>
      <c r="B155" s="345">
        <v>3</v>
      </c>
      <c r="C155" s="358"/>
      <c r="E155" s="350">
        <v>244</v>
      </c>
    </row>
    <row r="156" spans="1:5" x14ac:dyDescent="0.25">
      <c r="A156" s="342">
        <v>44059</v>
      </c>
      <c r="B156" s="345">
        <v>3</v>
      </c>
      <c r="C156" s="358"/>
      <c r="E156" s="350">
        <v>243</v>
      </c>
    </row>
    <row r="157" spans="1:5" x14ac:dyDescent="0.25">
      <c r="A157" s="342">
        <v>44060</v>
      </c>
      <c r="B157" s="345">
        <v>3</v>
      </c>
      <c r="C157" s="358"/>
      <c r="E157" s="350">
        <v>248</v>
      </c>
    </row>
    <row r="158" spans="1:5" x14ac:dyDescent="0.25">
      <c r="A158" s="342">
        <v>44061</v>
      </c>
      <c r="B158" s="345">
        <v>3</v>
      </c>
      <c r="E158" s="350">
        <v>254</v>
      </c>
    </row>
    <row r="159" spans="1:5" x14ac:dyDescent="0.25">
      <c r="A159" s="342">
        <v>44062</v>
      </c>
      <c r="B159" s="345">
        <v>2</v>
      </c>
      <c r="E159" s="350">
        <v>247</v>
      </c>
    </row>
    <row r="160" spans="1:5" x14ac:dyDescent="0.25">
      <c r="A160" s="342">
        <v>44063</v>
      </c>
      <c r="B160" s="345">
        <v>2</v>
      </c>
      <c r="E160" s="350">
        <v>248</v>
      </c>
    </row>
    <row r="161" spans="1:8" x14ac:dyDescent="0.25">
      <c r="A161" s="342">
        <v>44064</v>
      </c>
      <c r="B161" s="345">
        <v>2</v>
      </c>
      <c r="E161" s="350">
        <v>253</v>
      </c>
    </row>
    <row r="162" spans="1:8" x14ac:dyDescent="0.25">
      <c r="A162" s="342">
        <v>44065</v>
      </c>
      <c r="B162" s="345">
        <v>2</v>
      </c>
      <c r="E162" s="350">
        <v>246</v>
      </c>
    </row>
    <row r="163" spans="1:8" x14ac:dyDescent="0.25">
      <c r="A163" s="342">
        <v>44066</v>
      </c>
      <c r="B163" s="345">
        <v>2</v>
      </c>
      <c r="E163" s="350">
        <v>245</v>
      </c>
    </row>
    <row r="164" spans="1:8" x14ac:dyDescent="0.25">
      <c r="A164" s="342">
        <v>44067</v>
      </c>
      <c r="B164" s="345">
        <v>1</v>
      </c>
      <c r="E164" s="350">
        <v>248</v>
      </c>
    </row>
    <row r="165" spans="1:8" x14ac:dyDescent="0.25">
      <c r="A165" s="342">
        <v>44068</v>
      </c>
      <c r="B165" s="345">
        <v>1</v>
      </c>
      <c r="E165" s="350">
        <v>243</v>
      </c>
    </row>
    <row r="166" spans="1:8" x14ac:dyDescent="0.25">
      <c r="A166" s="342">
        <v>44069</v>
      </c>
      <c r="B166" s="345">
        <v>2</v>
      </c>
      <c r="E166" s="350">
        <v>249</v>
      </c>
    </row>
    <row r="167" spans="1:8" x14ac:dyDescent="0.25">
      <c r="A167" s="342">
        <v>44070</v>
      </c>
      <c r="B167" s="345">
        <v>2</v>
      </c>
      <c r="E167" s="350">
        <v>257</v>
      </c>
    </row>
    <row r="168" spans="1:8" x14ac:dyDescent="0.25">
      <c r="A168" s="342">
        <v>44071</v>
      </c>
      <c r="B168" s="345">
        <v>3</v>
      </c>
      <c r="E168" s="350">
        <v>255</v>
      </c>
    </row>
    <row r="169" spans="1:8" x14ac:dyDescent="0.25">
      <c r="A169" s="342">
        <v>44072</v>
      </c>
      <c r="B169" s="345">
        <v>5</v>
      </c>
      <c r="E169" s="350">
        <v>258</v>
      </c>
    </row>
    <row r="170" spans="1:8" x14ac:dyDescent="0.25">
      <c r="A170" s="342">
        <v>44073</v>
      </c>
      <c r="B170" s="345">
        <v>5</v>
      </c>
      <c r="E170" s="350">
        <v>251</v>
      </c>
    </row>
    <row r="171" spans="1:8" x14ac:dyDescent="0.25">
      <c r="A171" s="342">
        <v>44074</v>
      </c>
      <c r="B171" s="345">
        <v>5</v>
      </c>
      <c r="E171" s="334">
        <v>258</v>
      </c>
    </row>
    <row r="172" spans="1:8" x14ac:dyDescent="0.25">
      <c r="A172" s="342">
        <v>44075</v>
      </c>
      <c r="B172" s="345">
        <v>6</v>
      </c>
      <c r="E172" s="334">
        <v>264</v>
      </c>
    </row>
    <row r="173" spans="1:8" x14ac:dyDescent="0.25">
      <c r="A173" s="342">
        <v>44076</v>
      </c>
      <c r="B173" s="345">
        <v>5</v>
      </c>
      <c r="E173" s="350">
        <v>258</v>
      </c>
    </row>
    <row r="174" spans="1:8" x14ac:dyDescent="0.25">
      <c r="A174" s="342">
        <v>44077</v>
      </c>
      <c r="B174" s="345">
        <v>4</v>
      </c>
      <c r="E174" s="350">
        <v>259</v>
      </c>
    </row>
    <row r="175" spans="1:8" x14ac:dyDescent="0.25">
      <c r="A175" s="342">
        <v>44078</v>
      </c>
      <c r="B175" s="345">
        <v>4</v>
      </c>
      <c r="E175" s="350">
        <v>258</v>
      </c>
    </row>
    <row r="176" spans="1:8" x14ac:dyDescent="0.25">
      <c r="A176" s="342">
        <v>44079</v>
      </c>
      <c r="B176" s="345">
        <v>4</v>
      </c>
      <c r="E176" s="350">
        <v>251</v>
      </c>
      <c r="H176" s="357"/>
    </row>
    <row r="177" spans="1:8" x14ac:dyDescent="0.25">
      <c r="A177" s="342">
        <v>44080</v>
      </c>
      <c r="B177" s="345">
        <v>4</v>
      </c>
      <c r="E177" s="350">
        <v>244</v>
      </c>
      <c r="H177" s="357"/>
    </row>
    <row r="178" spans="1:8" x14ac:dyDescent="0.25">
      <c r="A178" s="342">
        <v>44081</v>
      </c>
      <c r="B178" s="345">
        <v>5</v>
      </c>
      <c r="E178" s="350">
        <v>256</v>
      </c>
    </row>
    <row r="179" spans="1:8" x14ac:dyDescent="0.25">
      <c r="A179" s="342">
        <v>44082</v>
      </c>
      <c r="B179" s="345">
        <v>6</v>
      </c>
      <c r="E179" s="350">
        <v>267</v>
      </c>
    </row>
    <row r="180" spans="1:8" x14ac:dyDescent="0.25">
      <c r="A180" s="342">
        <v>44083</v>
      </c>
      <c r="B180" s="345">
        <v>6</v>
      </c>
      <c r="E180" s="350">
        <v>274</v>
      </c>
    </row>
    <row r="181" spans="1:8" x14ac:dyDescent="0.25">
      <c r="A181" s="342">
        <v>44084</v>
      </c>
      <c r="B181" s="345">
        <v>7</v>
      </c>
      <c r="E181" s="350">
        <v>266</v>
      </c>
    </row>
    <row r="182" spans="1:8" x14ac:dyDescent="0.25">
      <c r="A182" s="342">
        <v>44085</v>
      </c>
      <c r="B182" s="345">
        <v>8</v>
      </c>
      <c r="E182" s="350">
        <v>269</v>
      </c>
    </row>
    <row r="183" spans="1:8" x14ac:dyDescent="0.25">
      <c r="A183" s="342">
        <v>44086</v>
      </c>
      <c r="B183" s="345">
        <v>8</v>
      </c>
      <c r="E183" s="350">
        <v>261</v>
      </c>
    </row>
    <row r="184" spans="1:8" x14ac:dyDescent="0.25">
      <c r="A184" s="342">
        <v>44087</v>
      </c>
      <c r="B184" s="345">
        <v>7</v>
      </c>
      <c r="E184" s="350">
        <v>259</v>
      </c>
    </row>
    <row r="185" spans="1:8" x14ac:dyDescent="0.25">
      <c r="A185" s="342">
        <v>44088</v>
      </c>
      <c r="B185" s="345">
        <v>7</v>
      </c>
      <c r="E185" s="350">
        <v>264</v>
      </c>
    </row>
    <row r="186" spans="1:8" x14ac:dyDescent="0.25">
      <c r="A186" s="353">
        <v>44089</v>
      </c>
      <c r="B186" s="360">
        <v>7</v>
      </c>
      <c r="C186" s="361"/>
      <c r="D186" s="361"/>
      <c r="E186" s="362">
        <v>262</v>
      </c>
      <c r="F186" s="361"/>
      <c r="G186" s="36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5" hidden="1" customWidth="1"/>
    <col min="2" max="2" width="12" style="315" hidden="1" customWidth="1"/>
    <col min="3" max="4" width="8.42578125" style="315" customWidth="1"/>
    <col min="5" max="16384" width="8.5703125" style="315"/>
  </cols>
  <sheetData>
    <row r="1" spans="1:26" s="383" customFormat="1" ht="45" x14ac:dyDescent="0.25">
      <c r="A1" s="381" t="s">
        <v>0</v>
      </c>
      <c r="B1" s="382" t="s">
        <v>193</v>
      </c>
      <c r="D1" s="384"/>
      <c r="L1" s="385"/>
      <c r="M1" s="385"/>
      <c r="N1" s="385"/>
      <c r="O1" s="385"/>
      <c r="P1" s="385"/>
      <c r="Q1" s="385"/>
      <c r="R1" s="385"/>
      <c r="S1" s="385"/>
      <c r="T1" s="385"/>
      <c r="U1" s="385"/>
      <c r="V1" s="385"/>
      <c r="W1" s="385"/>
      <c r="X1" s="385"/>
      <c r="Y1" s="385"/>
      <c r="Z1" s="385"/>
    </row>
    <row r="2" spans="1:26" x14ac:dyDescent="0.25">
      <c r="A2" s="386">
        <v>43916</v>
      </c>
      <c r="B2" s="315">
        <v>311</v>
      </c>
      <c r="C2" s="387"/>
    </row>
    <row r="3" spans="1:26" x14ac:dyDescent="0.25">
      <c r="A3" s="386">
        <f t="shared" ref="A3:A12" si="0">A2+1</f>
        <v>43917</v>
      </c>
      <c r="B3" s="315">
        <v>404</v>
      </c>
    </row>
    <row r="4" spans="1:26" x14ac:dyDescent="0.25">
      <c r="A4" s="386">
        <f t="shared" si="0"/>
        <v>43918</v>
      </c>
      <c r="B4" s="315">
        <v>511</v>
      </c>
    </row>
    <row r="5" spans="1:26" x14ac:dyDescent="0.25">
      <c r="A5" s="386">
        <f t="shared" si="0"/>
        <v>43919</v>
      </c>
      <c r="B5" s="315">
        <v>565</v>
      </c>
    </row>
    <row r="6" spans="1:26" x14ac:dyDescent="0.25">
      <c r="A6" s="386">
        <f t="shared" si="0"/>
        <v>43920</v>
      </c>
      <c r="B6" s="315">
        <v>627</v>
      </c>
    </row>
    <row r="7" spans="1:26" x14ac:dyDescent="0.25">
      <c r="A7" s="386">
        <f t="shared" si="0"/>
        <v>43921</v>
      </c>
      <c r="B7" s="315">
        <v>752</v>
      </c>
    </row>
    <row r="8" spans="1:26" x14ac:dyDescent="0.25">
      <c r="A8" s="386">
        <f t="shared" si="0"/>
        <v>43922</v>
      </c>
      <c r="B8" s="315">
        <v>815</v>
      </c>
    </row>
    <row r="9" spans="1:26" x14ac:dyDescent="0.25">
      <c r="A9" s="386">
        <f t="shared" si="0"/>
        <v>43923</v>
      </c>
      <c r="B9" s="315">
        <v>910</v>
      </c>
    </row>
    <row r="10" spans="1:26" x14ac:dyDescent="0.25">
      <c r="A10" s="386">
        <f t="shared" si="0"/>
        <v>43924</v>
      </c>
      <c r="B10" s="315">
        <v>1037</v>
      </c>
    </row>
    <row r="11" spans="1:26" x14ac:dyDescent="0.25">
      <c r="A11" s="386">
        <f t="shared" si="0"/>
        <v>43925</v>
      </c>
      <c r="B11" s="315">
        <v>1107</v>
      </c>
    </row>
    <row r="12" spans="1:26" x14ac:dyDescent="0.25">
      <c r="A12" s="386">
        <f t="shared" si="0"/>
        <v>43926</v>
      </c>
      <c r="B12" s="315">
        <v>1204</v>
      </c>
    </row>
    <row r="13" spans="1:26" x14ac:dyDescent="0.25">
      <c r="A13" s="386">
        <v>43927</v>
      </c>
      <c r="B13" s="315">
        <v>1262</v>
      </c>
    </row>
    <row r="14" spans="1:26" x14ac:dyDescent="0.25">
      <c r="A14" s="386">
        <v>43928</v>
      </c>
      <c r="B14" s="315">
        <v>1328</v>
      </c>
    </row>
    <row r="15" spans="1:26" x14ac:dyDescent="0.25">
      <c r="A15" s="386">
        <v>43929</v>
      </c>
      <c r="B15" s="315">
        <v>1415</v>
      </c>
    </row>
    <row r="16" spans="1:26" x14ac:dyDescent="0.25">
      <c r="A16" s="386">
        <v>43930</v>
      </c>
      <c r="B16" s="315">
        <v>1440</v>
      </c>
    </row>
    <row r="17" spans="1:23" x14ac:dyDescent="0.25">
      <c r="A17" s="386">
        <v>43931</v>
      </c>
      <c r="B17" s="315">
        <v>1461</v>
      </c>
    </row>
    <row r="18" spans="1:23" x14ac:dyDescent="0.25">
      <c r="A18" s="386">
        <v>43932</v>
      </c>
      <c r="B18" s="315">
        <v>1467</v>
      </c>
    </row>
    <row r="19" spans="1:23" x14ac:dyDescent="0.25">
      <c r="A19" s="386">
        <v>43933</v>
      </c>
      <c r="B19" s="315">
        <v>1487</v>
      </c>
    </row>
    <row r="20" spans="1:23" x14ac:dyDescent="0.25">
      <c r="A20" s="386">
        <v>43934</v>
      </c>
      <c r="B20" s="315">
        <v>1482</v>
      </c>
    </row>
    <row r="21" spans="1:23" x14ac:dyDescent="0.25">
      <c r="A21" s="386">
        <v>43935</v>
      </c>
      <c r="B21" s="315">
        <v>1514</v>
      </c>
    </row>
    <row r="22" spans="1:23" x14ac:dyDescent="0.25">
      <c r="A22" s="386">
        <v>43936</v>
      </c>
      <c r="B22" s="315">
        <v>1486</v>
      </c>
    </row>
    <row r="23" spans="1:23" ht="15" customHeight="1" x14ac:dyDescent="0.25">
      <c r="A23" s="386">
        <v>43937</v>
      </c>
      <c r="B23" s="315">
        <v>1479</v>
      </c>
    </row>
    <row r="24" spans="1:23" x14ac:dyDescent="0.25">
      <c r="A24" s="386">
        <v>43938</v>
      </c>
      <c r="B24" s="315">
        <v>1487</v>
      </c>
    </row>
    <row r="25" spans="1:23" ht="15" customHeight="1" x14ac:dyDescent="0.25">
      <c r="A25" s="386">
        <v>43939</v>
      </c>
      <c r="B25" s="315">
        <v>1501</v>
      </c>
    </row>
    <row r="26" spans="1:23" x14ac:dyDescent="0.25">
      <c r="A26" s="386">
        <v>43940</v>
      </c>
      <c r="B26" s="315">
        <v>1520</v>
      </c>
    </row>
    <row r="27" spans="1:23" x14ac:dyDescent="0.25">
      <c r="A27" s="386">
        <v>43941</v>
      </c>
      <c r="B27" s="315">
        <v>1520</v>
      </c>
    </row>
    <row r="28" spans="1:23" x14ac:dyDescent="0.25">
      <c r="A28" s="386">
        <v>43942</v>
      </c>
      <c r="B28" s="315">
        <v>1472</v>
      </c>
    </row>
    <row r="29" spans="1:23" ht="15" customHeight="1" x14ac:dyDescent="0.25">
      <c r="A29" s="386">
        <v>43943</v>
      </c>
      <c r="B29" s="315">
        <v>1432</v>
      </c>
      <c r="E29" s="388" t="s">
        <v>6</v>
      </c>
      <c r="F29" s="389"/>
      <c r="G29" s="389"/>
      <c r="H29" s="389"/>
      <c r="I29" s="389"/>
      <c r="J29" s="389"/>
      <c r="K29" s="389"/>
      <c r="L29" s="389"/>
      <c r="M29" s="389"/>
      <c r="N29" s="389"/>
      <c r="O29" s="389"/>
      <c r="P29" s="389"/>
      <c r="Q29" s="389"/>
      <c r="R29" s="389"/>
      <c r="S29" s="389"/>
      <c r="T29" s="389"/>
      <c r="U29" s="389"/>
      <c r="V29" s="389"/>
      <c r="W29" s="389"/>
    </row>
    <row r="30" spans="1:23" x14ac:dyDescent="0.25">
      <c r="A30" s="386">
        <v>43944</v>
      </c>
      <c r="B30" s="315">
        <v>1423</v>
      </c>
      <c r="E30" s="389"/>
      <c r="F30" s="389"/>
      <c r="G30" s="389"/>
      <c r="H30" s="389"/>
      <c r="I30" s="389"/>
      <c r="J30" s="389"/>
      <c r="K30" s="389"/>
      <c r="L30" s="389"/>
      <c r="M30" s="389"/>
      <c r="N30" s="389"/>
      <c r="O30" s="389"/>
      <c r="P30" s="389"/>
      <c r="Q30" s="389"/>
      <c r="R30" s="389"/>
      <c r="S30" s="389"/>
      <c r="T30" s="389"/>
      <c r="U30" s="389"/>
      <c r="V30" s="389"/>
      <c r="W30" s="389"/>
    </row>
    <row r="31" spans="1:23" x14ac:dyDescent="0.25">
      <c r="A31" s="386">
        <v>43945</v>
      </c>
      <c r="B31" s="315">
        <v>1383</v>
      </c>
      <c r="E31" s="388" t="s">
        <v>62</v>
      </c>
      <c r="F31" s="388"/>
      <c r="G31" s="388"/>
      <c r="H31" s="388"/>
      <c r="I31" s="388"/>
      <c r="J31" s="388"/>
      <c r="K31" s="388"/>
      <c r="L31" s="388"/>
      <c r="M31" s="388"/>
      <c r="N31" s="388"/>
      <c r="O31" s="388"/>
    </row>
    <row r="32" spans="1:23" x14ac:dyDescent="0.25">
      <c r="A32" s="386">
        <v>43946</v>
      </c>
      <c r="B32" s="315">
        <v>1385</v>
      </c>
      <c r="E32" s="388"/>
      <c r="F32" s="388"/>
      <c r="G32" s="388"/>
      <c r="H32" s="388"/>
      <c r="I32" s="388"/>
      <c r="J32" s="388"/>
      <c r="K32" s="388"/>
      <c r="L32" s="388"/>
      <c r="M32" s="388"/>
      <c r="N32" s="388"/>
      <c r="O32" s="388"/>
    </row>
    <row r="33" spans="1:21" ht="51" customHeight="1" x14ac:dyDescent="0.25">
      <c r="A33" s="386">
        <v>43947</v>
      </c>
      <c r="B33" s="315">
        <v>1382</v>
      </c>
      <c r="E33" s="446" t="s">
        <v>187</v>
      </c>
      <c r="F33" s="446"/>
      <c r="G33" s="446"/>
      <c r="H33" s="446"/>
      <c r="I33" s="446"/>
      <c r="J33" s="446"/>
      <c r="K33" s="446"/>
      <c r="L33" s="446"/>
      <c r="M33" s="446"/>
      <c r="N33" s="446"/>
      <c r="O33" s="446"/>
      <c r="P33" s="446"/>
      <c r="Q33" s="446"/>
      <c r="R33" s="446"/>
      <c r="S33" s="446"/>
      <c r="T33" s="446"/>
      <c r="U33" s="446"/>
    </row>
    <row r="34" spans="1:21" x14ac:dyDescent="0.25">
      <c r="A34" s="386">
        <v>43948</v>
      </c>
      <c r="B34" s="315">
        <v>1387</v>
      </c>
      <c r="E34" s="382"/>
      <c r="F34" s="382"/>
      <c r="G34" s="382"/>
      <c r="H34" s="382"/>
      <c r="I34" s="382"/>
      <c r="J34" s="382"/>
      <c r="K34" s="382"/>
      <c r="L34" s="382"/>
      <c r="M34" s="382"/>
      <c r="N34" s="382"/>
      <c r="O34" s="382"/>
      <c r="P34" s="382"/>
      <c r="Q34" s="382"/>
      <c r="R34" s="382"/>
      <c r="S34" s="382"/>
      <c r="T34" s="382"/>
    </row>
    <row r="35" spans="1:21" x14ac:dyDescent="0.25">
      <c r="A35" s="386">
        <v>43949</v>
      </c>
      <c r="B35" s="315">
        <v>1359</v>
      </c>
    </row>
    <row r="36" spans="1:21" x14ac:dyDescent="0.25">
      <c r="A36" s="386">
        <v>43950</v>
      </c>
      <c r="B36" s="315">
        <v>1363</v>
      </c>
    </row>
    <row r="37" spans="1:21" x14ac:dyDescent="0.25">
      <c r="A37" s="386">
        <v>43951</v>
      </c>
      <c r="B37" s="315">
        <v>1324</v>
      </c>
    </row>
    <row r="38" spans="1:21" x14ac:dyDescent="0.25">
      <c r="A38" s="386">
        <v>43952</v>
      </c>
      <c r="B38" s="315">
        <v>1302</v>
      </c>
    </row>
    <row r="39" spans="1:21" x14ac:dyDescent="0.25">
      <c r="A39" s="386">
        <v>43953</v>
      </c>
      <c r="B39" s="315">
        <v>1277</v>
      </c>
    </row>
    <row r="40" spans="1:21" x14ac:dyDescent="0.25">
      <c r="A40" s="386">
        <v>43954</v>
      </c>
      <c r="B40" s="327">
        <v>1266</v>
      </c>
    </row>
    <row r="41" spans="1:21" x14ac:dyDescent="0.25">
      <c r="A41" s="386">
        <v>43955</v>
      </c>
      <c r="B41" s="327">
        <v>1279</v>
      </c>
    </row>
    <row r="42" spans="1:21" x14ac:dyDescent="0.25">
      <c r="A42" s="386">
        <v>43956</v>
      </c>
      <c r="B42" s="327">
        <v>1225</v>
      </c>
    </row>
    <row r="43" spans="1:21" x14ac:dyDescent="0.25">
      <c r="A43" s="386">
        <v>43957</v>
      </c>
      <c r="B43" s="327">
        <v>1204</v>
      </c>
    </row>
    <row r="44" spans="1:21" x14ac:dyDescent="0.25">
      <c r="A44" s="386">
        <v>43958</v>
      </c>
      <c r="B44" s="327">
        <v>1199</v>
      </c>
    </row>
    <row r="45" spans="1:21" x14ac:dyDescent="0.25">
      <c r="A45" s="386">
        <v>43959</v>
      </c>
      <c r="B45" s="327">
        <v>1168</v>
      </c>
    </row>
    <row r="46" spans="1:21" x14ac:dyDescent="0.25">
      <c r="A46" s="386">
        <v>43960</v>
      </c>
      <c r="B46" s="327">
        <v>1159</v>
      </c>
    </row>
    <row r="47" spans="1:21" x14ac:dyDescent="0.25">
      <c r="A47" s="386">
        <v>43961</v>
      </c>
      <c r="B47" s="327">
        <v>1132</v>
      </c>
    </row>
    <row r="48" spans="1:21" x14ac:dyDescent="0.25">
      <c r="A48" s="386">
        <v>43962</v>
      </c>
      <c r="B48" s="327">
        <v>1145</v>
      </c>
    </row>
    <row r="49" spans="1:2" x14ac:dyDescent="0.25">
      <c r="A49" s="386">
        <v>43963</v>
      </c>
      <c r="B49" s="327">
        <v>1131</v>
      </c>
    </row>
    <row r="50" spans="1:2" x14ac:dyDescent="0.25">
      <c r="A50" s="386">
        <v>43964</v>
      </c>
      <c r="B50" s="327">
        <v>1101</v>
      </c>
    </row>
    <row r="51" spans="1:2" x14ac:dyDescent="0.25">
      <c r="A51" s="386">
        <v>43965</v>
      </c>
      <c r="B51" s="327">
        <v>1100</v>
      </c>
    </row>
    <row r="52" spans="1:2" x14ac:dyDescent="0.25">
      <c r="A52" s="386">
        <v>43966</v>
      </c>
      <c r="B52" s="327">
        <v>1066</v>
      </c>
    </row>
    <row r="53" spans="1:2" x14ac:dyDescent="0.25">
      <c r="A53" s="386">
        <v>43967</v>
      </c>
      <c r="B53" s="327">
        <v>1011</v>
      </c>
    </row>
    <row r="54" spans="1:2" x14ac:dyDescent="0.25">
      <c r="A54" s="386">
        <v>43968</v>
      </c>
      <c r="B54" s="327">
        <v>1007</v>
      </c>
    </row>
    <row r="55" spans="1:2" x14ac:dyDescent="0.25">
      <c r="A55" s="386">
        <v>43969</v>
      </c>
      <c r="B55" s="327">
        <v>1005</v>
      </c>
    </row>
    <row r="56" spans="1:2" x14ac:dyDescent="0.25">
      <c r="A56" s="386">
        <v>43970</v>
      </c>
      <c r="B56" s="327">
        <v>969</v>
      </c>
    </row>
    <row r="57" spans="1:2" x14ac:dyDescent="0.25">
      <c r="A57" s="386">
        <v>43971</v>
      </c>
      <c r="B57" s="327">
        <v>943</v>
      </c>
    </row>
    <row r="58" spans="1:2" x14ac:dyDescent="0.25">
      <c r="A58" s="386">
        <v>43972</v>
      </c>
      <c r="B58" s="327">
        <v>909</v>
      </c>
    </row>
    <row r="59" spans="1:2" x14ac:dyDescent="0.25">
      <c r="A59" s="386">
        <v>43973</v>
      </c>
      <c r="B59" s="327">
        <v>874</v>
      </c>
    </row>
    <row r="60" spans="1:2" x14ac:dyDescent="0.25">
      <c r="A60" s="386">
        <v>43974</v>
      </c>
      <c r="B60" s="327">
        <v>841</v>
      </c>
    </row>
    <row r="61" spans="1:2" x14ac:dyDescent="0.25">
      <c r="A61" s="386">
        <v>43975</v>
      </c>
      <c r="B61" s="327">
        <v>845</v>
      </c>
    </row>
    <row r="62" spans="1:2" x14ac:dyDescent="0.25">
      <c r="A62" s="386">
        <v>43976</v>
      </c>
      <c r="B62" s="327">
        <v>849</v>
      </c>
    </row>
    <row r="63" spans="1:2" x14ac:dyDescent="0.25">
      <c r="A63" s="386">
        <v>43977</v>
      </c>
      <c r="B63" s="327">
        <v>833</v>
      </c>
    </row>
    <row r="64" spans="1:2" x14ac:dyDescent="0.25">
      <c r="A64" s="386">
        <v>43978</v>
      </c>
      <c r="B64" s="327">
        <v>810</v>
      </c>
    </row>
    <row r="65" spans="1:2" x14ac:dyDescent="0.25">
      <c r="A65" s="386">
        <v>43979</v>
      </c>
      <c r="B65" s="327">
        <v>797</v>
      </c>
    </row>
    <row r="66" spans="1:2" x14ac:dyDescent="0.25">
      <c r="A66" s="386">
        <v>43980</v>
      </c>
      <c r="B66" s="327">
        <v>769</v>
      </c>
    </row>
    <row r="67" spans="1:2" x14ac:dyDescent="0.25">
      <c r="A67" s="386">
        <v>43981</v>
      </c>
      <c r="B67" s="327">
        <v>736</v>
      </c>
    </row>
    <row r="68" spans="1:2" x14ac:dyDescent="0.25">
      <c r="A68" s="386">
        <v>43982</v>
      </c>
      <c r="B68" s="327">
        <v>733</v>
      </c>
    </row>
    <row r="69" spans="1:2" x14ac:dyDescent="0.25">
      <c r="A69" s="386">
        <v>43983</v>
      </c>
      <c r="B69" s="327">
        <v>736</v>
      </c>
    </row>
    <row r="70" spans="1:2" x14ac:dyDescent="0.25">
      <c r="A70" s="386">
        <v>43984</v>
      </c>
      <c r="B70" s="327">
        <v>714</v>
      </c>
    </row>
    <row r="71" spans="1:2" x14ac:dyDescent="0.25">
      <c r="A71" s="386">
        <v>43985</v>
      </c>
      <c r="B71" s="327">
        <v>708</v>
      </c>
    </row>
    <row r="72" spans="1:2" x14ac:dyDescent="0.25">
      <c r="A72" s="386">
        <v>43986</v>
      </c>
      <c r="B72" s="327">
        <v>691</v>
      </c>
    </row>
    <row r="73" spans="1:2" x14ac:dyDescent="0.25">
      <c r="A73" s="386">
        <v>43987</v>
      </c>
      <c r="B73" s="327">
        <v>682</v>
      </c>
    </row>
    <row r="74" spans="1:2" x14ac:dyDescent="0.25">
      <c r="A74" s="386">
        <v>43988</v>
      </c>
      <c r="B74" s="327">
        <v>652</v>
      </c>
    </row>
    <row r="75" spans="1:2" x14ac:dyDescent="0.25">
      <c r="A75" s="386">
        <v>43989</v>
      </c>
      <c r="B75" s="327">
        <v>652</v>
      </c>
    </row>
    <row r="76" spans="1:2" x14ac:dyDescent="0.25">
      <c r="A76" s="386">
        <v>43990</v>
      </c>
      <c r="B76" s="327">
        <v>660</v>
      </c>
    </row>
    <row r="77" spans="1:2" x14ac:dyDescent="0.25">
      <c r="A77" s="386">
        <v>43991</v>
      </c>
      <c r="B77" s="327">
        <v>647</v>
      </c>
    </row>
    <row r="78" spans="1:2" x14ac:dyDescent="0.25">
      <c r="A78" s="386">
        <v>43992</v>
      </c>
      <c r="B78" s="327">
        <v>628</v>
      </c>
    </row>
    <row r="79" spans="1:2" x14ac:dyDescent="0.25">
      <c r="A79" s="386">
        <v>43993</v>
      </c>
      <c r="B79" s="327">
        <v>610</v>
      </c>
    </row>
    <row r="80" spans="1:2" x14ac:dyDescent="0.25">
      <c r="A80" s="386">
        <v>43994</v>
      </c>
      <c r="B80" s="327">
        <v>590</v>
      </c>
    </row>
    <row r="81" spans="1:2" x14ac:dyDescent="0.25">
      <c r="A81" s="386">
        <v>43995</v>
      </c>
      <c r="B81" s="327">
        <v>582</v>
      </c>
    </row>
    <row r="82" spans="1:2" x14ac:dyDescent="0.25">
      <c r="A82" s="386">
        <v>43996</v>
      </c>
      <c r="B82" s="315">
        <v>575</v>
      </c>
    </row>
    <row r="83" spans="1:2" x14ac:dyDescent="0.25">
      <c r="A83" s="386">
        <v>43997</v>
      </c>
      <c r="B83" s="327">
        <v>578</v>
      </c>
    </row>
    <row r="84" spans="1:2" x14ac:dyDescent="0.25">
      <c r="A84" s="386">
        <v>43998</v>
      </c>
      <c r="B84" s="315">
        <v>567</v>
      </c>
    </row>
    <row r="85" spans="1:2" x14ac:dyDescent="0.25">
      <c r="A85" s="386">
        <v>43999</v>
      </c>
      <c r="B85" s="315">
        <v>552</v>
      </c>
    </row>
    <row r="86" spans="1:2" x14ac:dyDescent="0.25">
      <c r="A86" s="386">
        <v>44000</v>
      </c>
      <c r="B86" s="315">
        <v>544</v>
      </c>
    </row>
    <row r="87" spans="1:2" x14ac:dyDescent="0.25">
      <c r="A87" s="386">
        <v>44001</v>
      </c>
      <c r="B87" s="315">
        <v>518</v>
      </c>
    </row>
    <row r="88" spans="1:2" x14ac:dyDescent="0.25">
      <c r="A88" s="386">
        <v>44002</v>
      </c>
      <c r="B88" s="315">
        <v>511</v>
      </c>
    </row>
    <row r="89" spans="1:2" x14ac:dyDescent="0.25">
      <c r="A89" s="386">
        <v>44003</v>
      </c>
      <c r="B89" s="315">
        <v>518</v>
      </c>
    </row>
    <row r="90" spans="1:2" x14ac:dyDescent="0.25">
      <c r="A90" s="386">
        <v>44004</v>
      </c>
      <c r="B90" s="315">
        <v>515</v>
      </c>
    </row>
    <row r="91" spans="1:2" x14ac:dyDescent="0.25">
      <c r="A91" s="386">
        <v>44005</v>
      </c>
      <c r="B91" s="315">
        <v>512</v>
      </c>
    </row>
    <row r="92" spans="1:2" x14ac:dyDescent="0.25">
      <c r="A92" s="386">
        <v>44006</v>
      </c>
      <c r="B92" s="315">
        <v>489</v>
      </c>
    </row>
    <row r="93" spans="1:2" x14ac:dyDescent="0.25">
      <c r="A93" s="386">
        <v>44007</v>
      </c>
      <c r="B93" s="315">
        <v>472</v>
      </c>
    </row>
    <row r="94" spans="1:2" x14ac:dyDescent="0.25">
      <c r="A94" s="386">
        <v>44008</v>
      </c>
      <c r="B94" s="315">
        <v>467</v>
      </c>
    </row>
    <row r="95" spans="1:2" x14ac:dyDescent="0.25">
      <c r="A95" s="386">
        <v>44009</v>
      </c>
      <c r="B95" s="315">
        <v>456</v>
      </c>
    </row>
    <row r="96" spans="1:2" x14ac:dyDescent="0.25">
      <c r="A96" s="386">
        <v>44010</v>
      </c>
      <c r="B96" s="315">
        <v>453</v>
      </c>
    </row>
    <row r="97" spans="1:2" x14ac:dyDescent="0.25">
      <c r="A97" s="386">
        <v>44011</v>
      </c>
      <c r="B97" s="315">
        <v>453</v>
      </c>
    </row>
    <row r="98" spans="1:2" x14ac:dyDescent="0.25">
      <c r="A98" s="386">
        <v>44012</v>
      </c>
      <c r="B98" s="315">
        <v>450</v>
      </c>
    </row>
    <row r="99" spans="1:2" x14ac:dyDescent="0.25">
      <c r="A99" s="386">
        <v>44013</v>
      </c>
      <c r="B99" s="315">
        <v>439</v>
      </c>
    </row>
    <row r="100" spans="1:2" x14ac:dyDescent="0.25">
      <c r="A100" s="386">
        <v>44014</v>
      </c>
      <c r="B100" s="315">
        <v>432</v>
      </c>
    </row>
    <row r="101" spans="1:2" x14ac:dyDescent="0.25">
      <c r="A101" s="386">
        <v>44015</v>
      </c>
      <c r="B101" s="315">
        <v>422</v>
      </c>
    </row>
    <row r="102" spans="1:2" x14ac:dyDescent="0.25">
      <c r="A102" s="386">
        <v>44016</v>
      </c>
      <c r="B102" s="315">
        <v>430</v>
      </c>
    </row>
    <row r="103" spans="1:2" x14ac:dyDescent="0.25">
      <c r="A103" s="386">
        <v>44017</v>
      </c>
      <c r="B103" s="315">
        <v>424</v>
      </c>
    </row>
    <row r="104" spans="1:2" x14ac:dyDescent="0.25">
      <c r="A104" s="386">
        <v>44018</v>
      </c>
      <c r="B104" s="315">
        <v>384</v>
      </c>
    </row>
    <row r="105" spans="1:2" x14ac:dyDescent="0.25">
      <c r="A105" s="386">
        <v>44019</v>
      </c>
      <c r="B105" s="315">
        <v>376</v>
      </c>
    </row>
    <row r="106" spans="1:2" x14ac:dyDescent="0.25">
      <c r="A106" s="386">
        <v>44020</v>
      </c>
      <c r="B106" s="315">
        <v>358</v>
      </c>
    </row>
    <row r="107" spans="1:2" x14ac:dyDescent="0.25">
      <c r="A107" s="386">
        <v>44021</v>
      </c>
      <c r="B107" s="315">
        <v>342</v>
      </c>
    </row>
    <row r="108" spans="1:2" x14ac:dyDescent="0.25">
      <c r="A108" s="386">
        <v>44022</v>
      </c>
      <c r="B108" s="315">
        <v>337</v>
      </c>
    </row>
    <row r="109" spans="1:2" x14ac:dyDescent="0.25">
      <c r="A109" s="386">
        <v>44023</v>
      </c>
      <c r="B109" s="315">
        <v>323</v>
      </c>
    </row>
    <row r="110" spans="1:2" x14ac:dyDescent="0.25">
      <c r="A110" s="386">
        <v>44024</v>
      </c>
      <c r="B110" s="315">
        <v>330</v>
      </c>
    </row>
    <row r="111" spans="1:2" x14ac:dyDescent="0.25">
      <c r="A111" s="386">
        <v>44025</v>
      </c>
      <c r="B111" s="315">
        <v>335</v>
      </c>
    </row>
    <row r="112" spans="1:2" x14ac:dyDescent="0.25">
      <c r="A112" s="386">
        <v>44026</v>
      </c>
      <c r="B112" s="315">
        <v>327</v>
      </c>
    </row>
    <row r="113" spans="1:2" x14ac:dyDescent="0.25">
      <c r="A113" s="386">
        <v>44027</v>
      </c>
      <c r="B113" s="315">
        <v>329</v>
      </c>
    </row>
    <row r="114" spans="1:2" x14ac:dyDescent="0.25">
      <c r="A114" s="386">
        <v>44028</v>
      </c>
      <c r="B114" s="315">
        <v>320</v>
      </c>
    </row>
    <row r="115" spans="1:2" x14ac:dyDescent="0.25">
      <c r="A115" s="386">
        <v>44029</v>
      </c>
      <c r="B115" s="315">
        <v>316</v>
      </c>
    </row>
    <row r="116" spans="1:2" x14ac:dyDescent="0.25">
      <c r="A116" s="386">
        <v>44030</v>
      </c>
      <c r="B116" s="315">
        <v>305</v>
      </c>
    </row>
    <row r="117" spans="1:2" x14ac:dyDescent="0.25">
      <c r="A117" s="386">
        <v>44031</v>
      </c>
      <c r="B117" s="315">
        <v>302</v>
      </c>
    </row>
    <row r="118" spans="1:2" x14ac:dyDescent="0.25">
      <c r="A118" s="386">
        <v>44032</v>
      </c>
      <c r="B118" s="315">
        <v>299</v>
      </c>
    </row>
    <row r="119" spans="1:2" x14ac:dyDescent="0.25">
      <c r="A119" s="386">
        <v>44033</v>
      </c>
      <c r="B119" s="315">
        <v>303</v>
      </c>
    </row>
    <row r="120" spans="1:2" x14ac:dyDescent="0.25">
      <c r="A120" s="386">
        <v>44034</v>
      </c>
      <c r="B120" s="315">
        <v>295</v>
      </c>
    </row>
    <row r="121" spans="1:2" x14ac:dyDescent="0.25">
      <c r="A121" s="386">
        <v>44035</v>
      </c>
      <c r="B121" s="315">
        <v>287</v>
      </c>
    </row>
    <row r="122" spans="1:2" x14ac:dyDescent="0.25">
      <c r="A122" s="386">
        <v>44036</v>
      </c>
      <c r="B122" s="315">
        <v>278</v>
      </c>
    </row>
    <row r="123" spans="1:2" x14ac:dyDescent="0.25">
      <c r="A123" s="386">
        <v>44037</v>
      </c>
      <c r="B123" s="315">
        <v>270</v>
      </c>
    </row>
    <row r="124" spans="1:2" x14ac:dyDescent="0.25">
      <c r="A124" s="386">
        <v>44038</v>
      </c>
      <c r="B124" s="315">
        <v>267</v>
      </c>
    </row>
    <row r="125" spans="1:2" x14ac:dyDescent="0.25">
      <c r="A125" s="386">
        <v>44039</v>
      </c>
      <c r="B125" s="315">
        <v>270</v>
      </c>
    </row>
    <row r="126" spans="1:2" x14ac:dyDescent="0.25">
      <c r="A126" s="386">
        <v>44040</v>
      </c>
      <c r="B126" s="315">
        <v>264</v>
      </c>
    </row>
    <row r="127" spans="1:2" x14ac:dyDescent="0.25">
      <c r="A127" s="386">
        <v>44041</v>
      </c>
      <c r="B127" s="315">
        <v>260</v>
      </c>
    </row>
    <row r="128" spans="1:2" x14ac:dyDescent="0.25">
      <c r="A128" s="386">
        <v>44042</v>
      </c>
      <c r="B128" s="315">
        <v>260</v>
      </c>
    </row>
    <row r="129" spans="1:2" x14ac:dyDescent="0.25">
      <c r="A129" s="386">
        <v>44043</v>
      </c>
      <c r="B129" s="315">
        <v>255</v>
      </c>
    </row>
    <row r="130" spans="1:2" x14ac:dyDescent="0.25">
      <c r="A130" s="386">
        <v>44044</v>
      </c>
      <c r="B130" s="315">
        <v>260</v>
      </c>
    </row>
    <row r="131" spans="1:2" x14ac:dyDescent="0.25">
      <c r="A131" s="386">
        <v>44045</v>
      </c>
      <c r="B131" s="315">
        <v>265</v>
      </c>
    </row>
    <row r="132" spans="1:2" x14ac:dyDescent="0.25">
      <c r="A132" s="386">
        <v>44046</v>
      </c>
      <c r="B132" s="315">
        <v>265</v>
      </c>
    </row>
    <row r="133" spans="1:2" x14ac:dyDescent="0.25">
      <c r="A133" s="386">
        <v>44047</v>
      </c>
      <c r="B133" s="315">
        <v>270</v>
      </c>
    </row>
    <row r="134" spans="1:2" x14ac:dyDescent="0.25">
      <c r="A134" s="386">
        <v>44048</v>
      </c>
      <c r="B134" s="315">
        <v>267</v>
      </c>
    </row>
    <row r="135" spans="1:2" x14ac:dyDescent="0.25">
      <c r="A135" s="386">
        <v>44049</v>
      </c>
      <c r="B135" s="315">
        <v>270</v>
      </c>
    </row>
    <row r="136" spans="1:2" x14ac:dyDescent="0.25">
      <c r="A136" s="386">
        <v>44050</v>
      </c>
      <c r="B136" s="315">
        <v>262</v>
      </c>
    </row>
    <row r="137" spans="1:2" x14ac:dyDescent="0.25">
      <c r="A137" s="386">
        <v>44051</v>
      </c>
      <c r="B137" s="315">
        <v>261</v>
      </c>
    </row>
    <row r="138" spans="1:2" x14ac:dyDescent="0.25">
      <c r="A138" s="386">
        <v>44052</v>
      </c>
      <c r="B138" s="315">
        <v>261</v>
      </c>
    </row>
    <row r="139" spans="1:2" x14ac:dyDescent="0.25">
      <c r="A139" s="386">
        <v>44053</v>
      </c>
      <c r="B139" s="315">
        <v>267</v>
      </c>
    </row>
    <row r="140" spans="1:2" x14ac:dyDescent="0.25">
      <c r="A140" s="386">
        <v>44054</v>
      </c>
      <c r="B140" s="315">
        <v>269</v>
      </c>
    </row>
    <row r="141" spans="1:2" x14ac:dyDescent="0.25">
      <c r="A141" s="386">
        <v>44055</v>
      </c>
      <c r="B141" s="315">
        <v>265</v>
      </c>
    </row>
    <row r="142" spans="1:2" x14ac:dyDescent="0.25">
      <c r="A142" s="386">
        <v>44056</v>
      </c>
      <c r="B142" s="315">
        <v>258</v>
      </c>
    </row>
    <row r="143" spans="1:2" x14ac:dyDescent="0.25">
      <c r="A143" s="386">
        <v>44057</v>
      </c>
      <c r="B143" s="315">
        <v>253</v>
      </c>
    </row>
    <row r="144" spans="1:2" x14ac:dyDescent="0.25">
      <c r="A144" s="386">
        <v>44058</v>
      </c>
      <c r="B144" s="315">
        <v>244</v>
      </c>
    </row>
    <row r="145" spans="1:2" x14ac:dyDescent="0.25">
      <c r="A145" s="386">
        <v>44059</v>
      </c>
      <c r="B145" s="315">
        <v>243</v>
      </c>
    </row>
    <row r="146" spans="1:2" x14ac:dyDescent="0.25">
      <c r="A146" s="386">
        <v>44060</v>
      </c>
      <c r="B146" s="315">
        <v>248</v>
      </c>
    </row>
    <row r="147" spans="1:2" x14ac:dyDescent="0.25">
      <c r="A147" s="386">
        <v>44061</v>
      </c>
      <c r="B147" s="315">
        <v>254</v>
      </c>
    </row>
    <row r="148" spans="1:2" x14ac:dyDescent="0.25">
      <c r="A148" s="386">
        <v>44062</v>
      </c>
      <c r="B148" s="315">
        <v>247</v>
      </c>
    </row>
    <row r="149" spans="1:2" x14ac:dyDescent="0.25">
      <c r="A149" s="386">
        <v>44063</v>
      </c>
      <c r="B149" s="315">
        <v>248</v>
      </c>
    </row>
    <row r="150" spans="1:2" x14ac:dyDescent="0.25">
      <c r="A150" s="386">
        <v>44064</v>
      </c>
      <c r="B150" s="315">
        <v>253</v>
      </c>
    </row>
    <row r="151" spans="1:2" x14ac:dyDescent="0.25">
      <c r="A151" s="386">
        <v>44065</v>
      </c>
      <c r="B151" s="315">
        <v>246</v>
      </c>
    </row>
    <row r="152" spans="1:2" x14ac:dyDescent="0.25">
      <c r="A152" s="386">
        <v>44066</v>
      </c>
      <c r="B152" s="315">
        <v>245</v>
      </c>
    </row>
    <row r="153" spans="1:2" x14ac:dyDescent="0.25">
      <c r="A153" s="386">
        <v>44067</v>
      </c>
      <c r="B153" s="315">
        <v>248</v>
      </c>
    </row>
    <row r="154" spans="1:2" x14ac:dyDescent="0.25">
      <c r="A154" s="386">
        <v>44068</v>
      </c>
      <c r="B154" s="315">
        <v>243</v>
      </c>
    </row>
    <row r="155" spans="1:2" x14ac:dyDescent="0.25">
      <c r="A155" s="386">
        <v>44069</v>
      </c>
      <c r="B155" s="315">
        <v>249</v>
      </c>
    </row>
    <row r="156" spans="1:2" x14ac:dyDescent="0.25">
      <c r="A156" s="386">
        <v>44070</v>
      </c>
      <c r="B156" s="315">
        <v>257</v>
      </c>
    </row>
    <row r="157" spans="1:2" x14ac:dyDescent="0.25">
      <c r="A157" s="386">
        <v>44071</v>
      </c>
      <c r="B157" s="315">
        <v>255</v>
      </c>
    </row>
    <row r="158" spans="1:2" x14ac:dyDescent="0.25">
      <c r="A158" s="386">
        <v>44072</v>
      </c>
      <c r="B158" s="315">
        <v>258</v>
      </c>
    </row>
    <row r="159" spans="1:2" x14ac:dyDescent="0.25">
      <c r="A159" s="386">
        <v>44073</v>
      </c>
      <c r="B159" s="315">
        <v>251</v>
      </c>
    </row>
    <row r="160" spans="1:2" x14ac:dyDescent="0.25">
      <c r="A160" s="386">
        <v>44074</v>
      </c>
      <c r="B160" s="315">
        <v>258</v>
      </c>
    </row>
    <row r="161" spans="1:2" x14ac:dyDescent="0.25">
      <c r="A161" s="386">
        <v>44075</v>
      </c>
      <c r="B161" s="315">
        <v>264</v>
      </c>
    </row>
    <row r="162" spans="1:2" x14ac:dyDescent="0.25">
      <c r="A162" s="386">
        <v>44076</v>
      </c>
      <c r="B162" s="315">
        <v>258</v>
      </c>
    </row>
    <row r="163" spans="1:2" x14ac:dyDescent="0.25">
      <c r="A163" s="386">
        <v>44077</v>
      </c>
      <c r="B163" s="315">
        <v>259</v>
      </c>
    </row>
    <row r="164" spans="1:2" x14ac:dyDescent="0.25">
      <c r="A164" s="386">
        <v>44078</v>
      </c>
      <c r="B164" s="315">
        <v>258</v>
      </c>
    </row>
    <row r="165" spans="1:2" x14ac:dyDescent="0.25">
      <c r="A165" s="386">
        <v>44079</v>
      </c>
      <c r="B165" s="315">
        <v>251</v>
      </c>
    </row>
    <row r="166" spans="1:2" x14ac:dyDescent="0.25">
      <c r="A166" s="386">
        <v>44080</v>
      </c>
      <c r="B166" s="315">
        <v>244</v>
      </c>
    </row>
    <row r="167" spans="1:2" x14ac:dyDescent="0.25">
      <c r="A167" s="386">
        <v>44081</v>
      </c>
      <c r="B167" s="315">
        <v>256</v>
      </c>
    </row>
    <row r="168" spans="1:2" x14ac:dyDescent="0.25">
      <c r="A168" s="386">
        <v>44082</v>
      </c>
      <c r="B168" s="315">
        <v>267</v>
      </c>
    </row>
    <row r="169" spans="1:2" x14ac:dyDescent="0.25">
      <c r="A169" s="386">
        <v>44083</v>
      </c>
      <c r="B169" s="315">
        <v>274</v>
      </c>
    </row>
    <row r="170" spans="1:2" x14ac:dyDescent="0.25">
      <c r="A170" s="386">
        <v>44084</v>
      </c>
      <c r="B170" s="315">
        <v>266</v>
      </c>
    </row>
    <row r="171" spans="1:2" x14ac:dyDescent="0.25">
      <c r="A171" s="386">
        <v>44085</v>
      </c>
      <c r="B171" s="315">
        <v>269</v>
      </c>
    </row>
    <row r="172" spans="1:2" x14ac:dyDescent="0.25">
      <c r="A172" s="386">
        <v>44086</v>
      </c>
      <c r="B172" s="315">
        <v>261</v>
      </c>
    </row>
    <row r="173" spans="1:2" x14ac:dyDescent="0.25">
      <c r="A173" s="386">
        <v>44087</v>
      </c>
      <c r="B173" s="315">
        <v>259</v>
      </c>
    </row>
    <row r="174" spans="1:2" x14ac:dyDescent="0.25">
      <c r="A174" s="386">
        <v>44088</v>
      </c>
      <c r="B174" s="315">
        <v>264</v>
      </c>
    </row>
    <row r="175" spans="1:2" x14ac:dyDescent="0.25">
      <c r="A175" s="386">
        <v>44089</v>
      </c>
      <c r="B175" s="31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5" hidden="1" customWidth="1"/>
    <col min="2" max="2" width="14.42578125" style="315" hidden="1" customWidth="1"/>
    <col min="3" max="3" width="8.42578125" style="315" customWidth="1"/>
    <col min="4" max="6" width="8.42578125" style="315"/>
    <col min="7" max="7" width="15.42578125" style="315" customWidth="1"/>
    <col min="8" max="16384" width="8.42578125" style="315"/>
  </cols>
  <sheetData>
    <row r="1" spans="1:27" s="383" customFormat="1" ht="30" x14ac:dyDescent="0.25">
      <c r="A1" s="381" t="s">
        <v>0</v>
      </c>
      <c r="B1" s="382" t="s">
        <v>194</v>
      </c>
      <c r="D1" s="384"/>
      <c r="L1" s="385"/>
      <c r="M1" s="385"/>
      <c r="N1" s="385"/>
      <c r="O1" s="385"/>
      <c r="P1" s="385"/>
      <c r="Q1" s="385"/>
      <c r="R1" s="385"/>
      <c r="S1" s="385"/>
      <c r="T1" s="385"/>
      <c r="U1" s="385"/>
      <c r="V1" s="385"/>
      <c r="W1" s="385"/>
      <c r="X1" s="385"/>
      <c r="Y1" s="385"/>
      <c r="Z1" s="385"/>
      <c r="AA1" s="385"/>
    </row>
    <row r="2" spans="1:27" x14ac:dyDescent="0.25">
      <c r="A2" s="386">
        <v>43908</v>
      </c>
      <c r="B2" s="315" t="e">
        <f>NA()</f>
        <v>#N/A</v>
      </c>
      <c r="L2" s="390"/>
      <c r="M2" s="390"/>
      <c r="N2" s="390"/>
      <c r="O2" s="390"/>
      <c r="P2" s="390"/>
      <c r="Q2" s="390"/>
      <c r="R2" s="390"/>
      <c r="S2" s="390"/>
      <c r="T2" s="390"/>
      <c r="U2" s="390"/>
      <c r="V2" s="390"/>
      <c r="W2" s="390"/>
      <c r="X2" s="390"/>
      <c r="Y2" s="390"/>
      <c r="Z2" s="390"/>
      <c r="AA2" s="390"/>
    </row>
    <row r="3" spans="1:27" x14ac:dyDescent="0.25">
      <c r="A3" s="386">
        <f>A2+1</f>
        <v>43909</v>
      </c>
      <c r="B3" s="315" t="e">
        <f>NA()</f>
        <v>#N/A</v>
      </c>
      <c r="L3" s="390"/>
      <c r="M3" s="390"/>
      <c r="N3" s="390"/>
      <c r="O3" s="390"/>
      <c r="P3" s="390"/>
      <c r="Q3" s="390"/>
      <c r="R3" s="390"/>
      <c r="S3" s="390"/>
      <c r="T3" s="390"/>
      <c r="U3" s="390"/>
      <c r="V3" s="390"/>
      <c r="W3" s="390"/>
      <c r="X3" s="390"/>
      <c r="Y3" s="390"/>
      <c r="Z3" s="390"/>
      <c r="AA3" s="390"/>
    </row>
    <row r="4" spans="1:27" x14ac:dyDescent="0.25">
      <c r="A4" s="386">
        <f t="shared" ref="A4:A20" si="0">A3+1</f>
        <v>43910</v>
      </c>
      <c r="B4" s="315" t="e">
        <f>NA()</f>
        <v>#N/A</v>
      </c>
      <c r="L4" s="390"/>
      <c r="M4" s="390"/>
      <c r="N4" s="390"/>
      <c r="O4" s="390"/>
      <c r="P4" s="390"/>
      <c r="Q4" s="390"/>
      <c r="R4" s="390"/>
      <c r="S4" s="390"/>
      <c r="T4" s="390"/>
      <c r="U4" s="390"/>
      <c r="V4" s="390"/>
      <c r="W4" s="390"/>
      <c r="X4" s="390"/>
      <c r="Y4" s="390"/>
      <c r="Z4" s="390"/>
      <c r="AA4" s="390"/>
    </row>
    <row r="5" spans="1:27" x14ac:dyDescent="0.25">
      <c r="A5" s="386">
        <f t="shared" si="0"/>
        <v>43911</v>
      </c>
      <c r="B5" s="315" t="e">
        <f>NA()</f>
        <v>#N/A</v>
      </c>
      <c r="L5" s="390"/>
      <c r="M5" s="390"/>
      <c r="N5" s="390"/>
      <c r="O5" s="390"/>
      <c r="P5" s="390"/>
      <c r="Q5" s="390"/>
      <c r="R5" s="390"/>
      <c r="S5" s="390"/>
      <c r="T5" s="390"/>
      <c r="U5" s="390"/>
      <c r="V5" s="390"/>
      <c r="W5" s="390"/>
      <c r="X5" s="390"/>
      <c r="Y5" s="390"/>
      <c r="Z5" s="390"/>
      <c r="AA5" s="390"/>
    </row>
    <row r="6" spans="1:27" x14ac:dyDescent="0.25">
      <c r="A6" s="386">
        <f t="shared" si="0"/>
        <v>43912</v>
      </c>
      <c r="B6" s="315" t="e">
        <f>NA()</f>
        <v>#N/A</v>
      </c>
      <c r="L6" s="390"/>
      <c r="M6" s="390"/>
      <c r="N6" s="390"/>
      <c r="O6" s="390"/>
      <c r="P6" s="390"/>
      <c r="Q6" s="390"/>
      <c r="R6" s="390"/>
      <c r="S6" s="390"/>
      <c r="T6" s="390"/>
      <c r="U6" s="390"/>
      <c r="V6" s="390"/>
      <c r="W6" s="390"/>
      <c r="X6" s="390"/>
      <c r="Y6" s="390"/>
      <c r="Z6" s="390"/>
      <c r="AA6" s="390"/>
    </row>
    <row r="7" spans="1:27" x14ac:dyDescent="0.25">
      <c r="A7" s="386">
        <f t="shared" si="0"/>
        <v>43913</v>
      </c>
      <c r="B7" s="315" t="e">
        <f>NA()</f>
        <v>#N/A</v>
      </c>
      <c r="L7" s="390"/>
      <c r="M7" s="390"/>
      <c r="N7" s="390"/>
      <c r="O7" s="390"/>
      <c r="P7" s="390"/>
      <c r="Q7" s="390"/>
      <c r="R7" s="390"/>
      <c r="S7" s="390"/>
      <c r="T7" s="390"/>
      <c r="U7" s="390"/>
      <c r="V7" s="390"/>
      <c r="W7" s="390"/>
      <c r="X7" s="390"/>
      <c r="Y7" s="390"/>
      <c r="Z7" s="390"/>
      <c r="AA7" s="390"/>
    </row>
    <row r="8" spans="1:27" x14ac:dyDescent="0.25">
      <c r="A8" s="386">
        <f t="shared" si="0"/>
        <v>43914</v>
      </c>
      <c r="B8" s="315" t="e">
        <f>NA()</f>
        <v>#N/A</v>
      </c>
      <c r="C8" s="391"/>
    </row>
    <row r="9" spans="1:27" x14ac:dyDescent="0.25">
      <c r="A9" s="386">
        <f t="shared" si="0"/>
        <v>43915</v>
      </c>
      <c r="B9" s="315" t="e">
        <f>NA()</f>
        <v>#N/A</v>
      </c>
      <c r="C9" s="387"/>
    </row>
    <row r="10" spans="1:27" x14ac:dyDescent="0.25">
      <c r="A10" s="386">
        <f>A9+1</f>
        <v>43916</v>
      </c>
      <c r="B10" s="315">
        <v>42</v>
      </c>
      <c r="C10" s="387"/>
    </row>
    <row r="11" spans="1:27" x14ac:dyDescent="0.25">
      <c r="A11" s="386">
        <f t="shared" si="0"/>
        <v>43917</v>
      </c>
      <c r="B11" s="315">
        <v>62</v>
      </c>
    </row>
    <row r="12" spans="1:27" x14ac:dyDescent="0.25">
      <c r="A12" s="386">
        <f t="shared" si="0"/>
        <v>43918</v>
      </c>
      <c r="B12" s="315">
        <v>74</v>
      </c>
    </row>
    <row r="13" spans="1:27" x14ac:dyDescent="0.25">
      <c r="A13" s="386">
        <f t="shared" si="0"/>
        <v>43919</v>
      </c>
      <c r="B13" s="315">
        <v>85</v>
      </c>
    </row>
    <row r="14" spans="1:27" x14ac:dyDescent="0.25">
      <c r="A14" s="386">
        <f t="shared" si="0"/>
        <v>43920</v>
      </c>
      <c r="B14" s="315">
        <v>94</v>
      </c>
    </row>
    <row r="15" spans="1:27" x14ac:dyDescent="0.25">
      <c r="A15" s="386">
        <f t="shared" si="0"/>
        <v>43921</v>
      </c>
      <c r="B15" s="315">
        <v>123</v>
      </c>
    </row>
    <row r="16" spans="1:27" x14ac:dyDescent="0.25">
      <c r="A16" s="386">
        <f t="shared" si="0"/>
        <v>43922</v>
      </c>
      <c r="B16" s="315">
        <v>137</v>
      </c>
    </row>
    <row r="17" spans="1:14" x14ac:dyDescent="0.25">
      <c r="A17" s="386">
        <f t="shared" si="0"/>
        <v>43923</v>
      </c>
      <c r="B17" s="315">
        <v>144</v>
      </c>
    </row>
    <row r="18" spans="1:14" x14ac:dyDescent="0.25">
      <c r="A18" s="386">
        <f t="shared" si="0"/>
        <v>43924</v>
      </c>
      <c r="B18" s="315">
        <v>167</v>
      </c>
    </row>
    <row r="19" spans="1:14" x14ac:dyDescent="0.25">
      <c r="A19" s="386">
        <f t="shared" si="0"/>
        <v>43925</v>
      </c>
      <c r="B19" s="315">
        <v>184</v>
      </c>
    </row>
    <row r="20" spans="1:14" x14ac:dyDescent="0.25">
      <c r="A20" s="386">
        <f t="shared" si="0"/>
        <v>43926</v>
      </c>
      <c r="B20" s="315">
        <v>183</v>
      </c>
    </row>
    <row r="21" spans="1:14" x14ac:dyDescent="0.25">
      <c r="A21" s="386">
        <v>43927</v>
      </c>
      <c r="B21" s="315">
        <v>190</v>
      </c>
    </row>
    <row r="22" spans="1:14" x14ac:dyDescent="0.25">
      <c r="A22" s="386">
        <v>43928</v>
      </c>
      <c r="B22" s="315">
        <v>185</v>
      </c>
    </row>
    <row r="23" spans="1:14" x14ac:dyDescent="0.25">
      <c r="A23" s="386">
        <v>43929</v>
      </c>
      <c r="B23" s="315">
        <v>193</v>
      </c>
    </row>
    <row r="24" spans="1:14" x14ac:dyDescent="0.25">
      <c r="A24" s="386">
        <v>43930</v>
      </c>
      <c r="B24" s="315">
        <v>200</v>
      </c>
    </row>
    <row r="25" spans="1:14" x14ac:dyDescent="0.25">
      <c r="A25" s="386">
        <v>43931</v>
      </c>
      <c r="B25" s="315">
        <v>197</v>
      </c>
    </row>
    <row r="26" spans="1:14" x14ac:dyDescent="0.25">
      <c r="A26" s="386">
        <v>43932</v>
      </c>
      <c r="B26" s="315">
        <v>202</v>
      </c>
    </row>
    <row r="27" spans="1:14" x14ac:dyDescent="0.25">
      <c r="A27" s="386">
        <v>43933</v>
      </c>
      <c r="B27" s="315">
        <v>208</v>
      </c>
    </row>
    <row r="28" spans="1:14" x14ac:dyDescent="0.25">
      <c r="A28" s="386">
        <v>43934</v>
      </c>
      <c r="B28" s="315">
        <v>203</v>
      </c>
    </row>
    <row r="29" spans="1:14" x14ac:dyDescent="0.25">
      <c r="A29" s="386">
        <v>43935</v>
      </c>
      <c r="B29" s="315">
        <v>192</v>
      </c>
    </row>
    <row r="30" spans="1:14" x14ac:dyDescent="0.25">
      <c r="A30" s="386">
        <v>43936</v>
      </c>
      <c r="B30" s="315">
        <v>191</v>
      </c>
    </row>
    <row r="31" spans="1:14" ht="15" customHeight="1" x14ac:dyDescent="0.25">
      <c r="A31" s="386">
        <v>43937</v>
      </c>
      <c r="B31" s="315">
        <v>191</v>
      </c>
      <c r="D31" s="447" t="s">
        <v>5</v>
      </c>
      <c r="E31" s="447"/>
      <c r="F31" s="447"/>
      <c r="G31" s="447"/>
      <c r="H31" s="447"/>
      <c r="I31" s="447"/>
      <c r="J31" s="447"/>
      <c r="K31" s="447"/>
      <c r="L31" s="447"/>
      <c r="M31" s="447"/>
      <c r="N31" s="447"/>
    </row>
    <row r="32" spans="1:14" x14ac:dyDescent="0.25">
      <c r="A32" s="386">
        <v>43938</v>
      </c>
      <c r="B32" s="315">
        <v>184</v>
      </c>
      <c r="D32" s="447"/>
      <c r="E32" s="447"/>
      <c r="F32" s="447"/>
      <c r="G32" s="447"/>
      <c r="H32" s="447"/>
      <c r="I32" s="447"/>
      <c r="J32" s="447"/>
      <c r="K32" s="447"/>
      <c r="L32" s="447"/>
      <c r="M32" s="447"/>
      <c r="N32" s="447"/>
    </row>
    <row r="33" spans="1:14" x14ac:dyDescent="0.25">
      <c r="A33" s="386">
        <v>43939</v>
      </c>
      <c r="B33" s="315">
        <v>178</v>
      </c>
      <c r="D33" s="392"/>
      <c r="E33" s="392"/>
      <c r="F33" s="392"/>
      <c r="G33" s="392"/>
      <c r="H33" s="392"/>
      <c r="I33" s="392"/>
      <c r="J33" s="392"/>
      <c r="K33" s="392"/>
      <c r="L33" s="392"/>
      <c r="M33" s="392"/>
      <c r="N33" s="392"/>
    </row>
    <row r="34" spans="1:14" x14ac:dyDescent="0.25">
      <c r="A34" s="386">
        <v>43940</v>
      </c>
      <c r="B34" s="315">
        <v>170</v>
      </c>
      <c r="D34" s="447" t="s">
        <v>83</v>
      </c>
      <c r="E34" s="447"/>
      <c r="F34" s="447"/>
      <c r="G34" s="447"/>
      <c r="H34" s="447"/>
      <c r="I34" s="447"/>
      <c r="J34" s="447"/>
      <c r="K34" s="447"/>
      <c r="L34" s="447"/>
      <c r="M34" s="447"/>
      <c r="N34" s="447"/>
    </row>
    <row r="35" spans="1:14" x14ac:dyDescent="0.25">
      <c r="A35" s="386">
        <v>43941</v>
      </c>
      <c r="B35" s="315">
        <v>167</v>
      </c>
      <c r="D35" s="447"/>
      <c r="E35" s="447"/>
      <c r="F35" s="447"/>
      <c r="G35" s="447"/>
      <c r="H35" s="447"/>
      <c r="I35" s="447"/>
      <c r="J35" s="447"/>
      <c r="K35" s="447"/>
      <c r="L35" s="447"/>
      <c r="M35" s="447"/>
      <c r="N35" s="447"/>
    </row>
    <row r="36" spans="1:14" x14ac:dyDescent="0.25">
      <c r="A36" s="386">
        <v>43942</v>
      </c>
      <c r="B36" s="315">
        <v>159</v>
      </c>
      <c r="D36" s="392"/>
      <c r="E36" s="392"/>
      <c r="F36" s="392"/>
      <c r="G36" s="392"/>
      <c r="H36" s="392"/>
      <c r="I36" s="392"/>
      <c r="J36" s="392"/>
      <c r="K36" s="392"/>
      <c r="L36" s="392"/>
      <c r="M36" s="392"/>
      <c r="N36" s="392"/>
    </row>
    <row r="37" spans="1:14" x14ac:dyDescent="0.25">
      <c r="A37" s="386">
        <v>43943</v>
      </c>
      <c r="B37" s="315">
        <v>147</v>
      </c>
      <c r="D37" s="448" t="s">
        <v>121</v>
      </c>
      <c r="E37" s="448"/>
      <c r="F37" s="448"/>
      <c r="G37" s="448"/>
      <c r="H37" s="448"/>
      <c r="I37" s="448"/>
      <c r="J37" s="448"/>
      <c r="K37" s="448"/>
      <c r="L37" s="448"/>
      <c r="M37" s="448"/>
      <c r="N37" s="448"/>
    </row>
    <row r="38" spans="1:14" x14ac:dyDescent="0.25">
      <c r="A38" s="386">
        <v>43944</v>
      </c>
      <c r="B38" s="315">
        <v>136</v>
      </c>
      <c r="D38" s="448"/>
      <c r="E38" s="448"/>
      <c r="F38" s="448"/>
      <c r="G38" s="448"/>
      <c r="H38" s="448"/>
      <c r="I38" s="448"/>
      <c r="J38" s="448"/>
      <c r="K38" s="448"/>
      <c r="L38" s="448"/>
      <c r="M38" s="448"/>
      <c r="N38" s="448"/>
    </row>
    <row r="39" spans="1:14" x14ac:dyDescent="0.25">
      <c r="A39" s="386">
        <v>43945</v>
      </c>
      <c r="B39" s="315">
        <v>136</v>
      </c>
    </row>
    <row r="40" spans="1:14" x14ac:dyDescent="0.25">
      <c r="A40" s="386">
        <v>43946</v>
      </c>
      <c r="B40" s="315">
        <v>131</v>
      </c>
    </row>
    <row r="41" spans="1:14" x14ac:dyDescent="0.25">
      <c r="A41" s="386">
        <v>43947</v>
      </c>
      <c r="B41" s="315">
        <v>126</v>
      </c>
    </row>
    <row r="42" spans="1:14" x14ac:dyDescent="0.25">
      <c r="A42" s="386">
        <v>43948</v>
      </c>
      <c r="B42" s="315">
        <v>121</v>
      </c>
    </row>
    <row r="43" spans="1:14" x14ac:dyDescent="0.25">
      <c r="A43" s="386">
        <v>43949</v>
      </c>
      <c r="B43" s="315">
        <v>114</v>
      </c>
    </row>
    <row r="44" spans="1:14" x14ac:dyDescent="0.25">
      <c r="A44" s="386">
        <v>43950</v>
      </c>
      <c r="B44" s="315">
        <v>103</v>
      </c>
    </row>
    <row r="45" spans="1:14" x14ac:dyDescent="0.25">
      <c r="A45" s="386">
        <v>43951</v>
      </c>
      <c r="B45" s="315">
        <v>101</v>
      </c>
    </row>
    <row r="46" spans="1:14" x14ac:dyDescent="0.25">
      <c r="A46" s="386">
        <v>43952</v>
      </c>
      <c r="B46" s="315">
        <v>100</v>
      </c>
    </row>
    <row r="47" spans="1:14" x14ac:dyDescent="0.25">
      <c r="A47" s="386">
        <v>43953</v>
      </c>
      <c r="B47" s="315">
        <v>97</v>
      </c>
    </row>
    <row r="48" spans="1:14" x14ac:dyDescent="0.25">
      <c r="A48" s="386">
        <v>43954</v>
      </c>
      <c r="B48" s="315">
        <v>91</v>
      </c>
    </row>
    <row r="49" spans="1:7" x14ac:dyDescent="0.25">
      <c r="A49" s="386">
        <v>43955</v>
      </c>
      <c r="B49" s="315">
        <v>91</v>
      </c>
    </row>
    <row r="50" spans="1:7" x14ac:dyDescent="0.25">
      <c r="A50" s="386">
        <v>43956</v>
      </c>
      <c r="B50" s="315">
        <v>90</v>
      </c>
    </row>
    <row r="51" spans="1:7" x14ac:dyDescent="0.25">
      <c r="A51" s="386">
        <v>43957</v>
      </c>
      <c r="B51" s="315">
        <v>79</v>
      </c>
    </row>
    <row r="52" spans="1:7" x14ac:dyDescent="0.25">
      <c r="A52" s="386">
        <v>43958</v>
      </c>
      <c r="B52" s="315">
        <v>79</v>
      </c>
    </row>
    <row r="53" spans="1:7" x14ac:dyDescent="0.25">
      <c r="A53" s="386">
        <v>43959</v>
      </c>
      <c r="B53" s="315">
        <v>75</v>
      </c>
    </row>
    <row r="54" spans="1:7" x14ac:dyDescent="0.25">
      <c r="A54" s="386">
        <v>43960</v>
      </c>
      <c r="B54" s="315">
        <v>76</v>
      </c>
    </row>
    <row r="55" spans="1:7" x14ac:dyDescent="0.25">
      <c r="A55" s="386">
        <v>43961</v>
      </c>
      <c r="B55" s="315">
        <v>75</v>
      </c>
    </row>
    <row r="56" spans="1:7" x14ac:dyDescent="0.25">
      <c r="A56" s="386">
        <v>43962</v>
      </c>
      <c r="B56" s="315">
        <v>72</v>
      </c>
    </row>
    <row r="57" spans="1:7" x14ac:dyDescent="0.25">
      <c r="A57" s="386">
        <v>43963</v>
      </c>
      <c r="B57" s="315">
        <v>69</v>
      </c>
    </row>
    <row r="58" spans="1:7" x14ac:dyDescent="0.25">
      <c r="A58" s="386">
        <v>43964</v>
      </c>
      <c r="B58" s="315">
        <v>64</v>
      </c>
    </row>
    <row r="59" spans="1:7" x14ac:dyDescent="0.25">
      <c r="A59" s="386">
        <v>43965</v>
      </c>
      <c r="B59" s="315">
        <v>61</v>
      </c>
    </row>
    <row r="60" spans="1:7" x14ac:dyDescent="0.25">
      <c r="A60" s="386">
        <v>43966</v>
      </c>
      <c r="B60" s="315">
        <v>53</v>
      </c>
    </row>
    <row r="61" spans="1:7" x14ac:dyDescent="0.25">
      <c r="A61" s="386">
        <v>43967</v>
      </c>
      <c r="B61" s="315">
        <v>49</v>
      </c>
      <c r="G61" s="386"/>
    </row>
    <row r="62" spans="1:7" x14ac:dyDescent="0.25">
      <c r="A62" s="386">
        <v>43968</v>
      </c>
      <c r="B62" s="315">
        <v>46</v>
      </c>
      <c r="G62" s="386"/>
    </row>
    <row r="63" spans="1:7" x14ac:dyDescent="0.25">
      <c r="A63" s="386">
        <v>43969</v>
      </c>
      <c r="B63" s="315">
        <v>46</v>
      </c>
      <c r="G63" s="386"/>
    </row>
    <row r="64" spans="1:7" x14ac:dyDescent="0.25">
      <c r="A64" s="386">
        <v>43970</v>
      </c>
      <c r="B64" s="315">
        <v>47</v>
      </c>
      <c r="G64" s="386"/>
    </row>
    <row r="65" spans="1:7" x14ac:dyDescent="0.25">
      <c r="A65" s="386">
        <v>43971</v>
      </c>
      <c r="B65" s="315">
        <v>44</v>
      </c>
      <c r="G65" s="386"/>
    </row>
    <row r="66" spans="1:7" x14ac:dyDescent="0.25">
      <c r="A66" s="386">
        <v>43972</v>
      </c>
      <c r="B66" s="315">
        <v>43</v>
      </c>
      <c r="G66" s="386"/>
    </row>
    <row r="67" spans="1:7" x14ac:dyDescent="0.25">
      <c r="A67" s="386">
        <v>43973</v>
      </c>
      <c r="B67" s="315">
        <v>38</v>
      </c>
      <c r="G67" s="386"/>
    </row>
    <row r="68" spans="1:7" x14ac:dyDescent="0.25">
      <c r="A68" s="386">
        <v>43974</v>
      </c>
      <c r="B68" s="315">
        <v>36</v>
      </c>
      <c r="G68" s="386"/>
    </row>
    <row r="69" spans="1:7" x14ac:dyDescent="0.25">
      <c r="A69" s="386">
        <v>43975</v>
      </c>
      <c r="B69" s="315">
        <v>33</v>
      </c>
      <c r="G69" s="386"/>
    </row>
    <row r="70" spans="1:7" x14ac:dyDescent="0.25">
      <c r="A70" s="386">
        <v>43976</v>
      </c>
      <c r="B70" s="315">
        <v>29</v>
      </c>
      <c r="G70" s="386"/>
    </row>
    <row r="71" spans="1:7" x14ac:dyDescent="0.25">
      <c r="A71" s="386">
        <v>43977</v>
      </c>
      <c r="B71" s="315">
        <v>27</v>
      </c>
      <c r="G71" s="386"/>
    </row>
    <row r="72" spans="1:7" x14ac:dyDescent="0.25">
      <c r="A72" s="386">
        <v>43978</v>
      </c>
      <c r="B72" s="315">
        <v>28</v>
      </c>
      <c r="G72" s="386"/>
    </row>
    <row r="73" spans="1:7" x14ac:dyDescent="0.25">
      <c r="A73" s="386">
        <v>43979</v>
      </c>
      <c r="B73" s="315">
        <v>26</v>
      </c>
      <c r="G73" s="386"/>
    </row>
    <row r="74" spans="1:7" x14ac:dyDescent="0.25">
      <c r="A74" s="386">
        <v>43980</v>
      </c>
      <c r="B74" s="315">
        <v>25</v>
      </c>
      <c r="G74" s="386"/>
    </row>
    <row r="75" spans="1:7" x14ac:dyDescent="0.25">
      <c r="A75" s="386">
        <v>43981</v>
      </c>
      <c r="B75" s="315">
        <v>25</v>
      </c>
      <c r="G75" s="386"/>
    </row>
    <row r="76" spans="1:7" x14ac:dyDescent="0.25">
      <c r="A76" s="386">
        <v>43982</v>
      </c>
      <c r="B76" s="315">
        <v>20</v>
      </c>
      <c r="G76" s="386"/>
    </row>
    <row r="77" spans="1:7" x14ac:dyDescent="0.25">
      <c r="A77" s="386">
        <v>43983</v>
      </c>
      <c r="B77" s="315">
        <v>20</v>
      </c>
      <c r="G77" s="386"/>
    </row>
    <row r="78" spans="1:7" x14ac:dyDescent="0.25">
      <c r="A78" s="386">
        <v>43984</v>
      </c>
      <c r="B78" s="315">
        <v>20</v>
      </c>
      <c r="G78" s="386"/>
    </row>
    <row r="79" spans="1:7" x14ac:dyDescent="0.25">
      <c r="A79" s="386">
        <v>43985</v>
      </c>
      <c r="B79" s="315">
        <v>20</v>
      </c>
      <c r="G79" s="386"/>
    </row>
    <row r="80" spans="1:7" x14ac:dyDescent="0.25">
      <c r="A80" s="386">
        <v>43986</v>
      </c>
      <c r="B80" s="315">
        <v>18</v>
      </c>
      <c r="G80" s="386"/>
    </row>
    <row r="81" spans="1:7" x14ac:dyDescent="0.25">
      <c r="A81" s="386">
        <v>43987</v>
      </c>
      <c r="B81" s="315">
        <v>16</v>
      </c>
      <c r="G81" s="386"/>
    </row>
    <row r="82" spans="1:7" x14ac:dyDescent="0.25">
      <c r="A82" s="386">
        <v>43988</v>
      </c>
      <c r="B82" s="315">
        <v>16</v>
      </c>
      <c r="G82" s="386"/>
    </row>
    <row r="83" spans="1:7" x14ac:dyDescent="0.25">
      <c r="A83" s="386">
        <v>43989</v>
      </c>
      <c r="B83" s="315">
        <v>16</v>
      </c>
    </row>
    <row r="84" spans="1:7" x14ac:dyDescent="0.25">
      <c r="A84" s="386">
        <v>43990</v>
      </c>
      <c r="B84" s="315">
        <v>16</v>
      </c>
    </row>
    <row r="85" spans="1:7" x14ac:dyDescent="0.25">
      <c r="A85" s="386">
        <v>43991</v>
      </c>
      <c r="B85" s="315">
        <v>15</v>
      </c>
    </row>
    <row r="86" spans="1:7" x14ac:dyDescent="0.25">
      <c r="A86" s="386">
        <v>43992</v>
      </c>
      <c r="B86" s="315">
        <v>15</v>
      </c>
    </row>
    <row r="87" spans="1:7" x14ac:dyDescent="0.25">
      <c r="A87" s="386">
        <v>43993</v>
      </c>
      <c r="B87" s="315">
        <v>15</v>
      </c>
    </row>
    <row r="88" spans="1:7" x14ac:dyDescent="0.25">
      <c r="A88" s="386">
        <v>43994</v>
      </c>
      <c r="B88" s="315">
        <v>15</v>
      </c>
    </row>
    <row r="89" spans="1:7" x14ac:dyDescent="0.25">
      <c r="A89" s="386">
        <v>43995</v>
      </c>
      <c r="B89" s="315">
        <v>13</v>
      </c>
    </row>
    <row r="90" spans="1:7" x14ac:dyDescent="0.25">
      <c r="A90" s="386">
        <v>43996</v>
      </c>
      <c r="B90" s="315">
        <v>11</v>
      </c>
    </row>
    <row r="91" spans="1:7" x14ac:dyDescent="0.25">
      <c r="A91" s="386">
        <v>43997</v>
      </c>
      <c r="B91" s="315">
        <v>12</v>
      </c>
    </row>
    <row r="92" spans="1:7" x14ac:dyDescent="0.25">
      <c r="A92" s="386">
        <v>43998</v>
      </c>
      <c r="B92" s="315">
        <v>11</v>
      </c>
    </row>
    <row r="93" spans="1:7" x14ac:dyDescent="0.25">
      <c r="A93" s="386">
        <v>43999</v>
      </c>
      <c r="B93" s="315">
        <v>11</v>
      </c>
    </row>
    <row r="94" spans="1:7" x14ac:dyDescent="0.25">
      <c r="A94" s="386">
        <v>44000</v>
      </c>
      <c r="B94" s="315">
        <v>10</v>
      </c>
    </row>
    <row r="95" spans="1:7" x14ac:dyDescent="0.25">
      <c r="A95" s="386">
        <v>44001</v>
      </c>
      <c r="B95" s="315">
        <v>10</v>
      </c>
    </row>
    <row r="96" spans="1:7" x14ac:dyDescent="0.25">
      <c r="A96" s="386">
        <v>44002</v>
      </c>
      <c r="B96" s="315">
        <v>9</v>
      </c>
    </row>
    <row r="97" spans="1:2" x14ac:dyDescent="0.25">
      <c r="A97" s="386">
        <v>44003</v>
      </c>
      <c r="B97" s="315">
        <v>9</v>
      </c>
    </row>
    <row r="98" spans="1:2" x14ac:dyDescent="0.25">
      <c r="A98" s="386">
        <v>44004</v>
      </c>
      <c r="B98" s="315">
        <v>9</v>
      </c>
    </row>
    <row r="99" spans="1:2" x14ac:dyDescent="0.25">
      <c r="A99" s="386">
        <v>44005</v>
      </c>
      <c r="B99" s="315">
        <v>7</v>
      </c>
    </row>
    <row r="100" spans="1:2" x14ac:dyDescent="0.25">
      <c r="A100" s="386">
        <v>44006</v>
      </c>
      <c r="B100" s="315">
        <v>8</v>
      </c>
    </row>
    <row r="101" spans="1:2" x14ac:dyDescent="0.25">
      <c r="A101" s="386">
        <v>44007</v>
      </c>
      <c r="B101" s="315">
        <v>7</v>
      </c>
    </row>
    <row r="102" spans="1:2" x14ac:dyDescent="0.25">
      <c r="A102" s="386">
        <v>44008</v>
      </c>
      <c r="B102" s="315">
        <v>5</v>
      </c>
    </row>
    <row r="103" spans="1:2" x14ac:dyDescent="0.25">
      <c r="A103" s="386">
        <v>44009</v>
      </c>
      <c r="B103" s="315">
        <v>5</v>
      </c>
    </row>
    <row r="104" spans="1:2" x14ac:dyDescent="0.25">
      <c r="A104" s="386">
        <v>44010</v>
      </c>
      <c r="B104" s="315">
        <v>5</v>
      </c>
    </row>
    <row r="105" spans="1:2" x14ac:dyDescent="0.25">
      <c r="A105" s="386">
        <v>44011</v>
      </c>
      <c r="B105" s="315">
        <v>5</v>
      </c>
    </row>
    <row r="106" spans="1:2" x14ac:dyDescent="0.25">
      <c r="A106" s="386">
        <v>44012</v>
      </c>
      <c r="B106" s="315">
        <v>5</v>
      </c>
    </row>
    <row r="107" spans="1:2" x14ac:dyDescent="0.25">
      <c r="A107" s="386">
        <v>44013</v>
      </c>
      <c r="B107" s="315">
        <v>5</v>
      </c>
    </row>
    <row r="108" spans="1:2" x14ac:dyDescent="0.25">
      <c r="A108" s="386">
        <v>44014</v>
      </c>
      <c r="B108" s="315">
        <v>4</v>
      </c>
    </row>
    <row r="109" spans="1:2" x14ac:dyDescent="0.25">
      <c r="A109" s="386">
        <v>44015</v>
      </c>
      <c r="B109" s="315">
        <v>5</v>
      </c>
    </row>
    <row r="110" spans="1:2" x14ac:dyDescent="0.25">
      <c r="A110" s="386">
        <v>44016</v>
      </c>
      <c r="B110" s="315">
        <v>5</v>
      </c>
    </row>
    <row r="111" spans="1:2" x14ac:dyDescent="0.25">
      <c r="A111" s="386">
        <v>44017</v>
      </c>
      <c r="B111" s="315">
        <v>4</v>
      </c>
    </row>
    <row r="112" spans="1:2" x14ac:dyDescent="0.25">
      <c r="A112" s="386">
        <v>44018</v>
      </c>
      <c r="B112" s="315">
        <v>4</v>
      </c>
    </row>
    <row r="113" spans="1:2" x14ac:dyDescent="0.25">
      <c r="A113" s="386">
        <v>44019</v>
      </c>
      <c r="B113" s="315">
        <v>3</v>
      </c>
    </row>
    <row r="114" spans="1:2" x14ac:dyDescent="0.25">
      <c r="A114" s="386">
        <v>44020</v>
      </c>
      <c r="B114" s="315">
        <v>3</v>
      </c>
    </row>
    <row r="115" spans="1:2" x14ac:dyDescent="0.25">
      <c r="A115" s="386">
        <v>44021</v>
      </c>
      <c r="B115" s="315">
        <v>3</v>
      </c>
    </row>
    <row r="116" spans="1:2" x14ac:dyDescent="0.25">
      <c r="A116" s="386">
        <v>44022</v>
      </c>
      <c r="B116" s="315">
        <v>4</v>
      </c>
    </row>
    <row r="117" spans="1:2" x14ac:dyDescent="0.25">
      <c r="A117" s="386">
        <v>44023</v>
      </c>
      <c r="B117" s="315">
        <v>3</v>
      </c>
    </row>
    <row r="118" spans="1:2" x14ac:dyDescent="0.25">
      <c r="A118" s="386">
        <v>44024</v>
      </c>
      <c r="B118" s="315">
        <v>3</v>
      </c>
    </row>
    <row r="119" spans="1:2" x14ac:dyDescent="0.25">
      <c r="A119" s="386">
        <v>44025</v>
      </c>
      <c r="B119" s="315">
        <v>3</v>
      </c>
    </row>
    <row r="120" spans="1:2" x14ac:dyDescent="0.25">
      <c r="A120" s="386">
        <v>44026</v>
      </c>
      <c r="B120" s="315">
        <v>2</v>
      </c>
    </row>
    <row r="121" spans="1:2" x14ac:dyDescent="0.25">
      <c r="A121" s="386">
        <v>44027</v>
      </c>
      <c r="B121" s="315">
        <v>2</v>
      </c>
    </row>
    <row r="122" spans="1:2" x14ac:dyDescent="0.25">
      <c r="A122" s="386">
        <v>44028</v>
      </c>
      <c r="B122" s="315">
        <v>3</v>
      </c>
    </row>
    <row r="123" spans="1:2" x14ac:dyDescent="0.25">
      <c r="A123" s="386">
        <v>44029</v>
      </c>
      <c r="B123" s="315">
        <v>3</v>
      </c>
    </row>
    <row r="124" spans="1:2" x14ac:dyDescent="0.25">
      <c r="A124" s="386">
        <v>44030</v>
      </c>
      <c r="B124" s="315">
        <v>3</v>
      </c>
    </row>
    <row r="125" spans="1:2" x14ac:dyDescent="0.25">
      <c r="A125" s="386">
        <v>44031</v>
      </c>
      <c r="B125" s="315">
        <v>3</v>
      </c>
    </row>
    <row r="126" spans="1:2" x14ac:dyDescent="0.25">
      <c r="A126" s="386">
        <v>44032</v>
      </c>
      <c r="B126" s="315">
        <v>3</v>
      </c>
    </row>
    <row r="127" spans="1:2" x14ac:dyDescent="0.25">
      <c r="A127" s="386">
        <v>44033</v>
      </c>
      <c r="B127" s="315">
        <v>4</v>
      </c>
    </row>
    <row r="128" spans="1:2" x14ac:dyDescent="0.25">
      <c r="A128" s="386">
        <v>44034</v>
      </c>
      <c r="B128" s="315">
        <v>3</v>
      </c>
    </row>
    <row r="129" spans="1:2" x14ac:dyDescent="0.25">
      <c r="A129" s="386">
        <v>44035</v>
      </c>
      <c r="B129" s="315">
        <v>2</v>
      </c>
    </row>
    <row r="130" spans="1:2" x14ac:dyDescent="0.25">
      <c r="A130" s="386">
        <v>44036</v>
      </c>
      <c r="B130" s="315">
        <v>2</v>
      </c>
    </row>
    <row r="131" spans="1:2" x14ac:dyDescent="0.25">
      <c r="A131" s="386">
        <v>44037</v>
      </c>
      <c r="B131" s="315">
        <v>2</v>
      </c>
    </row>
    <row r="132" spans="1:2" x14ac:dyDescent="0.25">
      <c r="A132" s="386">
        <v>44038</v>
      </c>
      <c r="B132" s="315">
        <v>2</v>
      </c>
    </row>
    <row r="133" spans="1:2" x14ac:dyDescent="0.25">
      <c r="A133" s="386">
        <v>44039</v>
      </c>
      <c r="B133" s="315">
        <v>2</v>
      </c>
    </row>
    <row r="134" spans="1:2" x14ac:dyDescent="0.25">
      <c r="A134" s="386">
        <v>44040</v>
      </c>
      <c r="B134" s="315">
        <v>2</v>
      </c>
    </row>
    <row r="135" spans="1:2" x14ac:dyDescent="0.25">
      <c r="A135" s="386">
        <v>44041</v>
      </c>
      <c r="B135" s="315">
        <v>2</v>
      </c>
    </row>
    <row r="136" spans="1:2" x14ac:dyDescent="0.25">
      <c r="A136" s="386">
        <v>44042</v>
      </c>
      <c r="B136" s="315">
        <v>2</v>
      </c>
    </row>
    <row r="137" spans="1:2" x14ac:dyDescent="0.25">
      <c r="A137" s="386">
        <v>44043</v>
      </c>
      <c r="B137" s="315">
        <v>4</v>
      </c>
    </row>
    <row r="138" spans="1:2" x14ac:dyDescent="0.25">
      <c r="A138" s="386">
        <v>44044</v>
      </c>
      <c r="B138" s="315">
        <v>3</v>
      </c>
    </row>
    <row r="139" spans="1:2" x14ac:dyDescent="0.25">
      <c r="A139" s="386">
        <v>44045</v>
      </c>
      <c r="B139" s="315">
        <v>3</v>
      </c>
    </row>
    <row r="140" spans="1:2" x14ac:dyDescent="0.25">
      <c r="A140" s="386">
        <v>44046</v>
      </c>
      <c r="B140" s="315">
        <v>3</v>
      </c>
    </row>
    <row r="141" spans="1:2" x14ac:dyDescent="0.25">
      <c r="A141" s="386">
        <v>44047</v>
      </c>
      <c r="B141" s="315">
        <v>3</v>
      </c>
    </row>
    <row r="142" spans="1:2" x14ac:dyDescent="0.25">
      <c r="A142" s="386">
        <v>44048</v>
      </c>
      <c r="B142" s="315">
        <v>3</v>
      </c>
    </row>
    <row r="143" spans="1:2" x14ac:dyDescent="0.25">
      <c r="A143" s="386">
        <v>44049</v>
      </c>
      <c r="B143" s="315">
        <v>4</v>
      </c>
    </row>
    <row r="144" spans="1:2" x14ac:dyDescent="0.25">
      <c r="A144" s="386">
        <v>44050</v>
      </c>
      <c r="B144" s="315">
        <v>4</v>
      </c>
    </row>
    <row r="145" spans="1:2" x14ac:dyDescent="0.25">
      <c r="A145" s="386">
        <v>44051</v>
      </c>
      <c r="B145" s="315">
        <v>3</v>
      </c>
    </row>
    <row r="146" spans="1:2" x14ac:dyDescent="0.25">
      <c r="A146" s="386">
        <v>44052</v>
      </c>
      <c r="B146" s="315">
        <v>3</v>
      </c>
    </row>
    <row r="147" spans="1:2" x14ac:dyDescent="0.25">
      <c r="A147" s="386">
        <v>44053</v>
      </c>
      <c r="B147" s="315">
        <v>3</v>
      </c>
    </row>
    <row r="148" spans="1:2" x14ac:dyDescent="0.25">
      <c r="A148" s="386">
        <v>44054</v>
      </c>
      <c r="B148" s="315">
        <v>3</v>
      </c>
    </row>
    <row r="149" spans="1:2" x14ac:dyDescent="0.25">
      <c r="A149" s="386">
        <v>44055</v>
      </c>
      <c r="B149" s="315">
        <v>3</v>
      </c>
    </row>
    <row r="150" spans="1:2" x14ac:dyDescent="0.25">
      <c r="A150" s="386">
        <v>44056</v>
      </c>
      <c r="B150" s="315">
        <v>3</v>
      </c>
    </row>
    <row r="151" spans="1:2" x14ac:dyDescent="0.25">
      <c r="A151" s="386">
        <v>44057</v>
      </c>
      <c r="B151" s="315">
        <v>3</v>
      </c>
    </row>
    <row r="152" spans="1:2" x14ac:dyDescent="0.25">
      <c r="A152" s="386">
        <v>44058</v>
      </c>
      <c r="B152" s="315">
        <v>3</v>
      </c>
    </row>
    <row r="153" spans="1:2" x14ac:dyDescent="0.25">
      <c r="A153" s="386">
        <v>44059</v>
      </c>
      <c r="B153" s="315">
        <v>3</v>
      </c>
    </row>
    <row r="154" spans="1:2" x14ac:dyDescent="0.25">
      <c r="A154" s="386">
        <v>44060</v>
      </c>
      <c r="B154" s="315">
        <v>3</v>
      </c>
    </row>
    <row r="155" spans="1:2" x14ac:dyDescent="0.25">
      <c r="A155" s="386">
        <v>44061</v>
      </c>
      <c r="B155" s="315">
        <v>3</v>
      </c>
    </row>
    <row r="156" spans="1:2" x14ac:dyDescent="0.25">
      <c r="A156" s="386">
        <v>44062</v>
      </c>
      <c r="B156" s="315">
        <v>2</v>
      </c>
    </row>
    <row r="157" spans="1:2" x14ac:dyDescent="0.25">
      <c r="A157" s="386">
        <v>44063</v>
      </c>
      <c r="B157" s="315">
        <v>2</v>
      </c>
    </row>
    <row r="158" spans="1:2" x14ac:dyDescent="0.25">
      <c r="A158" s="386">
        <v>44064</v>
      </c>
      <c r="B158" s="315">
        <v>2</v>
      </c>
    </row>
    <row r="159" spans="1:2" x14ac:dyDescent="0.25">
      <c r="A159" s="386">
        <v>44065</v>
      </c>
      <c r="B159" s="315">
        <v>2</v>
      </c>
    </row>
    <row r="160" spans="1:2" x14ac:dyDescent="0.25">
      <c r="A160" s="386">
        <v>44066</v>
      </c>
      <c r="B160" s="315">
        <v>2</v>
      </c>
    </row>
    <row r="161" spans="1:2" x14ac:dyDescent="0.25">
      <c r="A161" s="386">
        <v>44067</v>
      </c>
      <c r="B161" s="315">
        <v>1</v>
      </c>
    </row>
    <row r="162" spans="1:2" x14ac:dyDescent="0.25">
      <c r="A162" s="386">
        <v>44068</v>
      </c>
      <c r="B162" s="315">
        <v>1</v>
      </c>
    </row>
    <row r="163" spans="1:2" x14ac:dyDescent="0.25">
      <c r="A163" s="386">
        <v>44069</v>
      </c>
      <c r="B163" s="315">
        <v>2</v>
      </c>
    </row>
    <row r="164" spans="1:2" x14ac:dyDescent="0.25">
      <c r="A164" s="386">
        <v>44070</v>
      </c>
      <c r="B164" s="315">
        <v>2</v>
      </c>
    </row>
    <row r="165" spans="1:2" x14ac:dyDescent="0.25">
      <c r="A165" s="386">
        <v>44071</v>
      </c>
      <c r="B165" s="315">
        <v>3</v>
      </c>
    </row>
    <row r="166" spans="1:2" x14ac:dyDescent="0.25">
      <c r="A166" s="386">
        <v>44072</v>
      </c>
      <c r="B166" s="315">
        <v>5</v>
      </c>
    </row>
    <row r="167" spans="1:2" x14ac:dyDescent="0.25">
      <c r="A167" s="386">
        <v>44073</v>
      </c>
      <c r="B167" s="315">
        <v>5</v>
      </c>
    </row>
    <row r="168" spans="1:2" x14ac:dyDescent="0.25">
      <c r="A168" s="386">
        <v>44074</v>
      </c>
      <c r="B168" s="315">
        <v>5</v>
      </c>
    </row>
    <row r="169" spans="1:2" x14ac:dyDescent="0.25">
      <c r="A169" s="386">
        <v>44075</v>
      </c>
      <c r="B169" s="315">
        <v>6</v>
      </c>
    </row>
    <row r="170" spans="1:2" x14ac:dyDescent="0.25">
      <c r="A170" s="386">
        <v>44076</v>
      </c>
      <c r="B170" s="315">
        <v>5</v>
      </c>
    </row>
    <row r="171" spans="1:2" x14ac:dyDescent="0.25">
      <c r="A171" s="386">
        <v>44077</v>
      </c>
      <c r="B171" s="315">
        <v>4</v>
      </c>
    </row>
    <row r="172" spans="1:2" x14ac:dyDescent="0.25">
      <c r="A172" s="386">
        <v>44078</v>
      </c>
      <c r="B172" s="315">
        <v>4</v>
      </c>
    </row>
    <row r="173" spans="1:2" x14ac:dyDescent="0.25">
      <c r="A173" s="386">
        <v>44079</v>
      </c>
      <c r="B173" s="315">
        <v>4</v>
      </c>
    </row>
    <row r="174" spans="1:2" x14ac:dyDescent="0.25">
      <c r="A174" s="386">
        <v>44080</v>
      </c>
      <c r="B174" s="315">
        <v>4</v>
      </c>
    </row>
    <row r="175" spans="1:2" x14ac:dyDescent="0.25">
      <c r="A175" s="386">
        <v>44081</v>
      </c>
      <c r="B175" s="315">
        <v>5</v>
      </c>
    </row>
    <row r="176" spans="1:2" x14ac:dyDescent="0.25">
      <c r="A176" s="386">
        <v>44082</v>
      </c>
      <c r="B176" s="315">
        <v>6</v>
      </c>
    </row>
    <row r="177" spans="1:2" x14ac:dyDescent="0.25">
      <c r="A177" s="386">
        <v>44083</v>
      </c>
      <c r="B177" s="315">
        <v>6</v>
      </c>
    </row>
    <row r="178" spans="1:2" x14ac:dyDescent="0.25">
      <c r="A178" s="386">
        <v>44084</v>
      </c>
      <c r="B178" s="315">
        <v>7</v>
      </c>
    </row>
    <row r="179" spans="1:2" x14ac:dyDescent="0.25">
      <c r="A179" s="386">
        <v>44085</v>
      </c>
      <c r="B179" s="315">
        <v>8</v>
      </c>
    </row>
    <row r="180" spans="1:2" x14ac:dyDescent="0.25">
      <c r="A180" s="386">
        <v>44086</v>
      </c>
      <c r="B180" s="315">
        <v>8</v>
      </c>
    </row>
    <row r="181" spans="1:2" x14ac:dyDescent="0.25">
      <c r="A181" s="386">
        <v>44087</v>
      </c>
      <c r="B181" s="315">
        <v>7</v>
      </c>
    </row>
    <row r="182" spans="1:2" x14ac:dyDescent="0.25">
      <c r="A182" s="386">
        <v>44088</v>
      </c>
      <c r="B182" s="315">
        <v>7</v>
      </c>
    </row>
    <row r="183" spans="1:2" x14ac:dyDescent="0.25">
      <c r="A183" s="386">
        <v>44089</v>
      </c>
      <c r="B183" s="31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8" hidden="1" customWidth="1"/>
    <col min="2" max="2" width="13.5703125" customWidth="1"/>
    <col min="3" max="3" width="12.42578125" style="45" customWidth="1"/>
    <col min="4" max="4" width="17.42578125" style="45" customWidth="1"/>
    <col min="5" max="5" width="21.42578125" style="45" customWidth="1"/>
  </cols>
  <sheetData>
    <row r="1" spans="1:17" x14ac:dyDescent="0.25">
      <c r="A1" s="88">
        <f>LOOKUP(2,1/(B:B&lt;&gt;""),B:B)</f>
        <v>44032</v>
      </c>
      <c r="B1" s="272" t="s">
        <v>32</v>
      </c>
      <c r="C1" s="272"/>
      <c r="D1" s="272"/>
      <c r="E1" s="273"/>
      <c r="F1" s="274"/>
      <c r="M1" s="22" t="s">
        <v>29</v>
      </c>
    </row>
    <row r="2" spans="1:17" x14ac:dyDescent="0.25">
      <c r="B2" s="273"/>
      <c r="C2" s="273"/>
      <c r="D2" s="273"/>
      <c r="E2" s="273"/>
      <c r="F2" s="274"/>
    </row>
    <row r="3" spans="1:17" ht="39" x14ac:dyDescent="0.25">
      <c r="B3" s="276" t="s">
        <v>0</v>
      </c>
      <c r="C3" s="277" t="s">
        <v>12</v>
      </c>
      <c r="D3" s="277" t="s">
        <v>13</v>
      </c>
      <c r="E3" s="277" t="s">
        <v>14</v>
      </c>
      <c r="F3" s="278"/>
    </row>
    <row r="4" spans="1:17" x14ac:dyDescent="0.25">
      <c r="A4" s="89">
        <f>IF(B4=A$1,B4,IF(MOD(B4-B$4,7)=0,B4,""))</f>
        <v>43908</v>
      </c>
      <c r="B4" s="293">
        <v>43908</v>
      </c>
      <c r="C4" s="280">
        <v>1538</v>
      </c>
      <c r="D4" s="281">
        <v>292</v>
      </c>
      <c r="E4" s="281">
        <v>180</v>
      </c>
      <c r="F4" s="282"/>
      <c r="G4" s="7"/>
      <c r="H4" s="7"/>
      <c r="I4" s="7"/>
      <c r="J4" s="7"/>
      <c r="K4" s="7"/>
      <c r="L4" s="8"/>
      <c r="M4" s="8"/>
      <c r="N4" s="8"/>
      <c r="O4" s="8"/>
      <c r="P4" s="8"/>
      <c r="Q4" s="8"/>
    </row>
    <row r="5" spans="1:17" x14ac:dyDescent="0.25">
      <c r="A5" s="89" t="str">
        <f t="shared" ref="A5:A68" si="0">IF(B5=A$1,B5,IF(MOD(B5-B$4,7)=0,B5,""))</f>
        <v/>
      </c>
      <c r="B5" s="294">
        <v>43909</v>
      </c>
      <c r="C5" s="286">
        <v>1572</v>
      </c>
      <c r="D5" s="287">
        <v>339</v>
      </c>
      <c r="E5" s="287">
        <v>203</v>
      </c>
      <c r="F5" s="282"/>
      <c r="G5" s="7"/>
      <c r="H5" s="7"/>
      <c r="I5" s="7"/>
      <c r="J5" s="7"/>
      <c r="K5" s="7"/>
      <c r="L5" s="8"/>
      <c r="M5" s="8"/>
      <c r="N5" s="8"/>
      <c r="O5" s="8"/>
      <c r="P5" s="8"/>
      <c r="Q5" s="8"/>
    </row>
    <row r="6" spans="1:17" x14ac:dyDescent="0.25">
      <c r="A6" s="89" t="str">
        <f t="shared" si="0"/>
        <v/>
      </c>
      <c r="B6" s="294">
        <v>43910</v>
      </c>
      <c r="C6" s="286">
        <v>1593</v>
      </c>
      <c r="D6" s="287">
        <v>360</v>
      </c>
      <c r="E6" s="287">
        <v>222</v>
      </c>
      <c r="F6" s="282"/>
      <c r="G6" s="7"/>
      <c r="H6" s="7"/>
      <c r="I6" s="7"/>
      <c r="J6" s="7"/>
      <c r="K6" s="7"/>
      <c r="L6" s="8"/>
      <c r="M6" s="8"/>
      <c r="N6" s="8"/>
      <c r="O6" s="8"/>
      <c r="P6" s="8"/>
      <c r="Q6" s="8"/>
    </row>
    <row r="7" spans="1:17" x14ac:dyDescent="0.25">
      <c r="A7" s="89" t="str">
        <f t="shared" si="0"/>
        <v/>
      </c>
      <c r="B7" s="294">
        <v>43911</v>
      </c>
      <c r="C7" s="286">
        <v>1545</v>
      </c>
      <c r="D7" s="287">
        <v>317</v>
      </c>
      <c r="E7" s="287">
        <v>179</v>
      </c>
      <c r="F7" s="282"/>
      <c r="G7" s="7"/>
      <c r="H7" s="7"/>
      <c r="I7" s="7"/>
      <c r="J7" s="7"/>
      <c r="K7" s="7"/>
      <c r="L7" s="8"/>
      <c r="M7" s="8"/>
      <c r="N7" s="8"/>
      <c r="O7" s="8"/>
      <c r="P7" s="8"/>
      <c r="Q7" s="8"/>
    </row>
    <row r="8" spans="1:17" x14ac:dyDescent="0.25">
      <c r="A8" s="89" t="str">
        <f t="shared" si="0"/>
        <v/>
      </c>
      <c r="B8" s="294">
        <v>43912</v>
      </c>
      <c r="C8" s="286">
        <v>1510</v>
      </c>
      <c r="D8" s="287">
        <v>391</v>
      </c>
      <c r="E8" s="287">
        <v>215</v>
      </c>
      <c r="F8" s="282"/>
      <c r="G8" s="7"/>
      <c r="H8" s="7"/>
      <c r="I8" s="7"/>
      <c r="J8" s="7"/>
      <c r="K8" s="7"/>
      <c r="L8" s="8"/>
      <c r="M8" s="8"/>
      <c r="N8" s="8"/>
      <c r="O8" s="8"/>
      <c r="P8" s="8"/>
      <c r="Q8" s="8"/>
    </row>
    <row r="9" spans="1:17" x14ac:dyDescent="0.25">
      <c r="A9" s="89" t="str">
        <f t="shared" si="0"/>
        <v/>
      </c>
      <c r="B9" s="294">
        <v>43913</v>
      </c>
      <c r="C9" s="286">
        <v>1649</v>
      </c>
      <c r="D9" s="287">
        <v>449</v>
      </c>
      <c r="E9" s="287">
        <v>253</v>
      </c>
      <c r="F9" s="282"/>
      <c r="G9" s="7"/>
      <c r="H9" s="7"/>
      <c r="I9" s="7"/>
      <c r="J9" s="7"/>
      <c r="K9" s="7"/>
      <c r="L9" s="8"/>
      <c r="M9" s="8"/>
      <c r="N9" s="8"/>
      <c r="O9" s="8"/>
      <c r="P9" s="8"/>
      <c r="Q9" s="8"/>
    </row>
    <row r="10" spans="1:17" x14ac:dyDescent="0.25">
      <c r="A10" s="89" t="str">
        <f t="shared" si="0"/>
        <v/>
      </c>
      <c r="B10" s="294">
        <v>43914</v>
      </c>
      <c r="C10" s="286">
        <v>1537</v>
      </c>
      <c r="D10" s="287">
        <v>542</v>
      </c>
      <c r="E10" s="287">
        <v>287</v>
      </c>
      <c r="F10" s="282"/>
      <c r="G10" s="7"/>
      <c r="H10" s="7"/>
      <c r="I10" s="7"/>
      <c r="J10" s="7"/>
      <c r="K10" s="7"/>
      <c r="L10" s="8"/>
      <c r="M10" s="8"/>
      <c r="N10" s="8"/>
      <c r="O10" s="8"/>
      <c r="P10" s="8"/>
      <c r="Q10" s="8"/>
    </row>
    <row r="11" spans="1:17" x14ac:dyDescent="0.25">
      <c r="A11" s="89">
        <f t="shared" si="0"/>
        <v>43915</v>
      </c>
      <c r="B11" s="294">
        <v>43915</v>
      </c>
      <c r="C11" s="286">
        <v>1626</v>
      </c>
      <c r="D11" s="287">
        <v>587</v>
      </c>
      <c r="E11" s="287">
        <v>295</v>
      </c>
      <c r="F11" s="282"/>
      <c r="G11" s="7"/>
      <c r="H11" s="7"/>
      <c r="I11" s="7"/>
      <c r="J11" s="7"/>
      <c r="K11" s="7"/>
      <c r="L11" s="8"/>
      <c r="M11" s="8"/>
      <c r="N11" s="8"/>
      <c r="O11" s="8"/>
      <c r="P11" s="8"/>
      <c r="Q11" s="8"/>
    </row>
    <row r="12" spans="1:17" x14ac:dyDescent="0.25">
      <c r="A12" s="89" t="str">
        <f t="shared" si="0"/>
        <v/>
      </c>
      <c r="B12" s="294">
        <v>43916</v>
      </c>
      <c r="C12" s="286">
        <v>1622</v>
      </c>
      <c r="D12" s="287">
        <v>617</v>
      </c>
      <c r="E12" s="287">
        <v>315</v>
      </c>
      <c r="F12" s="282"/>
      <c r="G12" s="7"/>
      <c r="H12" s="7"/>
      <c r="I12" s="7"/>
      <c r="J12" s="7"/>
      <c r="K12" s="7"/>
      <c r="L12" s="8"/>
      <c r="M12" s="8"/>
      <c r="N12" s="8"/>
      <c r="O12" s="8"/>
      <c r="P12" s="8"/>
      <c r="Q12" s="8"/>
    </row>
    <row r="13" spans="1:17" x14ac:dyDescent="0.25">
      <c r="A13" s="89" t="str">
        <f t="shared" si="0"/>
        <v/>
      </c>
      <c r="B13" s="294">
        <v>43917</v>
      </c>
      <c r="C13" s="286">
        <v>1640</v>
      </c>
      <c r="D13" s="287">
        <v>557</v>
      </c>
      <c r="E13" s="287">
        <v>293</v>
      </c>
      <c r="F13" s="282"/>
      <c r="G13" s="7"/>
      <c r="H13" s="7"/>
      <c r="I13" s="7"/>
      <c r="J13" s="7"/>
      <c r="K13" s="7"/>
      <c r="L13" s="8"/>
      <c r="M13" s="8"/>
      <c r="N13" s="8"/>
      <c r="O13" s="8"/>
      <c r="P13" s="8"/>
      <c r="Q13" s="8"/>
    </row>
    <row r="14" spans="1:17" x14ac:dyDescent="0.25">
      <c r="A14" s="89" t="str">
        <f t="shared" si="0"/>
        <v/>
      </c>
      <c r="B14" s="294">
        <v>43918</v>
      </c>
      <c r="C14" s="286">
        <v>1615</v>
      </c>
      <c r="D14" s="287">
        <v>516</v>
      </c>
      <c r="E14" s="287">
        <v>271</v>
      </c>
      <c r="F14" s="282"/>
      <c r="G14" s="7"/>
      <c r="H14" s="7"/>
      <c r="I14" s="7"/>
      <c r="J14" s="7"/>
      <c r="K14" s="7"/>
      <c r="L14" s="8"/>
      <c r="M14" s="8"/>
      <c r="N14" s="8"/>
      <c r="O14" s="8"/>
      <c r="P14" s="8"/>
      <c r="Q14" s="8"/>
    </row>
    <row r="15" spans="1:17" x14ac:dyDescent="0.25">
      <c r="A15" s="89" t="str">
        <f t="shared" si="0"/>
        <v/>
      </c>
      <c r="B15" s="294">
        <v>43919</v>
      </c>
      <c r="C15" s="286">
        <v>1510</v>
      </c>
      <c r="D15" s="287">
        <v>469</v>
      </c>
      <c r="E15" s="287">
        <v>263</v>
      </c>
      <c r="F15" s="282"/>
      <c r="G15" s="7"/>
      <c r="H15" s="7"/>
      <c r="I15" s="7"/>
      <c r="J15" s="7"/>
      <c r="K15" s="7"/>
      <c r="L15" s="8"/>
      <c r="M15" s="8"/>
      <c r="N15" s="8"/>
      <c r="O15" s="8"/>
      <c r="P15" s="8"/>
      <c r="Q15" s="8"/>
    </row>
    <row r="16" spans="1:17" x14ac:dyDescent="0.25">
      <c r="A16" s="89" t="str">
        <f t="shared" si="0"/>
        <v/>
      </c>
      <c r="B16" s="294">
        <v>43920</v>
      </c>
      <c r="C16" s="286">
        <v>1613</v>
      </c>
      <c r="D16" s="287">
        <v>533</v>
      </c>
      <c r="E16" s="287">
        <v>291</v>
      </c>
      <c r="F16" s="282"/>
      <c r="G16" s="7"/>
      <c r="H16" s="7"/>
      <c r="I16" s="7"/>
      <c r="J16" s="7"/>
      <c r="K16" s="7"/>
      <c r="L16" s="8"/>
      <c r="M16" s="8"/>
      <c r="N16" s="8"/>
      <c r="O16" s="8"/>
      <c r="P16" s="8"/>
      <c r="Q16" s="8"/>
    </row>
    <row r="17" spans="1:17" x14ac:dyDescent="0.25">
      <c r="A17" s="89" t="str">
        <f t="shared" si="0"/>
        <v/>
      </c>
      <c r="B17" s="294">
        <v>43921</v>
      </c>
      <c r="C17" s="286">
        <v>1595</v>
      </c>
      <c r="D17" s="287">
        <v>561</v>
      </c>
      <c r="E17" s="287">
        <v>325</v>
      </c>
      <c r="F17" s="282"/>
      <c r="G17" s="7"/>
      <c r="H17" s="7"/>
      <c r="I17" s="7"/>
      <c r="J17" s="7"/>
      <c r="K17" s="7"/>
      <c r="L17" s="8"/>
      <c r="M17" s="8"/>
      <c r="N17" s="8"/>
      <c r="O17" s="8"/>
      <c r="P17" s="8"/>
      <c r="Q17" s="8"/>
    </row>
    <row r="18" spans="1:17" x14ac:dyDescent="0.25">
      <c r="A18" s="89">
        <f t="shared" si="0"/>
        <v>43922</v>
      </c>
      <c r="B18" s="294">
        <v>43922</v>
      </c>
      <c r="C18" s="286">
        <v>1672</v>
      </c>
      <c r="D18" s="287">
        <v>593</v>
      </c>
      <c r="E18" s="287">
        <v>327</v>
      </c>
      <c r="F18" s="282"/>
      <c r="G18" s="7"/>
      <c r="H18" s="7"/>
      <c r="I18" s="7"/>
      <c r="J18" s="7"/>
      <c r="K18" s="7"/>
      <c r="L18" s="8"/>
      <c r="M18" s="8"/>
      <c r="N18" s="8"/>
      <c r="O18" s="8"/>
      <c r="P18" s="8"/>
      <c r="Q18" s="8"/>
    </row>
    <row r="19" spans="1:17" x14ac:dyDescent="0.25">
      <c r="A19" s="89" t="str">
        <f t="shared" si="0"/>
        <v/>
      </c>
      <c r="B19" s="294">
        <v>43923</v>
      </c>
      <c r="C19" s="286">
        <v>1578</v>
      </c>
      <c r="D19" s="287">
        <v>522</v>
      </c>
      <c r="E19" s="287">
        <v>291</v>
      </c>
      <c r="F19" s="282"/>
      <c r="G19" s="7"/>
      <c r="H19" s="7"/>
      <c r="I19" s="7"/>
      <c r="J19" s="7"/>
      <c r="K19" s="7"/>
      <c r="L19" s="8"/>
      <c r="M19" s="8"/>
      <c r="N19" s="8"/>
      <c r="O19" s="8"/>
      <c r="P19" s="8"/>
      <c r="Q19" s="8"/>
    </row>
    <row r="20" spans="1:17" x14ac:dyDescent="0.25">
      <c r="A20" s="89" t="str">
        <f t="shared" si="0"/>
        <v/>
      </c>
      <c r="B20" s="294">
        <v>43924</v>
      </c>
      <c r="C20" s="286">
        <v>1579</v>
      </c>
      <c r="D20" s="287">
        <v>609</v>
      </c>
      <c r="E20" s="287">
        <v>360</v>
      </c>
      <c r="F20" s="282"/>
      <c r="G20" s="7"/>
      <c r="H20" s="7"/>
      <c r="I20" s="7"/>
      <c r="J20" s="7"/>
      <c r="K20" s="7"/>
      <c r="L20" s="8"/>
      <c r="M20" s="8"/>
      <c r="N20" s="8"/>
      <c r="O20" s="8"/>
      <c r="P20" s="8"/>
      <c r="Q20" s="8"/>
    </row>
    <row r="21" spans="1:17" x14ac:dyDescent="0.25">
      <c r="A21" s="89" t="str">
        <f t="shared" si="0"/>
        <v/>
      </c>
      <c r="B21" s="294">
        <v>43925</v>
      </c>
      <c r="C21" s="286">
        <v>1603</v>
      </c>
      <c r="D21" s="287">
        <v>597</v>
      </c>
      <c r="E21" s="287">
        <v>336</v>
      </c>
      <c r="F21" s="282"/>
      <c r="G21" s="7"/>
      <c r="H21" s="7"/>
      <c r="I21" s="7"/>
      <c r="J21" s="7"/>
      <c r="K21" s="7"/>
      <c r="L21" s="8"/>
      <c r="M21" s="8"/>
      <c r="N21" s="8"/>
      <c r="O21" s="8"/>
      <c r="P21" s="8"/>
      <c r="Q21" s="8"/>
    </row>
    <row r="22" spans="1:17" x14ac:dyDescent="0.25">
      <c r="A22" s="89" t="str">
        <f t="shared" si="0"/>
        <v/>
      </c>
      <c r="B22" s="294">
        <v>43926</v>
      </c>
      <c r="C22" s="286">
        <v>1586</v>
      </c>
      <c r="D22" s="287">
        <v>610</v>
      </c>
      <c r="E22" s="287">
        <v>363</v>
      </c>
      <c r="F22" s="282"/>
      <c r="G22" s="7"/>
      <c r="H22" s="7"/>
      <c r="I22" s="7"/>
      <c r="J22" s="7"/>
      <c r="K22" s="7"/>
      <c r="L22" s="8"/>
      <c r="M22" s="8"/>
      <c r="N22" s="8"/>
      <c r="O22" s="8"/>
      <c r="P22" s="8"/>
      <c r="Q22" s="8"/>
    </row>
    <row r="23" spans="1:17" x14ac:dyDescent="0.25">
      <c r="A23" s="89" t="str">
        <f t="shared" si="0"/>
        <v/>
      </c>
      <c r="B23" s="294">
        <v>43927</v>
      </c>
      <c r="C23" s="286">
        <v>1664</v>
      </c>
      <c r="D23" s="287">
        <v>653</v>
      </c>
      <c r="E23" s="287">
        <v>366</v>
      </c>
      <c r="F23" s="282"/>
      <c r="G23" s="7"/>
      <c r="H23" s="7"/>
      <c r="I23" s="7"/>
      <c r="J23" s="7"/>
      <c r="K23" s="7"/>
      <c r="L23" s="8"/>
      <c r="M23" s="8"/>
      <c r="N23" s="8"/>
      <c r="O23" s="8"/>
      <c r="P23" s="8"/>
      <c r="Q23" s="8"/>
    </row>
    <row r="24" spans="1:17" x14ac:dyDescent="0.25">
      <c r="A24" s="89" t="str">
        <f t="shared" si="0"/>
        <v/>
      </c>
      <c r="B24" s="294">
        <v>43928</v>
      </c>
      <c r="C24" s="286">
        <v>1567</v>
      </c>
      <c r="D24" s="287">
        <v>568</v>
      </c>
      <c r="E24" s="287">
        <v>336</v>
      </c>
      <c r="F24" s="282"/>
      <c r="G24" s="7"/>
      <c r="H24" s="7"/>
      <c r="I24" s="7"/>
      <c r="J24" s="7"/>
      <c r="K24" s="7"/>
      <c r="L24" s="8"/>
      <c r="M24" s="8"/>
      <c r="N24" s="8"/>
      <c r="O24" s="8"/>
      <c r="P24" s="8"/>
      <c r="Q24" s="8"/>
    </row>
    <row r="25" spans="1:17" x14ac:dyDescent="0.25">
      <c r="A25" s="89">
        <f t="shared" si="0"/>
        <v>43929</v>
      </c>
      <c r="B25" s="294">
        <v>43929</v>
      </c>
      <c r="C25" s="286">
        <v>1580</v>
      </c>
      <c r="D25" s="287">
        <v>563</v>
      </c>
      <c r="E25" s="287">
        <v>332</v>
      </c>
      <c r="F25" s="282"/>
      <c r="G25" s="7"/>
      <c r="H25" s="7"/>
      <c r="I25" s="7"/>
      <c r="J25" s="7"/>
      <c r="K25" s="7"/>
      <c r="L25" s="8"/>
      <c r="M25" s="8"/>
      <c r="N25" s="8"/>
      <c r="O25" s="8"/>
      <c r="P25" s="8"/>
      <c r="Q25" s="8"/>
    </row>
    <row r="26" spans="1:17" x14ac:dyDescent="0.25">
      <c r="A26" s="89" t="str">
        <f t="shared" si="0"/>
        <v/>
      </c>
      <c r="B26" s="294">
        <v>43930</v>
      </c>
      <c r="C26" s="286">
        <v>1593</v>
      </c>
      <c r="D26" s="287">
        <v>511</v>
      </c>
      <c r="E26" s="287">
        <v>270</v>
      </c>
      <c r="F26" s="282"/>
      <c r="G26" s="7"/>
      <c r="H26" s="7"/>
      <c r="I26" s="7"/>
      <c r="J26" s="7"/>
      <c r="K26" s="7"/>
      <c r="L26" s="8"/>
      <c r="M26" s="8"/>
      <c r="N26" s="8"/>
      <c r="O26" s="8"/>
      <c r="P26" s="8"/>
      <c r="Q26" s="8"/>
    </row>
    <row r="27" spans="1:17" x14ac:dyDescent="0.25">
      <c r="A27" s="89" t="str">
        <f t="shared" si="0"/>
        <v/>
      </c>
      <c r="B27" s="294">
        <v>43931</v>
      </c>
      <c r="C27" s="295">
        <v>1672</v>
      </c>
      <c r="D27" s="296">
        <v>580</v>
      </c>
      <c r="E27" s="296">
        <v>334</v>
      </c>
      <c r="F27" s="282"/>
      <c r="G27" s="7"/>
      <c r="H27" s="7"/>
      <c r="I27" s="7"/>
      <c r="J27" s="7"/>
      <c r="K27" s="7"/>
      <c r="L27" s="8"/>
      <c r="M27" s="8"/>
      <c r="N27" s="8"/>
      <c r="O27" s="8"/>
      <c r="P27" s="8"/>
      <c r="Q27" s="8"/>
    </row>
    <row r="28" spans="1:17" x14ac:dyDescent="0.25">
      <c r="A28" s="88" t="str">
        <f t="shared" si="0"/>
        <v/>
      </c>
      <c r="B28" s="294">
        <v>43932</v>
      </c>
      <c r="C28" s="296">
        <v>1600</v>
      </c>
      <c r="D28" s="296">
        <v>479</v>
      </c>
      <c r="E28" s="296">
        <v>251</v>
      </c>
      <c r="F28" s="282"/>
      <c r="G28" s="7"/>
      <c r="H28" s="7"/>
      <c r="I28" s="7"/>
      <c r="J28" s="7"/>
      <c r="K28" s="7"/>
      <c r="L28" s="8"/>
      <c r="M28" s="8"/>
      <c r="N28" s="8"/>
      <c r="O28" s="8"/>
      <c r="P28" s="8"/>
      <c r="Q28" s="8"/>
    </row>
    <row r="29" spans="1:17" x14ac:dyDescent="0.25">
      <c r="A29" s="88" t="str">
        <f t="shared" si="0"/>
        <v/>
      </c>
      <c r="B29" s="294">
        <v>43933</v>
      </c>
      <c r="C29" s="287">
        <v>1508</v>
      </c>
      <c r="D29" s="287">
        <v>479</v>
      </c>
      <c r="E29" s="287">
        <v>282</v>
      </c>
      <c r="F29" s="278"/>
    </row>
    <row r="30" spans="1:17" x14ac:dyDescent="0.25">
      <c r="A30" s="88" t="str">
        <f t="shared" si="0"/>
        <v/>
      </c>
      <c r="B30" s="294">
        <v>43934</v>
      </c>
      <c r="C30" s="287">
        <v>1447</v>
      </c>
      <c r="D30" s="287">
        <v>460</v>
      </c>
      <c r="E30" s="287">
        <v>267</v>
      </c>
      <c r="F30" s="278"/>
    </row>
    <row r="31" spans="1:17" x14ac:dyDescent="0.25">
      <c r="A31" s="88" t="str">
        <f>IF(B31=A$1,B31,IF(MOD(B31-B$4,7)=0,B31,""))</f>
        <v/>
      </c>
      <c r="B31" s="294">
        <v>43935</v>
      </c>
      <c r="C31" s="287">
        <v>1429</v>
      </c>
      <c r="D31" s="287">
        <v>451</v>
      </c>
      <c r="E31" s="287">
        <v>246</v>
      </c>
      <c r="F31" s="278"/>
    </row>
    <row r="32" spans="1:17" x14ac:dyDescent="0.25">
      <c r="A32" s="88">
        <f t="shared" si="0"/>
        <v>43936</v>
      </c>
      <c r="B32" s="294">
        <v>43936</v>
      </c>
      <c r="C32" s="287">
        <v>1516</v>
      </c>
      <c r="D32" s="287">
        <v>421</v>
      </c>
      <c r="E32" s="287">
        <v>217</v>
      </c>
      <c r="F32" s="278"/>
    </row>
    <row r="33" spans="1:6" x14ac:dyDescent="0.25">
      <c r="A33" s="88" t="str">
        <f t="shared" si="0"/>
        <v/>
      </c>
      <c r="B33" s="294">
        <v>43937</v>
      </c>
      <c r="C33" s="287">
        <v>1525</v>
      </c>
      <c r="D33" s="287">
        <v>433</v>
      </c>
      <c r="E33" s="287">
        <v>242</v>
      </c>
      <c r="F33" s="274"/>
    </row>
    <row r="34" spans="1:6" x14ac:dyDescent="0.25">
      <c r="A34" s="88" t="str">
        <f t="shared" si="0"/>
        <v/>
      </c>
      <c r="B34" s="294">
        <v>43938</v>
      </c>
      <c r="C34" s="289">
        <v>1563</v>
      </c>
      <c r="D34" s="289">
        <v>418</v>
      </c>
      <c r="E34" s="287">
        <v>246</v>
      </c>
      <c r="F34" s="274"/>
    </row>
    <row r="35" spans="1:6" x14ac:dyDescent="0.25">
      <c r="A35" s="88" t="str">
        <f t="shared" si="0"/>
        <v/>
      </c>
      <c r="B35" s="294">
        <v>43939</v>
      </c>
      <c r="C35" s="289">
        <v>1458</v>
      </c>
      <c r="D35" s="289">
        <v>405</v>
      </c>
      <c r="E35" s="287">
        <v>251</v>
      </c>
      <c r="F35" s="274"/>
    </row>
    <row r="36" spans="1:6" x14ac:dyDescent="0.25">
      <c r="A36" s="88" t="str">
        <f t="shared" si="0"/>
        <v/>
      </c>
      <c r="B36" s="294">
        <v>43940</v>
      </c>
      <c r="C36" s="289">
        <v>1455</v>
      </c>
      <c r="D36" s="289">
        <v>371</v>
      </c>
      <c r="E36" s="287">
        <v>218</v>
      </c>
      <c r="F36" s="274"/>
    </row>
    <row r="37" spans="1:6" x14ac:dyDescent="0.25">
      <c r="A37" s="88" t="str">
        <f t="shared" si="0"/>
        <v/>
      </c>
      <c r="B37" s="294">
        <v>43941</v>
      </c>
      <c r="C37" s="289">
        <v>1569</v>
      </c>
      <c r="D37" s="289">
        <v>353</v>
      </c>
      <c r="E37" s="287">
        <v>205</v>
      </c>
      <c r="F37" s="274"/>
    </row>
    <row r="38" spans="1:6" x14ac:dyDescent="0.25">
      <c r="A38" s="88" t="str">
        <f t="shared" si="0"/>
        <v/>
      </c>
      <c r="B38" s="294">
        <v>43942</v>
      </c>
      <c r="C38" s="289">
        <v>1418</v>
      </c>
      <c r="D38" s="289">
        <v>269</v>
      </c>
      <c r="E38" s="287">
        <v>156</v>
      </c>
      <c r="F38" s="274"/>
    </row>
    <row r="39" spans="1:6" x14ac:dyDescent="0.25">
      <c r="A39" s="88">
        <f t="shared" si="0"/>
        <v>43943</v>
      </c>
      <c r="B39" s="294">
        <v>43943</v>
      </c>
      <c r="C39" s="289">
        <v>1392</v>
      </c>
      <c r="D39" s="289">
        <v>308</v>
      </c>
      <c r="E39" s="287">
        <v>193</v>
      </c>
      <c r="F39" s="274"/>
    </row>
    <row r="40" spans="1:6" x14ac:dyDescent="0.25">
      <c r="A40" s="88" t="str">
        <f t="shared" si="0"/>
        <v/>
      </c>
      <c r="B40" s="294">
        <v>43944</v>
      </c>
      <c r="C40" s="289">
        <v>1493</v>
      </c>
      <c r="D40" s="289">
        <v>327</v>
      </c>
      <c r="E40" s="297">
        <v>205</v>
      </c>
      <c r="F40" s="274"/>
    </row>
    <row r="41" spans="1:6" x14ac:dyDescent="0.25">
      <c r="A41" s="88" t="str">
        <f t="shared" si="0"/>
        <v/>
      </c>
      <c r="B41" s="294">
        <v>43945</v>
      </c>
      <c r="C41" s="289">
        <v>1509</v>
      </c>
      <c r="D41" s="289">
        <v>338</v>
      </c>
      <c r="E41" s="297">
        <v>214</v>
      </c>
      <c r="F41" s="274"/>
    </row>
    <row r="42" spans="1:6" x14ac:dyDescent="0.25">
      <c r="A42" s="88" t="str">
        <f t="shared" si="0"/>
        <v/>
      </c>
      <c r="B42" s="294">
        <v>43946</v>
      </c>
      <c r="C42" s="289">
        <v>1573</v>
      </c>
      <c r="D42" s="289">
        <v>353</v>
      </c>
      <c r="E42" s="289">
        <v>210</v>
      </c>
      <c r="F42" s="274"/>
    </row>
    <row r="43" spans="1:6" x14ac:dyDescent="0.25">
      <c r="A43" s="88" t="str">
        <f t="shared" si="0"/>
        <v/>
      </c>
      <c r="B43" s="294">
        <v>43947</v>
      </c>
      <c r="C43" s="289">
        <v>1554</v>
      </c>
      <c r="D43" s="289">
        <v>307</v>
      </c>
      <c r="E43" s="289">
        <v>194</v>
      </c>
      <c r="F43" s="274"/>
    </row>
    <row r="44" spans="1:6" x14ac:dyDescent="0.25">
      <c r="A44" s="88" t="str">
        <f t="shared" si="0"/>
        <v/>
      </c>
      <c r="B44" s="298">
        <v>43948</v>
      </c>
      <c r="C44" s="289">
        <v>1532</v>
      </c>
      <c r="D44" s="289">
        <v>343</v>
      </c>
      <c r="E44" s="289">
        <v>225</v>
      </c>
      <c r="F44" s="274"/>
    </row>
    <row r="45" spans="1:6" x14ac:dyDescent="0.25">
      <c r="A45" s="88" t="str">
        <f t="shared" si="0"/>
        <v/>
      </c>
      <c r="B45" s="298">
        <v>43949</v>
      </c>
      <c r="C45" s="289">
        <v>1553</v>
      </c>
      <c r="D45" s="289">
        <v>334</v>
      </c>
      <c r="E45" s="289">
        <v>220</v>
      </c>
      <c r="F45" s="274"/>
    </row>
    <row r="46" spans="1:6" x14ac:dyDescent="0.25">
      <c r="A46" s="88">
        <f t="shared" si="0"/>
        <v>43950</v>
      </c>
      <c r="B46" s="298">
        <v>43950</v>
      </c>
      <c r="C46" s="289">
        <v>1530</v>
      </c>
      <c r="D46" s="289">
        <v>320</v>
      </c>
      <c r="E46" s="289">
        <v>219</v>
      </c>
      <c r="F46" s="274"/>
    </row>
    <row r="47" spans="1:6" x14ac:dyDescent="0.25">
      <c r="A47" s="88" t="str">
        <f t="shared" si="0"/>
        <v/>
      </c>
      <c r="B47" s="298">
        <v>43951</v>
      </c>
      <c r="C47" s="299">
        <v>1516</v>
      </c>
      <c r="D47" s="289">
        <v>360</v>
      </c>
      <c r="E47" s="289">
        <v>256</v>
      </c>
      <c r="F47" s="274"/>
    </row>
    <row r="48" spans="1:6" x14ac:dyDescent="0.25">
      <c r="A48" s="88" t="str">
        <f t="shared" si="0"/>
        <v/>
      </c>
      <c r="B48" s="298">
        <v>43952</v>
      </c>
      <c r="C48" s="299">
        <v>1702</v>
      </c>
      <c r="D48" s="289">
        <v>380</v>
      </c>
      <c r="E48" s="289">
        <v>249</v>
      </c>
      <c r="F48" s="274"/>
    </row>
    <row r="49" spans="1:6" x14ac:dyDescent="0.25">
      <c r="A49" s="88" t="str">
        <f t="shared" si="0"/>
        <v/>
      </c>
      <c r="B49" s="298">
        <v>43953</v>
      </c>
      <c r="C49" s="299">
        <v>1567</v>
      </c>
      <c r="D49" s="289">
        <v>349</v>
      </c>
      <c r="E49" s="289">
        <v>203</v>
      </c>
      <c r="F49" s="274"/>
    </row>
    <row r="50" spans="1:6" x14ac:dyDescent="0.25">
      <c r="A50" s="88" t="str">
        <f t="shared" si="0"/>
        <v/>
      </c>
      <c r="B50" s="298">
        <v>43954</v>
      </c>
      <c r="C50" s="299">
        <v>1500</v>
      </c>
      <c r="D50" s="289">
        <v>317</v>
      </c>
      <c r="E50" s="289">
        <v>193</v>
      </c>
      <c r="F50" s="274"/>
    </row>
    <row r="51" spans="1:6" x14ac:dyDescent="0.25">
      <c r="A51" s="88" t="str">
        <f t="shared" si="0"/>
        <v/>
      </c>
      <c r="B51" s="298">
        <v>43955</v>
      </c>
      <c r="C51" s="299">
        <v>1607</v>
      </c>
      <c r="D51" s="289">
        <v>346</v>
      </c>
      <c r="E51" s="289">
        <v>220</v>
      </c>
      <c r="F51" s="274"/>
    </row>
    <row r="52" spans="1:6" x14ac:dyDescent="0.25">
      <c r="A52" s="88" t="str">
        <f t="shared" si="0"/>
        <v/>
      </c>
      <c r="B52" s="298">
        <v>43956</v>
      </c>
      <c r="C52" s="289">
        <v>1577</v>
      </c>
      <c r="D52" s="289">
        <v>326</v>
      </c>
      <c r="E52" s="289">
        <v>227</v>
      </c>
      <c r="F52" s="274"/>
    </row>
    <row r="53" spans="1:6" x14ac:dyDescent="0.25">
      <c r="A53" s="88">
        <f t="shared" si="0"/>
        <v>43957</v>
      </c>
      <c r="B53" s="298">
        <v>43957</v>
      </c>
      <c r="C53" s="289">
        <v>1560</v>
      </c>
      <c r="D53" s="289">
        <v>311</v>
      </c>
      <c r="E53" s="289">
        <v>210</v>
      </c>
      <c r="F53" s="274"/>
    </row>
    <row r="54" spans="1:6" x14ac:dyDescent="0.25">
      <c r="A54" s="88" t="str">
        <f t="shared" si="0"/>
        <v/>
      </c>
      <c r="B54" s="298">
        <v>43958</v>
      </c>
      <c r="C54" s="289">
        <v>1543</v>
      </c>
      <c r="D54" s="289">
        <v>319</v>
      </c>
      <c r="E54" s="289">
        <v>213</v>
      </c>
      <c r="F54" s="274"/>
    </row>
    <row r="55" spans="1:6" x14ac:dyDescent="0.25">
      <c r="A55" s="88" t="str">
        <f t="shared" si="0"/>
        <v/>
      </c>
      <c r="B55" s="298">
        <v>43959</v>
      </c>
      <c r="C55" s="289">
        <v>1601</v>
      </c>
      <c r="D55" s="289">
        <v>297</v>
      </c>
      <c r="E55" s="289">
        <v>197</v>
      </c>
      <c r="F55" s="274"/>
    </row>
    <row r="56" spans="1:6" x14ac:dyDescent="0.25">
      <c r="A56" s="88" t="str">
        <f t="shared" si="0"/>
        <v/>
      </c>
      <c r="B56" s="298">
        <v>43960</v>
      </c>
      <c r="C56" s="289">
        <v>1552</v>
      </c>
      <c r="D56" s="289">
        <v>271</v>
      </c>
      <c r="E56" s="289">
        <v>162</v>
      </c>
      <c r="F56" s="274"/>
    </row>
    <row r="57" spans="1:6" x14ac:dyDescent="0.25">
      <c r="A57" s="88" t="str">
        <f t="shared" si="0"/>
        <v/>
      </c>
      <c r="B57" s="298">
        <v>43961</v>
      </c>
      <c r="C57" s="289">
        <v>1459</v>
      </c>
      <c r="D57" s="289">
        <v>242</v>
      </c>
      <c r="E57" s="289">
        <v>157</v>
      </c>
      <c r="F57" s="274"/>
    </row>
    <row r="58" spans="1:6" x14ac:dyDescent="0.25">
      <c r="A58" s="88" t="str">
        <f t="shared" si="0"/>
        <v/>
      </c>
      <c r="B58" s="298">
        <v>43962</v>
      </c>
      <c r="C58" s="289">
        <v>1501</v>
      </c>
      <c r="D58" s="289">
        <v>295</v>
      </c>
      <c r="E58" s="289">
        <v>198</v>
      </c>
      <c r="F58" s="274"/>
    </row>
    <row r="59" spans="1:6" x14ac:dyDescent="0.25">
      <c r="A59" s="88" t="str">
        <f t="shared" si="0"/>
        <v/>
      </c>
      <c r="B59" s="298">
        <v>43963</v>
      </c>
      <c r="C59" s="289">
        <v>1459</v>
      </c>
      <c r="D59" s="289">
        <v>311</v>
      </c>
      <c r="E59" s="289">
        <v>195</v>
      </c>
      <c r="F59" s="274"/>
    </row>
    <row r="60" spans="1:6" x14ac:dyDescent="0.25">
      <c r="A60" s="88">
        <f t="shared" si="0"/>
        <v>43964</v>
      </c>
      <c r="B60" s="298">
        <v>43964</v>
      </c>
      <c r="C60" s="289">
        <v>1473</v>
      </c>
      <c r="D60" s="289">
        <v>262</v>
      </c>
      <c r="E60" s="289">
        <v>175</v>
      </c>
      <c r="F60" s="274"/>
    </row>
    <row r="61" spans="1:6" x14ac:dyDescent="0.25">
      <c r="A61" s="88" t="str">
        <f t="shared" si="0"/>
        <v/>
      </c>
      <c r="B61" s="298">
        <v>43965</v>
      </c>
      <c r="C61" s="289">
        <v>1527</v>
      </c>
      <c r="D61" s="289">
        <v>260</v>
      </c>
      <c r="E61" s="289">
        <v>170</v>
      </c>
      <c r="F61" s="274"/>
    </row>
    <row r="62" spans="1:6" x14ac:dyDescent="0.25">
      <c r="A62" s="88" t="str">
        <f t="shared" si="0"/>
        <v/>
      </c>
      <c r="B62" s="298">
        <v>43966</v>
      </c>
      <c r="C62" s="289">
        <v>1650</v>
      </c>
      <c r="D62" s="289">
        <v>274</v>
      </c>
      <c r="E62" s="289">
        <v>193</v>
      </c>
      <c r="F62" s="274"/>
    </row>
    <row r="63" spans="1:6" x14ac:dyDescent="0.25">
      <c r="A63" s="88" t="str">
        <f t="shared" si="0"/>
        <v/>
      </c>
      <c r="B63" s="298">
        <v>43967</v>
      </c>
      <c r="C63" s="289">
        <v>1524</v>
      </c>
      <c r="D63" s="289">
        <v>287</v>
      </c>
      <c r="E63" s="289">
        <v>190</v>
      </c>
      <c r="F63" s="274"/>
    </row>
    <row r="64" spans="1:6" x14ac:dyDescent="0.25">
      <c r="A64" s="88" t="str">
        <f t="shared" si="0"/>
        <v/>
      </c>
      <c r="B64" s="298">
        <v>43968</v>
      </c>
      <c r="C64" s="289">
        <v>1543</v>
      </c>
      <c r="D64" s="289">
        <v>276</v>
      </c>
      <c r="E64" s="289">
        <v>186</v>
      </c>
      <c r="F64" s="274"/>
    </row>
    <row r="65" spans="1:6" x14ac:dyDescent="0.25">
      <c r="A65" s="88" t="str">
        <f t="shared" si="0"/>
        <v/>
      </c>
      <c r="B65" s="298">
        <v>43969</v>
      </c>
      <c r="C65" s="289">
        <v>1654</v>
      </c>
      <c r="D65" s="289">
        <v>341</v>
      </c>
      <c r="E65" s="289">
        <v>244</v>
      </c>
      <c r="F65" s="274"/>
    </row>
    <row r="66" spans="1:6" x14ac:dyDescent="0.25">
      <c r="A66" s="88" t="str">
        <f t="shared" si="0"/>
        <v/>
      </c>
      <c r="B66" s="298">
        <v>43970</v>
      </c>
      <c r="C66" s="289">
        <v>1614</v>
      </c>
      <c r="D66" s="289">
        <v>323</v>
      </c>
      <c r="E66" s="289">
        <v>201</v>
      </c>
      <c r="F66" s="274"/>
    </row>
    <row r="67" spans="1:6" x14ac:dyDescent="0.25">
      <c r="A67" s="88">
        <f t="shared" si="0"/>
        <v>43971</v>
      </c>
      <c r="B67" s="298">
        <v>43971</v>
      </c>
      <c r="C67" s="289">
        <v>1686</v>
      </c>
      <c r="D67" s="289">
        <v>264</v>
      </c>
      <c r="E67" s="289">
        <v>186</v>
      </c>
      <c r="F67" s="274"/>
    </row>
    <row r="68" spans="1:6" x14ac:dyDescent="0.25">
      <c r="A68" s="88" t="str">
        <f t="shared" si="0"/>
        <v/>
      </c>
      <c r="B68" s="298">
        <v>43972</v>
      </c>
      <c r="C68" s="289">
        <v>1624</v>
      </c>
      <c r="D68" s="289">
        <v>267</v>
      </c>
      <c r="E68" s="289">
        <v>183</v>
      </c>
      <c r="F68" s="274"/>
    </row>
    <row r="69" spans="1:6" x14ac:dyDescent="0.25">
      <c r="A69" s="88" t="str">
        <f t="shared" ref="A69:A132" si="1">IF(B69=A$1,B69,IF(MOD(B69-B$4,7)=0,B69,""))</f>
        <v/>
      </c>
      <c r="B69" s="298">
        <v>43973</v>
      </c>
      <c r="C69" s="289">
        <v>1612</v>
      </c>
      <c r="D69" s="289">
        <v>271</v>
      </c>
      <c r="E69" s="289">
        <v>178</v>
      </c>
      <c r="F69" s="274"/>
    </row>
    <row r="70" spans="1:6" x14ac:dyDescent="0.25">
      <c r="A70" s="88" t="str">
        <f t="shared" si="1"/>
        <v/>
      </c>
      <c r="B70" s="298">
        <v>43974</v>
      </c>
      <c r="C70" s="289">
        <v>1441</v>
      </c>
      <c r="D70" s="289">
        <v>268</v>
      </c>
      <c r="E70" s="289">
        <v>175</v>
      </c>
      <c r="F70" s="274"/>
    </row>
    <row r="71" spans="1:6" x14ac:dyDescent="0.25">
      <c r="A71" s="88" t="str">
        <f t="shared" si="1"/>
        <v/>
      </c>
      <c r="B71" s="298">
        <v>43975</v>
      </c>
      <c r="C71" s="289">
        <v>1521</v>
      </c>
      <c r="D71" s="289">
        <v>255</v>
      </c>
      <c r="E71" s="289">
        <v>155</v>
      </c>
      <c r="F71" s="274"/>
    </row>
    <row r="72" spans="1:6" x14ac:dyDescent="0.25">
      <c r="A72" s="88" t="str">
        <f t="shared" si="1"/>
        <v/>
      </c>
      <c r="B72" s="298">
        <v>43976</v>
      </c>
      <c r="C72" s="289">
        <v>1577</v>
      </c>
      <c r="D72" s="289">
        <v>265</v>
      </c>
      <c r="E72" s="289">
        <v>180</v>
      </c>
      <c r="F72" s="274"/>
    </row>
    <row r="73" spans="1:6" x14ac:dyDescent="0.25">
      <c r="A73" s="88" t="str">
        <f t="shared" si="1"/>
        <v/>
      </c>
      <c r="B73" s="298">
        <v>43977</v>
      </c>
      <c r="C73" s="289">
        <v>1606</v>
      </c>
      <c r="D73" s="289">
        <v>241</v>
      </c>
      <c r="E73" s="289">
        <v>149</v>
      </c>
      <c r="F73" s="274"/>
    </row>
    <row r="74" spans="1:6" x14ac:dyDescent="0.25">
      <c r="A74" s="88">
        <f t="shared" si="1"/>
        <v>43978</v>
      </c>
      <c r="B74" s="298">
        <v>43978</v>
      </c>
      <c r="C74" s="289">
        <v>1629</v>
      </c>
      <c r="D74" s="289">
        <v>257</v>
      </c>
      <c r="E74" s="289">
        <v>168</v>
      </c>
      <c r="F74" s="274"/>
    </row>
    <row r="75" spans="1:6" x14ac:dyDescent="0.25">
      <c r="A75" s="88" t="str">
        <f t="shared" si="1"/>
        <v/>
      </c>
      <c r="B75" s="298">
        <v>43979</v>
      </c>
      <c r="C75" s="289">
        <v>1682</v>
      </c>
      <c r="D75" s="289">
        <v>251</v>
      </c>
      <c r="E75" s="289">
        <v>165</v>
      </c>
      <c r="F75" s="274"/>
    </row>
    <row r="76" spans="1:6" x14ac:dyDescent="0.25">
      <c r="A76" s="88" t="str">
        <f t="shared" si="1"/>
        <v/>
      </c>
      <c r="B76" s="298">
        <v>43980</v>
      </c>
      <c r="C76" s="289">
        <v>1818</v>
      </c>
      <c r="D76" s="289">
        <v>198</v>
      </c>
      <c r="E76" s="289">
        <v>131</v>
      </c>
      <c r="F76" s="274"/>
    </row>
    <row r="77" spans="1:6" x14ac:dyDescent="0.25">
      <c r="A77" s="88" t="str">
        <f t="shared" si="1"/>
        <v/>
      </c>
      <c r="B77" s="298">
        <v>43981</v>
      </c>
      <c r="C77" s="289">
        <v>1636</v>
      </c>
      <c r="D77" s="289">
        <v>206</v>
      </c>
      <c r="E77" s="289">
        <v>131</v>
      </c>
      <c r="F77" s="274"/>
    </row>
    <row r="78" spans="1:6" x14ac:dyDescent="0.25">
      <c r="A78" s="88" t="str">
        <f t="shared" si="1"/>
        <v/>
      </c>
      <c r="B78" s="298">
        <v>43982</v>
      </c>
      <c r="C78" s="289">
        <v>1634</v>
      </c>
      <c r="D78" s="289">
        <v>217</v>
      </c>
      <c r="E78" s="289">
        <v>151</v>
      </c>
      <c r="F78" s="274"/>
    </row>
    <row r="79" spans="1:6" x14ac:dyDescent="0.25">
      <c r="A79" s="88" t="str">
        <f t="shared" si="1"/>
        <v/>
      </c>
      <c r="B79" s="298">
        <v>43983</v>
      </c>
      <c r="C79" s="289">
        <v>1791</v>
      </c>
      <c r="D79" s="289">
        <v>262</v>
      </c>
      <c r="E79" s="289">
        <v>183</v>
      </c>
      <c r="F79" s="274"/>
    </row>
    <row r="80" spans="1:6" x14ac:dyDescent="0.25">
      <c r="A80" s="88" t="str">
        <f t="shared" si="1"/>
        <v/>
      </c>
      <c r="B80" s="298">
        <v>43984</v>
      </c>
      <c r="C80" s="289">
        <v>1631</v>
      </c>
      <c r="D80" s="289">
        <v>219</v>
      </c>
      <c r="E80" s="289">
        <v>152</v>
      </c>
      <c r="F80" s="274"/>
    </row>
    <row r="81" spans="1:6" x14ac:dyDescent="0.25">
      <c r="A81" s="88">
        <f t="shared" si="1"/>
        <v>43985</v>
      </c>
      <c r="B81" s="298">
        <v>43985</v>
      </c>
      <c r="C81" s="289">
        <v>1592</v>
      </c>
      <c r="D81" s="289">
        <v>211</v>
      </c>
      <c r="E81" s="289">
        <v>136</v>
      </c>
      <c r="F81" s="274"/>
    </row>
    <row r="82" spans="1:6" x14ac:dyDescent="0.25">
      <c r="A82" s="88" t="str">
        <f t="shared" si="1"/>
        <v/>
      </c>
      <c r="B82" s="298">
        <v>43986</v>
      </c>
      <c r="C82" s="289">
        <v>1551</v>
      </c>
      <c r="D82" s="289">
        <v>225</v>
      </c>
      <c r="E82" s="289">
        <v>158</v>
      </c>
      <c r="F82" s="274"/>
    </row>
    <row r="83" spans="1:6" x14ac:dyDescent="0.25">
      <c r="A83" s="88" t="str">
        <f t="shared" si="1"/>
        <v/>
      </c>
      <c r="B83" s="298">
        <v>43987</v>
      </c>
      <c r="C83" s="289">
        <v>1606</v>
      </c>
      <c r="D83" s="289">
        <v>257</v>
      </c>
      <c r="E83" s="289">
        <v>165</v>
      </c>
      <c r="F83" s="274"/>
    </row>
    <row r="84" spans="1:6" x14ac:dyDescent="0.25">
      <c r="A84" s="88" t="str">
        <f t="shared" si="1"/>
        <v/>
      </c>
      <c r="B84" s="298">
        <v>43988</v>
      </c>
      <c r="C84" s="289">
        <v>1636</v>
      </c>
      <c r="D84" s="289">
        <v>219</v>
      </c>
      <c r="E84" s="289">
        <v>156</v>
      </c>
      <c r="F84" s="274"/>
    </row>
    <row r="85" spans="1:6" x14ac:dyDescent="0.25">
      <c r="A85" s="88" t="str">
        <f t="shared" si="1"/>
        <v/>
      </c>
      <c r="B85" s="298">
        <v>43989</v>
      </c>
      <c r="C85" s="289">
        <v>1631</v>
      </c>
      <c r="D85" s="289">
        <v>236</v>
      </c>
      <c r="E85" s="289">
        <v>158</v>
      </c>
      <c r="F85" s="274"/>
    </row>
    <row r="86" spans="1:6" x14ac:dyDescent="0.25">
      <c r="A86" s="88" t="str">
        <f t="shared" si="1"/>
        <v/>
      </c>
      <c r="B86" s="298">
        <v>43990</v>
      </c>
      <c r="C86" s="289">
        <v>1653</v>
      </c>
      <c r="D86" s="289">
        <v>254</v>
      </c>
      <c r="E86" s="289">
        <v>178</v>
      </c>
      <c r="F86" s="274"/>
    </row>
    <row r="87" spans="1:6" x14ac:dyDescent="0.25">
      <c r="A87" s="88" t="str">
        <f t="shared" si="1"/>
        <v/>
      </c>
      <c r="B87" s="298">
        <v>43991</v>
      </c>
      <c r="C87" s="289">
        <v>1543</v>
      </c>
      <c r="D87" s="289">
        <v>235</v>
      </c>
      <c r="E87" s="289">
        <v>167</v>
      </c>
      <c r="F87" s="274"/>
    </row>
    <row r="88" spans="1:6" x14ac:dyDescent="0.25">
      <c r="A88" s="88">
        <f t="shared" si="1"/>
        <v>43992</v>
      </c>
      <c r="B88" s="298">
        <v>43992</v>
      </c>
      <c r="C88" s="289">
        <v>1520</v>
      </c>
      <c r="D88" s="289">
        <v>250</v>
      </c>
      <c r="E88" s="289">
        <v>165</v>
      </c>
      <c r="F88" s="274"/>
    </row>
    <row r="89" spans="1:6" x14ac:dyDescent="0.25">
      <c r="A89" s="88" t="str">
        <f t="shared" si="1"/>
        <v/>
      </c>
      <c r="B89" s="298">
        <v>43993</v>
      </c>
      <c r="C89" s="289">
        <v>1594</v>
      </c>
      <c r="D89" s="289">
        <v>247</v>
      </c>
      <c r="E89" s="289">
        <v>169</v>
      </c>
      <c r="F89" s="274"/>
    </row>
    <row r="90" spans="1:6" x14ac:dyDescent="0.25">
      <c r="A90" s="88" t="str">
        <f t="shared" si="1"/>
        <v/>
      </c>
      <c r="B90" s="298">
        <v>43994</v>
      </c>
      <c r="C90" s="289">
        <v>1684</v>
      </c>
      <c r="D90" s="289">
        <v>210</v>
      </c>
      <c r="E90" s="289">
        <v>141</v>
      </c>
      <c r="F90" s="274"/>
    </row>
    <row r="91" spans="1:6" x14ac:dyDescent="0.25">
      <c r="A91" s="88" t="str">
        <f t="shared" si="1"/>
        <v/>
      </c>
      <c r="B91" s="298">
        <v>43995</v>
      </c>
      <c r="C91" s="289">
        <v>1625</v>
      </c>
      <c r="D91" s="289">
        <v>240</v>
      </c>
      <c r="E91" s="289">
        <v>163</v>
      </c>
      <c r="F91" s="274"/>
    </row>
    <row r="92" spans="1:6" x14ac:dyDescent="0.25">
      <c r="A92" s="88" t="str">
        <f t="shared" si="1"/>
        <v/>
      </c>
      <c r="B92" s="298">
        <v>43996</v>
      </c>
      <c r="C92" s="289">
        <v>1681</v>
      </c>
      <c r="D92" s="289">
        <v>224</v>
      </c>
      <c r="E92" s="289">
        <v>152</v>
      </c>
      <c r="F92" s="274"/>
    </row>
    <row r="93" spans="1:6" x14ac:dyDescent="0.25">
      <c r="A93" s="88" t="str">
        <f t="shared" si="1"/>
        <v/>
      </c>
      <c r="B93" s="298">
        <v>43997</v>
      </c>
      <c r="C93" s="289">
        <v>1720</v>
      </c>
      <c r="D93" s="289">
        <v>244</v>
      </c>
      <c r="E93" s="289">
        <v>176</v>
      </c>
      <c r="F93" s="274"/>
    </row>
    <row r="94" spans="1:6" x14ac:dyDescent="0.25">
      <c r="A94" s="88" t="str">
        <f t="shared" si="1"/>
        <v/>
      </c>
      <c r="B94" s="298">
        <v>43998</v>
      </c>
      <c r="C94" s="289">
        <v>1619</v>
      </c>
      <c r="D94" s="289">
        <v>222</v>
      </c>
      <c r="E94" s="289">
        <v>153</v>
      </c>
      <c r="F94" s="274"/>
    </row>
    <row r="95" spans="1:6" x14ac:dyDescent="0.25">
      <c r="A95" s="88">
        <f t="shared" si="1"/>
        <v>43999</v>
      </c>
      <c r="B95" s="298">
        <v>43999</v>
      </c>
      <c r="C95" s="289">
        <v>1633</v>
      </c>
      <c r="D95" s="289">
        <v>211</v>
      </c>
      <c r="E95" s="289">
        <v>150</v>
      </c>
      <c r="F95" s="274"/>
    </row>
    <row r="96" spans="1:6" x14ac:dyDescent="0.25">
      <c r="A96" s="88" t="str">
        <f t="shared" si="1"/>
        <v/>
      </c>
      <c r="B96" s="298">
        <v>44000</v>
      </c>
      <c r="C96" s="289">
        <v>1662</v>
      </c>
      <c r="D96" s="289">
        <v>216</v>
      </c>
      <c r="E96" s="289">
        <v>148</v>
      </c>
      <c r="F96" s="274"/>
    </row>
    <row r="97" spans="1:6" x14ac:dyDescent="0.25">
      <c r="A97" s="88" t="str">
        <f t="shared" ref="A97" si="2">IF(B97=A$1,B97,IF(MOD(B97-B$4,7)=0,B97,""))</f>
        <v/>
      </c>
      <c r="B97" s="298">
        <v>44001</v>
      </c>
      <c r="C97" s="289">
        <v>1711</v>
      </c>
      <c r="D97" s="289">
        <v>224</v>
      </c>
      <c r="E97" s="289">
        <v>158</v>
      </c>
      <c r="F97" s="274"/>
    </row>
    <row r="98" spans="1:6" x14ac:dyDescent="0.25">
      <c r="A98" s="88" t="str">
        <f t="shared" si="1"/>
        <v/>
      </c>
      <c r="B98" s="298">
        <v>44002</v>
      </c>
      <c r="C98" s="289">
        <v>1775</v>
      </c>
      <c r="D98" s="289">
        <v>204</v>
      </c>
      <c r="E98" s="289">
        <v>119</v>
      </c>
      <c r="F98" s="274"/>
    </row>
    <row r="99" spans="1:6" x14ac:dyDescent="0.25">
      <c r="A99" s="88" t="str">
        <f t="shared" si="1"/>
        <v/>
      </c>
      <c r="B99" s="298">
        <v>44003</v>
      </c>
      <c r="C99" s="289">
        <v>1600</v>
      </c>
      <c r="D99" s="289">
        <v>200</v>
      </c>
      <c r="E99" s="289">
        <v>127</v>
      </c>
      <c r="F99" s="274"/>
    </row>
    <row r="100" spans="1:6" x14ac:dyDescent="0.25">
      <c r="A100" s="88" t="str">
        <f t="shared" si="1"/>
        <v/>
      </c>
      <c r="B100" s="298">
        <v>44004</v>
      </c>
      <c r="C100" s="289">
        <v>1597</v>
      </c>
      <c r="D100" s="289">
        <v>194</v>
      </c>
      <c r="E100" s="289">
        <v>126</v>
      </c>
      <c r="F100" s="274"/>
    </row>
    <row r="101" spans="1:6" x14ac:dyDescent="0.25">
      <c r="A101" s="88" t="str">
        <f t="shared" si="1"/>
        <v/>
      </c>
      <c r="B101" s="298">
        <v>44005</v>
      </c>
      <c r="C101" s="289">
        <v>1545</v>
      </c>
      <c r="D101" s="289">
        <v>207</v>
      </c>
      <c r="E101" s="289">
        <v>148</v>
      </c>
      <c r="F101" s="274"/>
    </row>
    <row r="102" spans="1:6" x14ac:dyDescent="0.25">
      <c r="A102" s="88">
        <f t="shared" si="1"/>
        <v>44006</v>
      </c>
      <c r="B102" s="298">
        <v>44006</v>
      </c>
      <c r="C102" s="289">
        <v>1681</v>
      </c>
      <c r="D102" s="289">
        <v>193</v>
      </c>
      <c r="E102" s="289">
        <v>136</v>
      </c>
      <c r="F102" s="274"/>
    </row>
    <row r="103" spans="1:6" x14ac:dyDescent="0.25">
      <c r="A103" s="88" t="str">
        <f t="shared" si="1"/>
        <v/>
      </c>
      <c r="B103" s="298">
        <v>44007</v>
      </c>
      <c r="C103" s="289">
        <v>1768</v>
      </c>
      <c r="D103" s="289">
        <v>229</v>
      </c>
      <c r="E103" s="289">
        <v>162</v>
      </c>
      <c r="F103" s="274"/>
    </row>
    <row r="104" spans="1:6" x14ac:dyDescent="0.25">
      <c r="A104" s="88" t="str">
        <f t="shared" si="1"/>
        <v/>
      </c>
      <c r="B104" s="298">
        <v>44008</v>
      </c>
      <c r="C104" s="289">
        <v>1665</v>
      </c>
      <c r="D104" s="289">
        <v>205</v>
      </c>
      <c r="E104" s="289">
        <v>154</v>
      </c>
      <c r="F104" s="274"/>
    </row>
    <row r="105" spans="1:6" x14ac:dyDescent="0.25">
      <c r="A105" s="88" t="str">
        <f t="shared" si="1"/>
        <v/>
      </c>
      <c r="B105" s="298">
        <v>44009</v>
      </c>
      <c r="C105" s="289">
        <v>1694</v>
      </c>
      <c r="D105" s="289">
        <v>209</v>
      </c>
      <c r="E105" s="289">
        <v>147</v>
      </c>
      <c r="F105" s="274"/>
    </row>
    <row r="106" spans="1:6" x14ac:dyDescent="0.25">
      <c r="A106" s="88" t="str">
        <f t="shared" si="1"/>
        <v/>
      </c>
      <c r="B106" s="298">
        <v>44010</v>
      </c>
      <c r="C106" s="289">
        <v>1576</v>
      </c>
      <c r="D106" s="289">
        <v>190</v>
      </c>
      <c r="E106" s="289">
        <v>129</v>
      </c>
      <c r="F106" s="274"/>
    </row>
    <row r="107" spans="1:6" x14ac:dyDescent="0.25">
      <c r="A107" s="88" t="str">
        <f t="shared" si="1"/>
        <v/>
      </c>
      <c r="B107" s="298">
        <v>44011</v>
      </c>
      <c r="C107" s="289">
        <v>1634</v>
      </c>
      <c r="D107" s="289">
        <v>230</v>
      </c>
      <c r="E107" s="289">
        <v>159</v>
      </c>
      <c r="F107" s="274"/>
    </row>
    <row r="108" spans="1:6" x14ac:dyDescent="0.25">
      <c r="A108" s="88" t="str">
        <f t="shared" si="1"/>
        <v/>
      </c>
      <c r="B108" s="298">
        <v>44012</v>
      </c>
      <c r="C108" s="289">
        <v>1614</v>
      </c>
      <c r="D108" s="289">
        <v>216</v>
      </c>
      <c r="E108" s="289">
        <v>158</v>
      </c>
      <c r="F108" s="274"/>
    </row>
    <row r="109" spans="1:6" x14ac:dyDescent="0.25">
      <c r="A109" s="88">
        <f t="shared" si="1"/>
        <v>44013</v>
      </c>
      <c r="B109" s="298">
        <v>44013</v>
      </c>
      <c r="C109" s="289">
        <v>1610</v>
      </c>
      <c r="D109" s="289">
        <v>198</v>
      </c>
      <c r="E109" s="289">
        <v>149</v>
      </c>
      <c r="F109" s="274"/>
    </row>
    <row r="110" spans="1:6" x14ac:dyDescent="0.25">
      <c r="A110" s="88" t="str">
        <f t="shared" ref="A110" si="3">IF(B110=A$1,B110,IF(MOD(B110-B$4,7)=0,B110,""))</f>
        <v/>
      </c>
      <c r="B110" s="298">
        <v>44014</v>
      </c>
      <c r="C110" s="289">
        <v>1577</v>
      </c>
      <c r="D110" s="289">
        <v>213</v>
      </c>
      <c r="E110" s="289">
        <v>147</v>
      </c>
      <c r="F110" s="274"/>
    </row>
    <row r="111" spans="1:6" x14ac:dyDescent="0.25">
      <c r="A111" s="88" t="str">
        <f t="shared" si="1"/>
        <v/>
      </c>
      <c r="B111" s="298">
        <v>44015</v>
      </c>
      <c r="C111" s="289">
        <v>1630</v>
      </c>
      <c r="D111" s="289">
        <v>243</v>
      </c>
      <c r="E111" s="289">
        <v>180</v>
      </c>
      <c r="F111" s="274"/>
    </row>
    <row r="112" spans="1:6" x14ac:dyDescent="0.25">
      <c r="A112" s="88" t="str">
        <f t="shared" si="1"/>
        <v/>
      </c>
      <c r="B112" s="298">
        <v>44016</v>
      </c>
      <c r="C112" s="289">
        <v>1587</v>
      </c>
      <c r="D112" s="289">
        <v>233</v>
      </c>
      <c r="E112" s="289">
        <v>153</v>
      </c>
      <c r="F112" s="274"/>
    </row>
    <row r="113" spans="1:6" x14ac:dyDescent="0.25">
      <c r="A113" s="88" t="str">
        <f t="shared" si="1"/>
        <v/>
      </c>
      <c r="B113" s="298">
        <v>44017</v>
      </c>
      <c r="C113" s="289">
        <v>1555</v>
      </c>
      <c r="D113" s="289">
        <v>197</v>
      </c>
      <c r="E113" s="289">
        <v>124</v>
      </c>
      <c r="F113" s="274"/>
    </row>
    <row r="114" spans="1:6" x14ac:dyDescent="0.25">
      <c r="A114" s="88" t="str">
        <f t="shared" si="1"/>
        <v/>
      </c>
      <c r="B114" s="298">
        <v>44018</v>
      </c>
      <c r="C114" s="289">
        <v>1625</v>
      </c>
      <c r="D114" s="289">
        <v>205</v>
      </c>
      <c r="E114" s="289">
        <v>127</v>
      </c>
      <c r="F114" s="274"/>
    </row>
    <row r="115" spans="1:6" x14ac:dyDescent="0.25">
      <c r="A115" s="88" t="str">
        <f t="shared" si="1"/>
        <v/>
      </c>
      <c r="B115" s="298">
        <v>44019</v>
      </c>
      <c r="C115" s="289">
        <v>1579</v>
      </c>
      <c r="D115" s="289">
        <v>143</v>
      </c>
      <c r="E115" s="289">
        <v>104</v>
      </c>
      <c r="F115" s="274"/>
    </row>
    <row r="116" spans="1:6" x14ac:dyDescent="0.25">
      <c r="A116" s="88">
        <f t="shared" si="1"/>
        <v>44020</v>
      </c>
      <c r="B116" s="298">
        <v>44020</v>
      </c>
      <c r="C116" s="289">
        <v>1591</v>
      </c>
      <c r="D116" s="289">
        <v>170</v>
      </c>
      <c r="E116" s="289">
        <v>120</v>
      </c>
      <c r="F116" s="274"/>
    </row>
    <row r="117" spans="1:6" x14ac:dyDescent="0.25">
      <c r="A117" s="88" t="str">
        <f t="shared" si="1"/>
        <v/>
      </c>
      <c r="B117" s="298">
        <v>44021</v>
      </c>
      <c r="C117" s="289">
        <v>1658</v>
      </c>
      <c r="D117" s="289">
        <v>195</v>
      </c>
      <c r="E117" s="289">
        <v>134</v>
      </c>
      <c r="F117" s="274"/>
    </row>
    <row r="118" spans="1:6" x14ac:dyDescent="0.25">
      <c r="A118" s="88" t="str">
        <f t="shared" si="1"/>
        <v/>
      </c>
      <c r="B118" s="298">
        <v>44022</v>
      </c>
      <c r="C118" s="289">
        <v>1668</v>
      </c>
      <c r="D118" s="289">
        <v>161</v>
      </c>
      <c r="E118" s="289">
        <v>114</v>
      </c>
      <c r="F118" s="274"/>
    </row>
    <row r="119" spans="1:6" x14ac:dyDescent="0.25">
      <c r="A119" s="88" t="str">
        <f t="shared" si="1"/>
        <v/>
      </c>
      <c r="B119" s="298">
        <v>44023</v>
      </c>
      <c r="C119" s="289">
        <v>1678</v>
      </c>
      <c r="D119" s="289">
        <v>168</v>
      </c>
      <c r="E119" s="289">
        <v>131</v>
      </c>
      <c r="F119" s="274"/>
    </row>
    <row r="120" spans="1:6" x14ac:dyDescent="0.25">
      <c r="A120" s="88" t="str">
        <f>IF(B120=A$1,B120,IF(MOD(B120-B$4,7)=0,B120,""))</f>
        <v/>
      </c>
      <c r="B120" s="298">
        <v>44024</v>
      </c>
      <c r="C120" s="289">
        <v>1692</v>
      </c>
      <c r="D120" s="289">
        <v>163</v>
      </c>
      <c r="E120" s="289">
        <v>108</v>
      </c>
      <c r="F120" s="274"/>
    </row>
    <row r="121" spans="1:6" x14ac:dyDescent="0.25">
      <c r="A121" s="88" t="str">
        <f>IF(B121=A$1,B121,IF(MOD(B121-B$4,7)=0,B121,""))</f>
        <v/>
      </c>
      <c r="B121" s="298">
        <v>44025</v>
      </c>
      <c r="C121" s="289">
        <v>1718</v>
      </c>
      <c r="D121" s="289">
        <v>181</v>
      </c>
      <c r="E121" s="289">
        <v>131</v>
      </c>
      <c r="F121" s="274"/>
    </row>
    <row r="122" spans="1:6" x14ac:dyDescent="0.25">
      <c r="A122" s="88" t="str">
        <f t="shared" si="1"/>
        <v/>
      </c>
      <c r="B122" s="298">
        <v>44026</v>
      </c>
      <c r="C122" s="289">
        <v>1629</v>
      </c>
      <c r="D122" s="289">
        <v>197</v>
      </c>
      <c r="E122" s="289">
        <v>142</v>
      </c>
      <c r="F122" s="274"/>
    </row>
    <row r="123" spans="1:6" x14ac:dyDescent="0.25">
      <c r="A123" s="88">
        <f t="shared" si="1"/>
        <v>44027</v>
      </c>
      <c r="B123" s="298">
        <v>44027</v>
      </c>
      <c r="C123" s="289">
        <v>1636</v>
      </c>
      <c r="D123" s="289">
        <v>182</v>
      </c>
      <c r="E123" s="289">
        <v>131</v>
      </c>
      <c r="F123" s="274"/>
    </row>
    <row r="124" spans="1:6" x14ac:dyDescent="0.25">
      <c r="A124" s="88" t="str">
        <f t="shared" si="1"/>
        <v/>
      </c>
      <c r="B124" s="298">
        <v>44028</v>
      </c>
      <c r="C124" s="289">
        <v>1786</v>
      </c>
      <c r="D124" s="289">
        <v>227</v>
      </c>
      <c r="E124" s="289">
        <v>160</v>
      </c>
      <c r="F124" s="274"/>
    </row>
    <row r="125" spans="1:6" x14ac:dyDescent="0.25">
      <c r="A125" s="88" t="str">
        <f t="shared" si="1"/>
        <v/>
      </c>
      <c r="B125" s="298">
        <v>44029</v>
      </c>
      <c r="C125" s="289">
        <v>1777</v>
      </c>
      <c r="D125" s="289">
        <v>166</v>
      </c>
      <c r="E125" s="289">
        <v>123</v>
      </c>
      <c r="F125" s="274"/>
    </row>
    <row r="126" spans="1:6" x14ac:dyDescent="0.25">
      <c r="A126" s="88" t="str">
        <f t="shared" si="1"/>
        <v/>
      </c>
      <c r="B126" s="298">
        <v>44030</v>
      </c>
      <c r="C126" s="289">
        <v>1716</v>
      </c>
      <c r="D126" s="289">
        <v>160</v>
      </c>
      <c r="E126" s="289">
        <v>97</v>
      </c>
      <c r="F126" s="274"/>
    </row>
    <row r="127" spans="1:6" x14ac:dyDescent="0.25">
      <c r="A127" s="88" t="str">
        <f t="shared" si="1"/>
        <v/>
      </c>
      <c r="B127" s="298">
        <v>44031</v>
      </c>
      <c r="C127" s="289">
        <v>1632</v>
      </c>
      <c r="D127" s="289">
        <v>126</v>
      </c>
      <c r="E127" s="289">
        <v>95</v>
      </c>
      <c r="F127" s="274"/>
    </row>
    <row r="128" spans="1:6" x14ac:dyDescent="0.25">
      <c r="A128" s="88">
        <f t="shared" si="1"/>
        <v>44032</v>
      </c>
      <c r="B128" s="300">
        <v>44032</v>
      </c>
      <c r="C128" s="291">
        <v>1651</v>
      </c>
      <c r="D128" s="291">
        <v>176</v>
      </c>
      <c r="E128" s="291">
        <v>123</v>
      </c>
      <c r="F128" s="274"/>
    </row>
    <row r="129" spans="1:1" x14ac:dyDescent="0.25">
      <c r="A129" s="88" t="str">
        <f t="shared" si="1"/>
        <v/>
      </c>
    </row>
    <row r="130" spans="1:1" x14ac:dyDescent="0.25">
      <c r="A130" s="88" t="str">
        <f t="shared" si="1"/>
        <v/>
      </c>
    </row>
    <row r="131" spans="1:1" x14ac:dyDescent="0.25">
      <c r="A131" s="88" t="str">
        <f t="shared" si="1"/>
        <v/>
      </c>
    </row>
    <row r="132" spans="1:1" x14ac:dyDescent="0.25">
      <c r="A132" s="88" t="str">
        <f t="shared" si="1"/>
        <v/>
      </c>
    </row>
    <row r="133" spans="1:1" x14ac:dyDescent="0.25">
      <c r="A133" s="88" t="str">
        <f t="shared" ref="A133:A196" si="4">IF(B133=A$1,B133,IF(MOD(B133-B$4,7)=0,B133,""))</f>
        <v/>
      </c>
    </row>
    <row r="134" spans="1:1" x14ac:dyDescent="0.25">
      <c r="A134" s="88" t="str">
        <f t="shared" si="4"/>
        <v/>
      </c>
    </row>
    <row r="135" spans="1:1" x14ac:dyDescent="0.25">
      <c r="A135" s="88" t="str">
        <f t="shared" si="4"/>
        <v/>
      </c>
    </row>
    <row r="136" spans="1:1" x14ac:dyDescent="0.25">
      <c r="A136" s="88" t="str">
        <f t="shared" si="4"/>
        <v/>
      </c>
    </row>
    <row r="137" spans="1:1" x14ac:dyDescent="0.25">
      <c r="A137" s="88" t="str">
        <f t="shared" si="4"/>
        <v/>
      </c>
    </row>
    <row r="138" spans="1:1" x14ac:dyDescent="0.25">
      <c r="A138" s="88" t="str">
        <f t="shared" si="4"/>
        <v/>
      </c>
    </row>
    <row r="139" spans="1:1" x14ac:dyDescent="0.25">
      <c r="A139" s="88" t="str">
        <f t="shared" si="4"/>
        <v/>
      </c>
    </row>
    <row r="140" spans="1:1" x14ac:dyDescent="0.25">
      <c r="A140" s="88" t="str">
        <f t="shared" si="4"/>
        <v/>
      </c>
    </row>
    <row r="141" spans="1:1" x14ac:dyDescent="0.25">
      <c r="A141" s="88" t="str">
        <f t="shared" si="4"/>
        <v/>
      </c>
    </row>
    <row r="142" spans="1:1" x14ac:dyDescent="0.25">
      <c r="A142" s="88" t="str">
        <f t="shared" si="4"/>
        <v/>
      </c>
    </row>
    <row r="143" spans="1:1" x14ac:dyDescent="0.25">
      <c r="A143" s="88" t="str">
        <f t="shared" si="4"/>
        <v/>
      </c>
    </row>
    <row r="144" spans="1:1" x14ac:dyDescent="0.25">
      <c r="A144" s="88" t="str">
        <f t="shared" si="4"/>
        <v/>
      </c>
    </row>
    <row r="145" spans="1:1" x14ac:dyDescent="0.25">
      <c r="A145" s="88" t="str">
        <f t="shared" si="4"/>
        <v/>
      </c>
    </row>
    <row r="146" spans="1:1" x14ac:dyDescent="0.25">
      <c r="A146" s="88" t="str">
        <f t="shared" si="4"/>
        <v/>
      </c>
    </row>
    <row r="147" spans="1:1" x14ac:dyDescent="0.25">
      <c r="A147" s="88" t="str">
        <f t="shared" si="4"/>
        <v/>
      </c>
    </row>
    <row r="148" spans="1:1" x14ac:dyDescent="0.25">
      <c r="A148" s="88" t="str">
        <f t="shared" si="4"/>
        <v/>
      </c>
    </row>
    <row r="149" spans="1:1" x14ac:dyDescent="0.25">
      <c r="A149" s="88" t="str">
        <f t="shared" si="4"/>
        <v/>
      </c>
    </row>
    <row r="150" spans="1:1" x14ac:dyDescent="0.25">
      <c r="A150" s="88" t="str">
        <f t="shared" si="4"/>
        <v/>
      </c>
    </row>
    <row r="151" spans="1:1" x14ac:dyDescent="0.25">
      <c r="A151" s="88" t="str">
        <f t="shared" si="4"/>
        <v/>
      </c>
    </row>
    <row r="152" spans="1:1" x14ac:dyDescent="0.25">
      <c r="A152" s="88" t="str">
        <f t="shared" si="4"/>
        <v/>
      </c>
    </row>
    <row r="153" spans="1:1" x14ac:dyDescent="0.25">
      <c r="A153" s="88" t="str">
        <f t="shared" si="4"/>
        <v/>
      </c>
    </row>
    <row r="154" spans="1:1" x14ac:dyDescent="0.25">
      <c r="A154" s="88" t="str">
        <f t="shared" si="4"/>
        <v/>
      </c>
    </row>
    <row r="155" spans="1:1" x14ac:dyDescent="0.25">
      <c r="A155" s="88" t="str">
        <f t="shared" si="4"/>
        <v/>
      </c>
    </row>
    <row r="156" spans="1:1" x14ac:dyDescent="0.25">
      <c r="A156" s="88" t="str">
        <f t="shared" si="4"/>
        <v/>
      </c>
    </row>
    <row r="157" spans="1:1" x14ac:dyDescent="0.25">
      <c r="A157" s="88" t="str">
        <f t="shared" si="4"/>
        <v/>
      </c>
    </row>
    <row r="158" spans="1:1" x14ac:dyDescent="0.25">
      <c r="A158" s="88" t="str">
        <f t="shared" si="4"/>
        <v/>
      </c>
    </row>
    <row r="159" spans="1:1" x14ac:dyDescent="0.25">
      <c r="A159" s="88" t="str">
        <f t="shared" si="4"/>
        <v/>
      </c>
    </row>
    <row r="160" spans="1:1" x14ac:dyDescent="0.25">
      <c r="A160" s="88" t="str">
        <f t="shared" si="4"/>
        <v/>
      </c>
    </row>
    <row r="161" spans="1:1" x14ac:dyDescent="0.25">
      <c r="A161" s="88" t="str">
        <f t="shared" si="4"/>
        <v/>
      </c>
    </row>
    <row r="162" spans="1:1" x14ac:dyDescent="0.25">
      <c r="A162" s="88" t="str">
        <f t="shared" si="4"/>
        <v/>
      </c>
    </row>
    <row r="163" spans="1:1" x14ac:dyDescent="0.25">
      <c r="A163" s="88" t="str">
        <f t="shared" si="4"/>
        <v/>
      </c>
    </row>
    <row r="164" spans="1:1" x14ac:dyDescent="0.25">
      <c r="A164" s="88" t="str">
        <f t="shared" si="4"/>
        <v/>
      </c>
    </row>
    <row r="165" spans="1:1" x14ac:dyDescent="0.25">
      <c r="A165" s="88" t="str">
        <f t="shared" si="4"/>
        <v/>
      </c>
    </row>
    <row r="166" spans="1:1" x14ac:dyDescent="0.25">
      <c r="A166" s="88" t="str">
        <f t="shared" si="4"/>
        <v/>
      </c>
    </row>
    <row r="167" spans="1:1" x14ac:dyDescent="0.25">
      <c r="A167" s="88" t="str">
        <f t="shared" si="4"/>
        <v/>
      </c>
    </row>
    <row r="168" spans="1:1" x14ac:dyDescent="0.25">
      <c r="A168" s="88" t="str">
        <f t="shared" si="4"/>
        <v/>
      </c>
    </row>
    <row r="169" spans="1:1" x14ac:dyDescent="0.25">
      <c r="A169" s="88" t="str">
        <f t="shared" si="4"/>
        <v/>
      </c>
    </row>
    <row r="170" spans="1:1" x14ac:dyDescent="0.25">
      <c r="A170" s="88" t="str">
        <f t="shared" si="4"/>
        <v/>
      </c>
    </row>
    <row r="171" spans="1:1" x14ac:dyDescent="0.25">
      <c r="A171" s="88" t="str">
        <f t="shared" si="4"/>
        <v/>
      </c>
    </row>
    <row r="172" spans="1:1" x14ac:dyDescent="0.25">
      <c r="A172" s="88" t="str">
        <f t="shared" si="4"/>
        <v/>
      </c>
    </row>
    <row r="173" spans="1:1" x14ac:dyDescent="0.25">
      <c r="A173" s="88" t="str">
        <f t="shared" si="4"/>
        <v/>
      </c>
    </row>
    <row r="174" spans="1:1" x14ac:dyDescent="0.25">
      <c r="A174" s="88" t="str">
        <f t="shared" si="4"/>
        <v/>
      </c>
    </row>
    <row r="175" spans="1:1" x14ac:dyDescent="0.25">
      <c r="A175" s="88" t="str">
        <f t="shared" si="4"/>
        <v/>
      </c>
    </row>
    <row r="176" spans="1:1" x14ac:dyDescent="0.25">
      <c r="A176" s="88" t="str">
        <f t="shared" si="4"/>
        <v/>
      </c>
    </row>
    <row r="177" spans="1:1" x14ac:dyDescent="0.25">
      <c r="A177" s="88" t="str">
        <f t="shared" si="4"/>
        <v/>
      </c>
    </row>
    <row r="178" spans="1:1" x14ac:dyDescent="0.25">
      <c r="A178" s="88" t="str">
        <f t="shared" si="4"/>
        <v/>
      </c>
    </row>
    <row r="179" spans="1:1" x14ac:dyDescent="0.25">
      <c r="A179" s="88" t="str">
        <f t="shared" si="4"/>
        <v/>
      </c>
    </row>
    <row r="180" spans="1:1" x14ac:dyDescent="0.25">
      <c r="A180" s="88" t="str">
        <f t="shared" si="4"/>
        <v/>
      </c>
    </row>
    <row r="181" spans="1:1" x14ac:dyDescent="0.25">
      <c r="A181" s="88" t="str">
        <f t="shared" si="4"/>
        <v/>
      </c>
    </row>
    <row r="182" spans="1:1" x14ac:dyDescent="0.25">
      <c r="A182" s="88" t="str">
        <f t="shared" si="4"/>
        <v/>
      </c>
    </row>
    <row r="183" spans="1:1" x14ac:dyDescent="0.25">
      <c r="A183" s="88" t="str">
        <f t="shared" si="4"/>
        <v/>
      </c>
    </row>
    <row r="184" spans="1:1" x14ac:dyDescent="0.25">
      <c r="A184" s="88" t="str">
        <f t="shared" si="4"/>
        <v/>
      </c>
    </row>
    <row r="185" spans="1:1" x14ac:dyDescent="0.25">
      <c r="A185" s="88" t="str">
        <f t="shared" si="4"/>
        <v/>
      </c>
    </row>
    <row r="186" spans="1:1" x14ac:dyDescent="0.25">
      <c r="A186" s="88" t="str">
        <f t="shared" si="4"/>
        <v/>
      </c>
    </row>
    <row r="187" spans="1:1" x14ac:dyDescent="0.25">
      <c r="A187" s="88" t="str">
        <f t="shared" si="4"/>
        <v/>
      </c>
    </row>
    <row r="188" spans="1:1" x14ac:dyDescent="0.25">
      <c r="A188" s="88" t="str">
        <f t="shared" si="4"/>
        <v/>
      </c>
    </row>
    <row r="189" spans="1:1" x14ac:dyDescent="0.25">
      <c r="A189" s="88" t="str">
        <f t="shared" si="4"/>
        <v/>
      </c>
    </row>
    <row r="190" spans="1:1" x14ac:dyDescent="0.25">
      <c r="A190" s="88" t="str">
        <f t="shared" si="4"/>
        <v/>
      </c>
    </row>
    <row r="191" spans="1:1" x14ac:dyDescent="0.25">
      <c r="A191" s="88" t="str">
        <f t="shared" si="4"/>
        <v/>
      </c>
    </row>
    <row r="192" spans="1:1" x14ac:dyDescent="0.25">
      <c r="A192" s="88" t="str">
        <f t="shared" si="4"/>
        <v/>
      </c>
    </row>
    <row r="193" spans="1:1" x14ac:dyDescent="0.25">
      <c r="A193" s="88" t="str">
        <f t="shared" si="4"/>
        <v/>
      </c>
    </row>
    <row r="194" spans="1:1" x14ac:dyDescent="0.25">
      <c r="A194" s="88" t="str">
        <f t="shared" si="4"/>
        <v/>
      </c>
    </row>
    <row r="195" spans="1:1" x14ac:dyDescent="0.25">
      <c r="A195" s="88" t="str">
        <f t="shared" si="4"/>
        <v/>
      </c>
    </row>
    <row r="196" spans="1:1" x14ac:dyDescent="0.25">
      <c r="A196" s="88" t="str">
        <f t="shared" si="4"/>
        <v/>
      </c>
    </row>
    <row r="197" spans="1:1" x14ac:dyDescent="0.25">
      <c r="A197" s="88" t="str">
        <f t="shared" ref="A197:A200" si="5">IF(B197=A$1,B197,IF(MOD(B197-B$4,7)=0,B197,""))</f>
        <v/>
      </c>
    </row>
    <row r="198" spans="1:1" x14ac:dyDescent="0.25">
      <c r="A198" s="88" t="str">
        <f t="shared" si="5"/>
        <v/>
      </c>
    </row>
    <row r="199" spans="1:1" x14ac:dyDescent="0.25">
      <c r="A199" s="88" t="str">
        <f t="shared" si="5"/>
        <v/>
      </c>
    </row>
    <row r="200" spans="1:1" x14ac:dyDescent="0.25">
      <c r="A200" s="8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8"/>
  <sheetViews>
    <sheetView topLeftCell="A43" zoomScaleNormal="100" workbookViewId="0">
      <selection activeCell="C56" sqref="C56"/>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6" t="s">
        <v>191</v>
      </c>
      <c r="B1" s="56"/>
      <c r="C1" s="363"/>
      <c r="I1" s="61" t="s">
        <v>29</v>
      </c>
    </row>
    <row r="2" spans="1:15" x14ac:dyDescent="0.25">
      <c r="A2" s="363"/>
      <c r="B2" s="363"/>
      <c r="C2" s="363"/>
    </row>
    <row r="3" spans="1:15" ht="30.6" customHeight="1" x14ac:dyDescent="0.25">
      <c r="A3" s="393" t="s">
        <v>192</v>
      </c>
      <c r="B3" s="394" t="s">
        <v>4</v>
      </c>
      <c r="C3" s="395" t="s">
        <v>7</v>
      </c>
    </row>
    <row r="4" spans="1:15" x14ac:dyDescent="0.25">
      <c r="A4" s="364">
        <v>44085</v>
      </c>
      <c r="B4" s="365">
        <v>6</v>
      </c>
      <c r="C4" s="366">
        <v>45</v>
      </c>
      <c r="D4" s="367"/>
      <c r="E4" s="367"/>
      <c r="F4" s="367"/>
      <c r="G4" s="367"/>
      <c r="H4" s="367"/>
      <c r="I4" s="367"/>
      <c r="J4" s="368"/>
      <c r="K4" s="368"/>
      <c r="L4" s="368"/>
      <c r="M4" s="368"/>
      <c r="N4" s="368"/>
      <c r="O4" s="368"/>
    </row>
    <row r="5" spans="1:15" x14ac:dyDescent="0.25">
      <c r="A5" s="364">
        <v>44086</v>
      </c>
      <c r="B5" s="365">
        <v>7</v>
      </c>
      <c r="C5" s="366">
        <v>42</v>
      </c>
      <c r="D5" s="367"/>
      <c r="E5" s="367"/>
      <c r="F5" s="367"/>
      <c r="G5" s="367"/>
      <c r="H5" s="367"/>
      <c r="I5" s="367"/>
      <c r="J5" s="368"/>
      <c r="K5" s="368"/>
      <c r="L5" s="368"/>
      <c r="M5" s="368"/>
      <c r="N5" s="368"/>
      <c r="O5" s="368"/>
    </row>
    <row r="6" spans="1:15" x14ac:dyDescent="0.25">
      <c r="A6" s="364">
        <v>44087</v>
      </c>
      <c r="B6" s="365">
        <v>6</v>
      </c>
      <c r="C6" s="366">
        <v>45</v>
      </c>
      <c r="D6" s="367"/>
      <c r="E6" s="367"/>
      <c r="F6" s="367"/>
      <c r="G6" s="367"/>
      <c r="H6" s="367"/>
      <c r="I6" s="367"/>
      <c r="J6" s="368"/>
      <c r="K6" s="368"/>
      <c r="L6" s="368"/>
      <c r="M6" s="368"/>
      <c r="N6" s="368"/>
      <c r="O6" s="368"/>
    </row>
    <row r="7" spans="1:15" x14ac:dyDescent="0.25">
      <c r="A7" s="364">
        <v>44088</v>
      </c>
      <c r="B7" s="365">
        <v>6</v>
      </c>
      <c r="C7" s="366">
        <v>51</v>
      </c>
      <c r="D7" s="367"/>
      <c r="E7" s="367"/>
      <c r="F7" s="367"/>
      <c r="G7" s="367"/>
      <c r="H7" s="367"/>
      <c r="I7" s="367"/>
      <c r="J7" s="368"/>
      <c r="K7" s="368"/>
      <c r="L7" s="368"/>
      <c r="M7" s="368"/>
      <c r="N7" s="368"/>
      <c r="O7" s="368"/>
    </row>
    <row r="8" spans="1:15" x14ac:dyDescent="0.25">
      <c r="A8" s="364">
        <v>44089</v>
      </c>
      <c r="B8" s="365">
        <v>6</v>
      </c>
      <c r="C8" s="366">
        <v>48</v>
      </c>
      <c r="D8" s="367"/>
      <c r="E8" s="367"/>
      <c r="F8" s="367"/>
      <c r="G8" s="367"/>
      <c r="H8" s="367"/>
      <c r="I8" s="367"/>
      <c r="J8" s="368"/>
      <c r="K8" s="368"/>
      <c r="L8" s="368"/>
      <c r="M8" s="368"/>
      <c r="N8" s="368"/>
      <c r="O8" s="368"/>
    </row>
    <row r="9" spans="1:15" x14ac:dyDescent="0.25">
      <c r="A9" s="364">
        <v>44090</v>
      </c>
      <c r="B9" s="365">
        <v>6</v>
      </c>
      <c r="C9" s="366">
        <v>51</v>
      </c>
      <c r="D9" s="367"/>
      <c r="E9" s="367"/>
      <c r="F9" s="367"/>
      <c r="G9" s="367"/>
      <c r="H9" s="367"/>
      <c r="I9" s="367"/>
      <c r="J9" s="368"/>
      <c r="K9" s="368"/>
      <c r="L9" s="368"/>
      <c r="M9" s="368"/>
      <c r="N9" s="368"/>
      <c r="O9" s="368"/>
    </row>
    <row r="10" spans="1:15" x14ac:dyDescent="0.25">
      <c r="A10" s="364">
        <v>44091</v>
      </c>
      <c r="B10" s="365">
        <v>5</v>
      </c>
      <c r="C10" s="366">
        <v>52</v>
      </c>
      <c r="D10" s="367"/>
      <c r="E10" s="367"/>
      <c r="F10" s="367"/>
      <c r="G10" s="367"/>
      <c r="H10" s="367"/>
      <c r="I10" s="367"/>
      <c r="J10" s="368"/>
      <c r="K10" s="368"/>
      <c r="L10" s="368"/>
      <c r="M10" s="368"/>
      <c r="N10" s="368"/>
      <c r="O10" s="368"/>
    </row>
    <row r="11" spans="1:15" x14ac:dyDescent="0.25">
      <c r="A11" s="364">
        <v>44092</v>
      </c>
      <c r="B11" s="365">
        <v>5</v>
      </c>
      <c r="C11" s="366">
        <v>61</v>
      </c>
      <c r="D11" s="367"/>
      <c r="E11" s="367"/>
      <c r="F11" s="367"/>
      <c r="G11" s="367"/>
      <c r="H11" s="367"/>
      <c r="I11" s="367"/>
      <c r="J11" s="368"/>
      <c r="K11" s="368"/>
      <c r="L11" s="368"/>
      <c r="M11" s="368"/>
      <c r="N11" s="368"/>
      <c r="O11" s="368"/>
    </row>
    <row r="12" spans="1:15" x14ac:dyDescent="0.25">
      <c r="A12" s="364">
        <v>44093</v>
      </c>
      <c r="B12" s="365">
        <v>9</v>
      </c>
      <c r="C12" s="366">
        <v>64</v>
      </c>
      <c r="D12" s="367"/>
      <c r="E12" s="367"/>
      <c r="F12" s="367"/>
      <c r="G12" s="367"/>
      <c r="H12" s="367"/>
      <c r="I12" s="367"/>
      <c r="J12" s="368"/>
      <c r="K12" s="368"/>
      <c r="L12" s="368"/>
      <c r="M12" s="368"/>
      <c r="N12" s="368"/>
      <c r="O12" s="368"/>
    </row>
    <row r="13" spans="1:15" x14ac:dyDescent="0.25">
      <c r="A13" s="364">
        <v>44094</v>
      </c>
      <c r="B13" s="365">
        <v>9</v>
      </c>
      <c r="C13" s="366">
        <v>63</v>
      </c>
      <c r="D13" s="367"/>
      <c r="E13" s="367"/>
      <c r="F13" s="367"/>
      <c r="G13" s="367"/>
      <c r="H13" s="367"/>
      <c r="I13" s="367"/>
      <c r="J13" s="368"/>
      <c r="K13" s="368"/>
      <c r="L13" s="368"/>
      <c r="M13" s="368"/>
      <c r="N13" s="368"/>
      <c r="O13" s="368"/>
    </row>
    <row r="14" spans="1:15" x14ac:dyDescent="0.25">
      <c r="A14" s="364">
        <v>44095</v>
      </c>
      <c r="B14" s="365">
        <v>8</v>
      </c>
      <c r="C14" s="366">
        <v>73</v>
      </c>
      <c r="D14" s="367"/>
      <c r="E14" s="367"/>
      <c r="F14" s="367"/>
      <c r="G14" s="367"/>
      <c r="H14" s="367"/>
      <c r="I14" s="367"/>
      <c r="J14" s="368"/>
      <c r="K14" s="368"/>
      <c r="L14" s="368"/>
      <c r="M14" s="368"/>
      <c r="N14" s="368"/>
      <c r="O14" s="368"/>
    </row>
    <row r="15" spans="1:15" x14ac:dyDescent="0.25">
      <c r="A15" s="364">
        <v>44096</v>
      </c>
      <c r="B15" s="365">
        <v>10</v>
      </c>
      <c r="C15" s="366">
        <v>73</v>
      </c>
      <c r="D15" s="367"/>
      <c r="E15" s="367"/>
      <c r="F15" s="367"/>
      <c r="G15" s="367"/>
      <c r="H15" s="367"/>
      <c r="I15" s="367"/>
      <c r="J15" s="368"/>
      <c r="K15" s="368"/>
      <c r="L15" s="368"/>
      <c r="M15" s="368"/>
      <c r="N15" s="368"/>
      <c r="O15" s="368"/>
    </row>
    <row r="16" spans="1:15" x14ac:dyDescent="0.25">
      <c r="A16" s="364">
        <v>44097</v>
      </c>
      <c r="B16" s="365">
        <v>10</v>
      </c>
      <c r="C16" s="366">
        <v>83</v>
      </c>
      <c r="D16" s="367"/>
      <c r="E16" s="367"/>
      <c r="F16" s="367"/>
      <c r="G16" s="367"/>
      <c r="H16" s="367"/>
      <c r="I16" s="367"/>
      <c r="J16" s="368"/>
      <c r="K16" s="368"/>
      <c r="L16" s="368"/>
      <c r="M16" s="368"/>
      <c r="N16" s="368"/>
      <c r="O16" s="368"/>
    </row>
    <row r="17" spans="1:15" x14ac:dyDescent="0.25">
      <c r="A17" s="364">
        <v>44098</v>
      </c>
      <c r="B17" s="365">
        <v>10</v>
      </c>
      <c r="C17" s="366">
        <v>85</v>
      </c>
      <c r="D17" s="367"/>
      <c r="E17" s="367"/>
      <c r="F17" s="367"/>
      <c r="G17" s="367"/>
      <c r="H17" s="367"/>
      <c r="I17" s="367"/>
      <c r="J17" s="368"/>
      <c r="K17" s="368"/>
      <c r="L17" s="368"/>
      <c r="M17" s="368"/>
      <c r="N17" s="368"/>
      <c r="O17" s="368"/>
    </row>
    <row r="18" spans="1:15" x14ac:dyDescent="0.25">
      <c r="A18" s="364">
        <v>44099</v>
      </c>
      <c r="B18" s="365">
        <v>11</v>
      </c>
      <c r="C18" s="370">
        <v>89</v>
      </c>
      <c r="D18" s="367"/>
      <c r="E18" s="367"/>
      <c r="F18" s="367"/>
      <c r="G18" s="367"/>
      <c r="H18" s="367"/>
      <c r="I18" s="367"/>
      <c r="J18" s="368"/>
      <c r="K18" s="368"/>
      <c r="L18" s="368"/>
      <c r="M18" s="368"/>
      <c r="N18" s="368"/>
      <c r="O18" s="368"/>
    </row>
    <row r="19" spans="1:15" x14ac:dyDescent="0.25">
      <c r="A19" s="364">
        <v>44100</v>
      </c>
      <c r="B19" s="365">
        <v>11</v>
      </c>
      <c r="C19" s="370">
        <v>99</v>
      </c>
      <c r="D19" s="367"/>
      <c r="E19" s="367"/>
      <c r="F19" s="367"/>
      <c r="G19" s="367"/>
      <c r="H19" s="367"/>
      <c r="I19" s="367"/>
      <c r="J19" s="368"/>
      <c r="K19" s="368"/>
      <c r="L19" s="368"/>
      <c r="M19" s="368"/>
      <c r="N19" s="368"/>
      <c r="O19" s="368"/>
    </row>
    <row r="20" spans="1:15" x14ac:dyDescent="0.25">
      <c r="A20" s="364">
        <v>44101</v>
      </c>
      <c r="B20" s="365">
        <v>12</v>
      </c>
      <c r="C20" s="370">
        <v>105</v>
      </c>
      <c r="D20" s="367"/>
      <c r="E20" s="367"/>
      <c r="F20" s="367"/>
      <c r="G20" s="367"/>
      <c r="H20" s="367"/>
      <c r="I20" s="367"/>
      <c r="J20" s="368"/>
      <c r="K20" s="368"/>
      <c r="L20" s="368"/>
      <c r="M20" s="368"/>
      <c r="N20" s="368"/>
      <c r="O20" s="368"/>
    </row>
    <row r="21" spans="1:15" x14ac:dyDescent="0.25">
      <c r="A21" s="364">
        <v>44102</v>
      </c>
      <c r="B21" s="365">
        <v>16</v>
      </c>
      <c r="C21" s="370">
        <v>122</v>
      </c>
      <c r="D21" s="367"/>
      <c r="E21" s="367"/>
      <c r="F21" s="367"/>
      <c r="G21" s="367"/>
      <c r="H21" s="367"/>
      <c r="I21" s="367"/>
      <c r="J21" s="368"/>
      <c r="K21" s="368"/>
      <c r="L21" s="368"/>
      <c r="M21" s="368"/>
      <c r="N21" s="368"/>
      <c r="O21" s="368"/>
    </row>
    <row r="22" spans="1:15" x14ac:dyDescent="0.25">
      <c r="A22" s="364">
        <v>44103</v>
      </c>
      <c r="B22" s="365">
        <v>16</v>
      </c>
      <c r="C22" s="370">
        <v>123</v>
      </c>
      <c r="D22" s="367"/>
      <c r="E22" s="367"/>
      <c r="F22" s="367"/>
      <c r="G22" s="367"/>
      <c r="H22" s="367"/>
      <c r="I22" s="367"/>
      <c r="J22" s="368"/>
      <c r="K22" s="368"/>
      <c r="L22" s="368"/>
      <c r="M22" s="368"/>
      <c r="N22" s="368"/>
      <c r="O22" s="368"/>
    </row>
    <row r="23" spans="1:15" x14ac:dyDescent="0.25">
      <c r="A23" s="364">
        <v>44104</v>
      </c>
      <c r="B23" s="365">
        <v>15</v>
      </c>
      <c r="C23" s="370">
        <v>137</v>
      </c>
      <c r="D23" s="367"/>
      <c r="E23" s="367"/>
      <c r="F23" s="367"/>
      <c r="G23" s="367"/>
      <c r="H23" s="367"/>
      <c r="I23" s="367"/>
      <c r="J23" s="368"/>
      <c r="K23" s="368"/>
      <c r="L23" s="368"/>
      <c r="M23" s="368"/>
      <c r="N23" s="368"/>
      <c r="O23" s="368"/>
    </row>
    <row r="24" spans="1:15" x14ac:dyDescent="0.25">
      <c r="A24" s="364">
        <v>44105</v>
      </c>
      <c r="B24" s="365">
        <v>17</v>
      </c>
      <c r="C24" s="370">
        <v>154</v>
      </c>
      <c r="D24" s="367"/>
      <c r="E24" s="367"/>
      <c r="F24" s="367"/>
      <c r="G24" s="367"/>
      <c r="H24" s="367"/>
      <c r="I24" s="367"/>
      <c r="J24" s="368"/>
      <c r="K24" s="368"/>
      <c r="L24" s="368"/>
      <c r="M24" s="368"/>
      <c r="N24" s="368"/>
      <c r="O24" s="368"/>
    </row>
    <row r="25" spans="1:15" x14ac:dyDescent="0.25">
      <c r="A25" s="364">
        <v>44106</v>
      </c>
      <c r="B25" s="365">
        <v>19</v>
      </c>
      <c r="C25" s="370">
        <v>175</v>
      </c>
      <c r="D25" s="367"/>
      <c r="E25" s="367"/>
      <c r="F25" s="367"/>
      <c r="G25" s="367"/>
      <c r="H25" s="367"/>
      <c r="I25" s="367"/>
      <c r="J25" s="368"/>
      <c r="K25" s="368"/>
      <c r="L25" s="368"/>
      <c r="M25" s="368"/>
      <c r="N25" s="368"/>
      <c r="O25" s="368"/>
    </row>
    <row r="26" spans="1:15" x14ac:dyDescent="0.25">
      <c r="A26" s="364">
        <v>44107</v>
      </c>
      <c r="B26" s="365">
        <v>23</v>
      </c>
      <c r="C26" s="369">
        <v>191</v>
      </c>
    </row>
    <row r="27" spans="1:15" x14ac:dyDescent="0.25">
      <c r="A27" s="364">
        <v>44108</v>
      </c>
      <c r="B27" s="365">
        <v>22</v>
      </c>
      <c r="C27" s="369">
        <v>210</v>
      </c>
    </row>
    <row r="28" spans="1:15" x14ac:dyDescent="0.25">
      <c r="A28" s="364">
        <v>44109</v>
      </c>
      <c r="B28" s="365">
        <v>22</v>
      </c>
      <c r="C28" s="369">
        <v>218</v>
      </c>
    </row>
    <row r="29" spans="1:15" x14ac:dyDescent="0.25">
      <c r="A29" s="364">
        <v>44110</v>
      </c>
      <c r="B29" s="365">
        <v>25</v>
      </c>
      <c r="C29" s="369">
        <v>262</v>
      </c>
    </row>
    <row r="30" spans="1:15" x14ac:dyDescent="0.25">
      <c r="A30" s="364">
        <v>44111</v>
      </c>
      <c r="B30" s="365">
        <v>28</v>
      </c>
      <c r="C30" s="369">
        <v>319</v>
      </c>
    </row>
    <row r="31" spans="1:15" x14ac:dyDescent="0.25">
      <c r="A31" s="364">
        <v>44112</v>
      </c>
      <c r="B31" s="365">
        <v>31</v>
      </c>
      <c r="C31" s="369">
        <v>377</v>
      </c>
    </row>
    <row r="32" spans="1:15" x14ac:dyDescent="0.25">
      <c r="A32" s="364">
        <v>44113</v>
      </c>
      <c r="B32" s="365">
        <v>31</v>
      </c>
      <c r="C32" s="369">
        <v>397</v>
      </c>
    </row>
    <row r="33" spans="1:4" x14ac:dyDescent="0.25">
      <c r="A33" s="364">
        <v>44114</v>
      </c>
      <c r="B33" s="365">
        <v>34</v>
      </c>
      <c r="C33" s="369">
        <v>432</v>
      </c>
    </row>
    <row r="34" spans="1:4" x14ac:dyDescent="0.25">
      <c r="A34" s="364">
        <v>44115</v>
      </c>
      <c r="B34" s="365">
        <v>35</v>
      </c>
      <c r="C34" s="372">
        <v>449</v>
      </c>
    </row>
    <row r="35" spans="1:4" x14ac:dyDescent="0.25">
      <c r="A35" s="364">
        <v>44116</v>
      </c>
      <c r="B35" s="365">
        <v>36</v>
      </c>
      <c r="C35" s="372">
        <v>487</v>
      </c>
    </row>
    <row r="36" spans="1:4" x14ac:dyDescent="0.25">
      <c r="A36" s="364">
        <v>44117</v>
      </c>
      <c r="B36" s="365">
        <v>35</v>
      </c>
      <c r="C36" s="372">
        <v>527</v>
      </c>
    </row>
    <row r="37" spans="1:4" x14ac:dyDescent="0.25">
      <c r="A37" s="364">
        <v>44118</v>
      </c>
      <c r="B37" s="365">
        <v>49</v>
      </c>
      <c r="C37" s="372">
        <v>570</v>
      </c>
    </row>
    <row r="38" spans="1:4" x14ac:dyDescent="0.25">
      <c r="A38" s="364">
        <v>44119</v>
      </c>
      <c r="B38" s="365">
        <v>52</v>
      </c>
      <c r="C38" s="372">
        <v>601</v>
      </c>
    </row>
    <row r="39" spans="1:4" x14ac:dyDescent="0.25">
      <c r="A39" s="364">
        <v>44120</v>
      </c>
      <c r="B39" s="365">
        <v>58</v>
      </c>
      <c r="C39" s="372">
        <v>627</v>
      </c>
    </row>
    <row r="40" spans="1:4" x14ac:dyDescent="0.25">
      <c r="A40" s="364">
        <v>44121</v>
      </c>
      <c r="B40" s="365">
        <v>62</v>
      </c>
      <c r="C40" s="372">
        <v>672</v>
      </c>
    </row>
    <row r="41" spans="1:4" x14ac:dyDescent="0.25">
      <c r="A41" s="364">
        <v>44122</v>
      </c>
      <c r="B41" s="365">
        <v>63</v>
      </c>
      <c r="C41" s="369">
        <v>712</v>
      </c>
    </row>
    <row r="42" spans="1:4" x14ac:dyDescent="0.25">
      <c r="A42" s="364">
        <v>44123</v>
      </c>
      <c r="B42" s="365">
        <v>61</v>
      </c>
      <c r="C42" s="369">
        <v>755</v>
      </c>
    </row>
    <row r="43" spans="1:4" x14ac:dyDescent="0.25">
      <c r="A43" s="364">
        <v>44124</v>
      </c>
      <c r="B43" s="365">
        <v>70</v>
      </c>
      <c r="C43" s="369">
        <v>824</v>
      </c>
    </row>
    <row r="44" spans="1:4" x14ac:dyDescent="0.25">
      <c r="A44" s="364">
        <v>44125</v>
      </c>
      <c r="B44" s="365">
        <v>73</v>
      </c>
      <c r="C44" s="369">
        <v>873</v>
      </c>
    </row>
    <row r="45" spans="1:4" x14ac:dyDescent="0.25">
      <c r="A45" s="364">
        <v>44126</v>
      </c>
      <c r="B45" s="365">
        <v>74</v>
      </c>
      <c r="C45" s="369">
        <v>934</v>
      </c>
      <c r="D45" s="373"/>
    </row>
    <row r="46" spans="1:4" x14ac:dyDescent="0.25">
      <c r="A46" s="364">
        <v>44127</v>
      </c>
      <c r="B46" s="365">
        <v>76</v>
      </c>
      <c r="C46" s="369">
        <v>975</v>
      </c>
    </row>
    <row r="47" spans="1:4" x14ac:dyDescent="0.25">
      <c r="A47" s="364">
        <v>44128</v>
      </c>
      <c r="B47" s="365">
        <v>84</v>
      </c>
      <c r="C47" s="369">
        <v>985</v>
      </c>
    </row>
    <row r="48" spans="1:4" x14ac:dyDescent="0.25">
      <c r="A48" s="364">
        <v>44129</v>
      </c>
      <c r="B48" s="365">
        <v>86</v>
      </c>
      <c r="C48" s="369">
        <v>1016</v>
      </c>
    </row>
    <row r="49" spans="1:3" x14ac:dyDescent="0.25">
      <c r="A49" s="364">
        <v>44130</v>
      </c>
      <c r="B49" s="365">
        <v>90</v>
      </c>
      <c r="C49" s="369">
        <v>1052</v>
      </c>
    </row>
    <row r="50" spans="1:3" x14ac:dyDescent="0.25">
      <c r="A50" s="364">
        <v>44131</v>
      </c>
      <c r="B50" s="365">
        <v>82</v>
      </c>
      <c r="C50" s="369">
        <v>1100</v>
      </c>
    </row>
    <row r="51" spans="1:3" x14ac:dyDescent="0.25">
      <c r="A51" s="364">
        <v>44132</v>
      </c>
      <c r="B51" s="365">
        <v>85</v>
      </c>
      <c r="C51" s="369">
        <v>1117</v>
      </c>
    </row>
    <row r="52" spans="1:3" x14ac:dyDescent="0.25">
      <c r="A52" s="364">
        <v>44133</v>
      </c>
      <c r="B52" s="365">
        <v>86</v>
      </c>
      <c r="C52" s="369">
        <v>1152</v>
      </c>
    </row>
    <row r="53" spans="1:3" x14ac:dyDescent="0.25">
      <c r="A53" s="364">
        <v>44134</v>
      </c>
      <c r="B53" s="365">
        <v>83</v>
      </c>
      <c r="C53" s="371">
        <v>1171</v>
      </c>
    </row>
    <row r="54" spans="1:3" x14ac:dyDescent="0.25">
      <c r="A54" s="364">
        <v>44135</v>
      </c>
      <c r="B54" s="365">
        <v>80</v>
      </c>
      <c r="C54" s="371">
        <v>1149</v>
      </c>
    </row>
    <row r="55" spans="1:3" x14ac:dyDescent="0.25">
      <c r="A55" s="364">
        <v>44136</v>
      </c>
      <c r="B55" s="365">
        <v>81</v>
      </c>
      <c r="C55" s="371">
        <v>1193</v>
      </c>
    </row>
    <row r="56" spans="1:3" x14ac:dyDescent="0.25">
      <c r="A56" s="129"/>
      <c r="B56" s="371"/>
      <c r="C56" s="371"/>
    </row>
    <row r="57" spans="1:3" x14ac:dyDescent="0.25">
      <c r="A57" s="129"/>
      <c r="B57" s="371"/>
      <c r="C57" s="371"/>
    </row>
    <row r="58" spans="1:3" x14ac:dyDescent="0.25">
      <c r="A58" s="129"/>
      <c r="B58" s="371"/>
      <c r="C58" s="371"/>
    </row>
    <row r="59" spans="1:3" x14ac:dyDescent="0.25">
      <c r="A59" s="129"/>
      <c r="B59" s="371"/>
      <c r="C59" s="371"/>
    </row>
    <row r="60" spans="1:3" x14ac:dyDescent="0.25">
      <c r="A60" s="129"/>
      <c r="B60" s="371"/>
      <c r="C60" s="371"/>
    </row>
    <row r="61" spans="1:3" x14ac:dyDescent="0.25">
      <c r="A61" s="129"/>
      <c r="B61" s="371"/>
      <c r="C61" s="371"/>
    </row>
    <row r="62" spans="1:3" x14ac:dyDescent="0.25">
      <c r="A62" s="129"/>
      <c r="B62" s="371"/>
      <c r="C62" s="371"/>
    </row>
    <row r="63" spans="1:3" x14ac:dyDescent="0.25">
      <c r="A63" s="129"/>
      <c r="B63" s="371"/>
      <c r="C63" s="371"/>
    </row>
    <row r="64" spans="1:3" x14ac:dyDescent="0.25">
      <c r="A64" s="129"/>
      <c r="B64" s="371"/>
      <c r="C64" s="371"/>
    </row>
    <row r="65" spans="1:4" x14ac:dyDescent="0.25">
      <c r="A65" s="129"/>
      <c r="B65" s="371"/>
      <c r="C65" s="374"/>
    </row>
    <row r="66" spans="1:4" x14ac:dyDescent="0.25">
      <c r="A66" s="129"/>
      <c r="B66" s="371"/>
      <c r="C66" s="374"/>
    </row>
    <row r="67" spans="1:4" x14ac:dyDescent="0.25">
      <c r="A67" s="129"/>
      <c r="B67" s="371"/>
      <c r="C67" s="374"/>
    </row>
    <row r="68" spans="1:4" x14ac:dyDescent="0.25">
      <c r="A68" s="129"/>
      <c r="B68" s="371"/>
      <c r="C68" s="374"/>
    </row>
    <row r="69" spans="1:4" x14ac:dyDescent="0.25">
      <c r="A69" s="129"/>
      <c r="B69" s="371"/>
      <c r="C69" s="371"/>
      <c r="D69" s="374"/>
    </row>
    <row r="70" spans="1:4" x14ac:dyDescent="0.25">
      <c r="A70" s="129"/>
      <c r="B70" s="371"/>
      <c r="C70" s="374"/>
    </row>
    <row r="71" spans="1:4" x14ac:dyDescent="0.25">
      <c r="A71" s="129"/>
      <c r="B71" s="371"/>
      <c r="C71" s="374"/>
    </row>
    <row r="72" spans="1:4" x14ac:dyDescent="0.25">
      <c r="A72" s="305"/>
      <c r="B72" s="371"/>
      <c r="C72" s="374"/>
    </row>
    <row r="73" spans="1:4" x14ac:dyDescent="0.25">
      <c r="A73" s="305"/>
      <c r="B73" s="371"/>
      <c r="C73" s="374"/>
    </row>
    <row r="74" spans="1:4" x14ac:dyDescent="0.25">
      <c r="A74" s="305"/>
      <c r="B74" s="371"/>
      <c r="C74" s="374"/>
      <c r="D74" s="373"/>
    </row>
    <row r="75" spans="1:4" x14ac:dyDescent="0.25">
      <c r="A75" s="305"/>
      <c r="B75" s="371"/>
      <c r="C75" s="374"/>
      <c r="D75" s="373"/>
    </row>
    <row r="76" spans="1:4" x14ac:dyDescent="0.25">
      <c r="A76" s="305"/>
      <c r="B76" s="371"/>
      <c r="C76" s="374"/>
      <c r="D76" s="373"/>
    </row>
    <row r="77" spans="1:4" x14ac:dyDescent="0.25">
      <c r="A77" s="305"/>
      <c r="B77" s="371"/>
      <c r="C77" s="374"/>
      <c r="D77" s="373"/>
    </row>
    <row r="78" spans="1:4" x14ac:dyDescent="0.25">
      <c r="A78" s="305"/>
      <c r="B78" s="371"/>
      <c r="C78" s="374"/>
      <c r="D78" s="373"/>
    </row>
    <row r="79" spans="1:4" x14ac:dyDescent="0.25">
      <c r="A79" s="305"/>
      <c r="B79" s="371"/>
      <c r="C79" s="374"/>
      <c r="D79" s="373"/>
    </row>
    <row r="80" spans="1:4" x14ac:dyDescent="0.25">
      <c r="A80" s="305"/>
      <c r="B80" s="371"/>
      <c r="C80" s="374"/>
      <c r="D80" s="373"/>
    </row>
    <row r="81" spans="1:4" x14ac:dyDescent="0.25">
      <c r="A81" s="305"/>
      <c r="B81" s="371"/>
      <c r="C81" s="374"/>
      <c r="D81" s="373"/>
    </row>
    <row r="82" spans="1:4" x14ac:dyDescent="0.25">
      <c r="A82" s="305"/>
      <c r="B82" s="371"/>
      <c r="C82" s="374"/>
      <c r="D82" s="373"/>
    </row>
    <row r="83" spans="1:4" x14ac:dyDescent="0.25">
      <c r="A83" s="305"/>
      <c r="B83" s="371"/>
      <c r="C83" s="374"/>
      <c r="D83" s="373"/>
    </row>
    <row r="84" spans="1:4" x14ac:dyDescent="0.25">
      <c r="A84" s="305"/>
      <c r="B84" s="371"/>
      <c r="C84" s="374"/>
      <c r="D84" s="373"/>
    </row>
    <row r="85" spans="1:4" x14ac:dyDescent="0.25">
      <c r="A85" s="305"/>
      <c r="B85" s="371"/>
      <c r="C85" s="374"/>
      <c r="D85" s="373"/>
    </row>
    <row r="86" spans="1:4" x14ac:dyDescent="0.25">
      <c r="A86" s="305"/>
      <c r="B86" s="371"/>
      <c r="C86" s="374"/>
    </row>
    <row r="87" spans="1:4" x14ac:dyDescent="0.25">
      <c r="A87" s="305"/>
      <c r="B87" s="371"/>
      <c r="C87" s="374"/>
    </row>
    <row r="88" spans="1:4" x14ac:dyDescent="0.25">
      <c r="A88" s="305"/>
      <c r="B88" s="371"/>
      <c r="C88" s="374"/>
    </row>
    <row r="89" spans="1:4" x14ac:dyDescent="0.25">
      <c r="A89" s="305"/>
      <c r="B89" s="371"/>
      <c r="C89" s="374"/>
    </row>
    <row r="90" spans="1:4" x14ac:dyDescent="0.25">
      <c r="A90" s="305"/>
      <c r="B90" s="371"/>
      <c r="C90" s="374"/>
    </row>
    <row r="91" spans="1:4" x14ac:dyDescent="0.25">
      <c r="A91" s="305"/>
      <c r="B91" s="371"/>
      <c r="C91" s="374"/>
    </row>
    <row r="92" spans="1:4" x14ac:dyDescent="0.25">
      <c r="A92" s="375"/>
      <c r="B92" s="376"/>
      <c r="C92" s="377"/>
    </row>
    <row r="93" spans="1:4" x14ac:dyDescent="0.25">
      <c r="A93" s="375"/>
      <c r="B93" s="376"/>
      <c r="C93" s="377"/>
    </row>
    <row r="94" spans="1:4" x14ac:dyDescent="0.25">
      <c r="A94" s="375"/>
      <c r="B94" s="376"/>
      <c r="C94" s="377"/>
    </row>
    <row r="95" spans="1:4" x14ac:dyDescent="0.25">
      <c r="A95" s="375"/>
      <c r="B95" s="376"/>
      <c r="C95" s="377"/>
    </row>
    <row r="96" spans="1:4" x14ac:dyDescent="0.25">
      <c r="A96" s="305"/>
      <c r="B96" s="371"/>
      <c r="C96" s="374"/>
    </row>
    <row r="97" spans="1:3" x14ac:dyDescent="0.25">
      <c r="A97" s="375"/>
      <c r="B97" s="371"/>
      <c r="C97" s="374"/>
    </row>
    <row r="98" spans="1:3" x14ac:dyDescent="0.25">
      <c r="A98" s="305"/>
      <c r="B98" s="376"/>
      <c r="C98" s="374"/>
    </row>
    <row r="99" spans="1:3" x14ac:dyDescent="0.25">
      <c r="A99" s="305"/>
      <c r="B99" s="376"/>
      <c r="C99" s="374"/>
    </row>
    <row r="100" spans="1:3" x14ac:dyDescent="0.25">
      <c r="A100" s="305"/>
      <c r="B100" s="376"/>
      <c r="C100" s="374"/>
    </row>
    <row r="101" spans="1:3" x14ac:dyDescent="0.25">
      <c r="A101" s="305"/>
      <c r="B101" s="376"/>
      <c r="C101" s="374"/>
    </row>
    <row r="102" spans="1:3" x14ac:dyDescent="0.25">
      <c r="A102" s="305"/>
      <c r="B102" s="376"/>
      <c r="C102" s="374"/>
    </row>
    <row r="103" spans="1:3" x14ac:dyDescent="0.25">
      <c r="A103" s="305"/>
      <c r="B103" s="376"/>
      <c r="C103" s="374"/>
    </row>
    <row r="104" spans="1:3" x14ac:dyDescent="0.25">
      <c r="A104" s="305"/>
      <c r="B104" s="376"/>
      <c r="C104" s="374"/>
    </row>
    <row r="105" spans="1:3" x14ac:dyDescent="0.25">
      <c r="A105" s="305"/>
      <c r="B105" s="371"/>
      <c r="C105" s="374"/>
    </row>
    <row r="106" spans="1:3" x14ac:dyDescent="0.25">
      <c r="A106" s="305"/>
      <c r="B106" s="371"/>
      <c r="C106" s="374"/>
    </row>
    <row r="107" spans="1:3" x14ac:dyDescent="0.25">
      <c r="A107" s="305"/>
      <c r="B107" s="371"/>
      <c r="C107" s="374"/>
    </row>
    <row r="108" spans="1:3" x14ac:dyDescent="0.25">
      <c r="A108" s="305"/>
      <c r="B108" s="371"/>
      <c r="C108" s="374"/>
    </row>
    <row r="109" spans="1:3" x14ac:dyDescent="0.25">
      <c r="A109" s="305"/>
      <c r="B109" s="371"/>
      <c r="C109" s="374"/>
    </row>
    <row r="110" spans="1:3" x14ac:dyDescent="0.25">
      <c r="A110" s="305"/>
      <c r="B110" s="371"/>
      <c r="C110" s="374"/>
    </row>
    <row r="111" spans="1:3" x14ac:dyDescent="0.25">
      <c r="A111" s="305"/>
      <c r="B111" s="371"/>
      <c r="C111" s="374"/>
    </row>
    <row r="112" spans="1:3" x14ac:dyDescent="0.25">
      <c r="A112" s="305"/>
      <c r="B112" s="371"/>
      <c r="C112" s="374"/>
    </row>
    <row r="113" spans="1:3" x14ac:dyDescent="0.25">
      <c r="A113" s="305"/>
      <c r="B113" s="371"/>
      <c r="C113" s="374"/>
    </row>
    <row r="114" spans="1:3" x14ac:dyDescent="0.25">
      <c r="A114" s="305"/>
      <c r="B114" s="371"/>
      <c r="C114" s="374"/>
    </row>
    <row r="115" spans="1:3" x14ac:dyDescent="0.25">
      <c r="A115" s="305"/>
      <c r="B115" s="371"/>
      <c r="C115" s="374"/>
    </row>
    <row r="116" spans="1:3" x14ac:dyDescent="0.25">
      <c r="A116" s="305"/>
      <c r="B116" s="371"/>
      <c r="C116" s="374"/>
    </row>
    <row r="117" spans="1:3" x14ac:dyDescent="0.25">
      <c r="A117" s="305"/>
      <c r="B117" s="371"/>
      <c r="C117" s="374"/>
    </row>
    <row r="118" spans="1:3" x14ac:dyDescent="0.25">
      <c r="A118" s="305"/>
      <c r="B118" s="371"/>
      <c r="C118" s="374"/>
    </row>
    <row r="119" spans="1:3" x14ac:dyDescent="0.25">
      <c r="A119" s="305"/>
      <c r="B119" s="371"/>
      <c r="C119" s="374"/>
    </row>
    <row r="120" spans="1:3" x14ac:dyDescent="0.25">
      <c r="A120" s="305"/>
      <c r="B120" s="371"/>
      <c r="C120" s="374"/>
    </row>
    <row r="121" spans="1:3" x14ac:dyDescent="0.25">
      <c r="A121" s="305"/>
      <c r="B121" s="371"/>
      <c r="C121" s="374"/>
    </row>
    <row r="122" spans="1:3" x14ac:dyDescent="0.25">
      <c r="A122" s="305"/>
      <c r="B122" s="371"/>
      <c r="C122" s="374"/>
    </row>
    <row r="123" spans="1:3" x14ac:dyDescent="0.25">
      <c r="A123" s="305"/>
      <c r="B123" s="371"/>
      <c r="C123" s="374"/>
    </row>
    <row r="124" spans="1:3" x14ac:dyDescent="0.25">
      <c r="A124" s="305"/>
      <c r="B124" s="371"/>
      <c r="C124" s="374"/>
    </row>
    <row r="125" spans="1:3" x14ac:dyDescent="0.25">
      <c r="A125" s="129"/>
      <c r="B125" s="371"/>
      <c r="C125" s="371"/>
    </row>
    <row r="126" spans="1:3" x14ac:dyDescent="0.25">
      <c r="A126" s="129"/>
      <c r="B126" s="371"/>
      <c r="C126" s="371"/>
    </row>
    <row r="127" spans="1:3" x14ac:dyDescent="0.25">
      <c r="A127" s="129"/>
      <c r="B127" s="371"/>
      <c r="C127" s="371"/>
    </row>
    <row r="128" spans="1:3" x14ac:dyDescent="0.25">
      <c r="A128" s="129"/>
      <c r="B128" s="371"/>
      <c r="C128" s="371"/>
    </row>
    <row r="129" spans="1:4" x14ac:dyDescent="0.25">
      <c r="A129" s="129"/>
      <c r="B129" s="371"/>
      <c r="C129" s="374"/>
      <c r="D129" s="378"/>
    </row>
    <row r="130" spans="1:4" x14ac:dyDescent="0.25">
      <c r="A130" s="129"/>
      <c r="B130" s="371"/>
      <c r="C130" s="371"/>
      <c r="D130" s="378"/>
    </row>
    <row r="131" spans="1:4" x14ac:dyDescent="0.25">
      <c r="A131" s="129"/>
      <c r="B131" s="371"/>
      <c r="C131" s="371"/>
    </row>
    <row r="132" spans="1:4" x14ac:dyDescent="0.25">
      <c r="A132" s="129"/>
      <c r="B132" s="371"/>
      <c r="C132" s="374"/>
    </row>
    <row r="133" spans="1:4" x14ac:dyDescent="0.25">
      <c r="A133" s="129"/>
      <c r="B133" s="371"/>
      <c r="C133" s="374"/>
    </row>
    <row r="134" spans="1:4" x14ac:dyDescent="0.25">
      <c r="A134" s="129"/>
      <c r="B134" s="371"/>
      <c r="C134" s="374"/>
    </row>
    <row r="135" spans="1:4" x14ac:dyDescent="0.25">
      <c r="A135" s="129"/>
      <c r="B135" s="371"/>
      <c r="C135" s="374"/>
    </row>
    <row r="136" spans="1:4" x14ac:dyDescent="0.25">
      <c r="A136" s="129"/>
      <c r="B136" s="371"/>
      <c r="C136" s="374"/>
    </row>
    <row r="137" spans="1:4" x14ac:dyDescent="0.25">
      <c r="A137" s="129"/>
      <c r="B137" s="371"/>
      <c r="C137" s="374"/>
    </row>
    <row r="138" spans="1:4" x14ac:dyDescent="0.25">
      <c r="A138" s="129"/>
      <c r="B138" s="371"/>
      <c r="C138" s="374"/>
    </row>
    <row r="139" spans="1:4" x14ac:dyDescent="0.25">
      <c r="A139" s="129"/>
      <c r="B139" s="371"/>
      <c r="C139" s="374"/>
      <c r="D139" s="378"/>
    </row>
    <row r="140" spans="1:4" x14ac:dyDescent="0.25">
      <c r="A140" s="129"/>
      <c r="B140" s="371"/>
      <c r="C140" s="374"/>
    </row>
    <row r="141" spans="1:4" x14ac:dyDescent="0.25">
      <c r="A141" s="129"/>
      <c r="B141" s="371"/>
      <c r="C141" s="374"/>
    </row>
    <row r="142" spans="1:4" x14ac:dyDescent="0.25">
      <c r="A142" s="129"/>
      <c r="B142" s="371"/>
      <c r="C142" s="374"/>
    </row>
    <row r="143" spans="1:4" x14ac:dyDescent="0.25">
      <c r="A143" s="129"/>
      <c r="B143" s="371"/>
      <c r="C143" s="371"/>
    </row>
    <row r="144" spans="1:4" x14ac:dyDescent="0.25">
      <c r="A144" s="129"/>
      <c r="B144" s="371"/>
      <c r="C144" s="371"/>
    </row>
    <row r="145" spans="1:3" x14ac:dyDescent="0.25">
      <c r="A145" s="129"/>
      <c r="B145" s="371"/>
      <c r="C145" s="371"/>
    </row>
    <row r="146" spans="1:3" x14ac:dyDescent="0.25">
      <c r="A146" s="129"/>
      <c r="B146" s="371"/>
      <c r="C146" s="371"/>
    </row>
    <row r="147" spans="1:3" x14ac:dyDescent="0.25">
      <c r="A147" s="129"/>
      <c r="B147" s="371"/>
      <c r="C147" s="371"/>
    </row>
    <row r="148" spans="1:3" x14ac:dyDescent="0.25">
      <c r="A148" s="129"/>
      <c r="B148" s="371"/>
      <c r="C148" s="371"/>
    </row>
    <row r="149" spans="1:3" x14ac:dyDescent="0.25">
      <c r="A149" s="129"/>
      <c r="B149" s="371"/>
      <c r="C149" s="371"/>
    </row>
    <row r="150" spans="1:3" x14ac:dyDescent="0.25">
      <c r="A150" s="129"/>
      <c r="B150" s="371"/>
      <c r="C150" s="371"/>
    </row>
    <row r="151" spans="1:3" x14ac:dyDescent="0.25">
      <c r="A151" s="129"/>
      <c r="B151" s="371"/>
      <c r="C151" s="371"/>
    </row>
    <row r="152" spans="1:3" x14ac:dyDescent="0.25">
      <c r="A152" s="129"/>
      <c r="B152" s="371"/>
      <c r="C152" s="371"/>
    </row>
    <row r="153" spans="1:3" x14ac:dyDescent="0.25">
      <c r="A153" s="129"/>
      <c r="B153" s="371"/>
      <c r="C153" s="371"/>
    </row>
    <row r="154" spans="1:3" x14ac:dyDescent="0.25">
      <c r="A154" s="129"/>
      <c r="B154" s="371"/>
      <c r="C154" s="371"/>
    </row>
    <row r="155" spans="1:3" x14ac:dyDescent="0.25">
      <c r="A155" s="129"/>
      <c r="B155" s="371"/>
      <c r="C155" s="371"/>
    </row>
    <row r="156" spans="1:3" x14ac:dyDescent="0.25">
      <c r="A156" s="129"/>
      <c r="B156" s="371"/>
      <c r="C156" s="371"/>
    </row>
    <row r="157" spans="1:3" x14ac:dyDescent="0.25">
      <c r="A157" s="129"/>
      <c r="B157" s="371"/>
      <c r="C157" s="371"/>
    </row>
    <row r="158" spans="1:3" x14ac:dyDescent="0.25">
      <c r="A158" s="129"/>
      <c r="B158" s="371"/>
      <c r="C158" s="371"/>
    </row>
    <row r="159" spans="1:3" x14ac:dyDescent="0.25">
      <c r="A159" s="129"/>
      <c r="B159" s="371"/>
      <c r="C159" s="371"/>
    </row>
    <row r="160" spans="1:3" x14ac:dyDescent="0.25">
      <c r="A160" s="129"/>
      <c r="B160" s="371"/>
      <c r="C160" s="371"/>
    </row>
    <row r="161" spans="1:4" x14ac:dyDescent="0.25">
      <c r="A161" s="129"/>
      <c r="B161" s="371"/>
      <c r="C161" s="371"/>
    </row>
    <row r="162" spans="1:4" x14ac:dyDescent="0.25">
      <c r="A162" s="129"/>
      <c r="B162" s="371"/>
      <c r="C162" s="371"/>
    </row>
    <row r="163" spans="1:4" x14ac:dyDescent="0.25">
      <c r="A163" s="129"/>
      <c r="B163" s="371"/>
      <c r="C163" s="371"/>
    </row>
    <row r="164" spans="1:4" x14ac:dyDescent="0.25">
      <c r="A164" s="129"/>
      <c r="B164" s="371"/>
      <c r="C164" s="371"/>
    </row>
    <row r="165" spans="1:4" x14ac:dyDescent="0.25">
      <c r="A165" s="129"/>
      <c r="B165" s="371"/>
      <c r="C165" s="371"/>
    </row>
    <row r="166" spans="1:4" x14ac:dyDescent="0.25">
      <c r="A166" s="129"/>
      <c r="B166" s="371"/>
      <c r="C166" s="371"/>
    </row>
    <row r="167" spans="1:4" x14ac:dyDescent="0.25">
      <c r="A167" s="129"/>
      <c r="B167" s="371"/>
      <c r="C167" s="371"/>
    </row>
    <row r="168" spans="1:4" x14ac:dyDescent="0.25">
      <c r="A168" s="129"/>
      <c r="B168" s="371"/>
      <c r="C168" s="371"/>
    </row>
    <row r="169" spans="1:4" x14ac:dyDescent="0.25">
      <c r="A169" s="129"/>
      <c r="B169" s="371"/>
      <c r="C169" s="371"/>
    </row>
    <row r="170" spans="1:4" x14ac:dyDescent="0.25">
      <c r="A170" s="129"/>
      <c r="B170" s="371"/>
      <c r="C170" s="371"/>
    </row>
    <row r="171" spans="1:4" x14ac:dyDescent="0.25">
      <c r="A171" s="129"/>
      <c r="B171" s="376"/>
      <c r="C171" s="371"/>
      <c r="D171" s="379"/>
    </row>
    <row r="172" spans="1:4" x14ac:dyDescent="0.25">
      <c r="A172" s="129"/>
      <c r="B172" s="371"/>
      <c r="C172" s="376"/>
      <c r="D172" s="379"/>
    </row>
    <row r="173" spans="1:4" x14ac:dyDescent="0.25">
      <c r="A173" s="129"/>
      <c r="B173" s="371"/>
      <c r="C173" s="371"/>
    </row>
    <row r="174" spans="1:4" x14ac:dyDescent="0.25">
      <c r="A174" s="129"/>
      <c r="B174" s="371"/>
      <c r="C174" s="371"/>
    </row>
    <row r="175" spans="1:4" x14ac:dyDescent="0.25">
      <c r="A175" s="129"/>
      <c r="B175" s="371"/>
      <c r="C175" s="371"/>
    </row>
    <row r="176" spans="1:4" x14ac:dyDescent="0.25">
      <c r="A176" s="129"/>
      <c r="B176" s="380"/>
      <c r="C176" s="380"/>
    </row>
    <row r="177" spans="1:1" x14ac:dyDescent="0.25">
      <c r="A177" s="129"/>
    </row>
    <row r="178" spans="1:1" x14ac:dyDescent="0.25">
      <c r="A178" s="129"/>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3" customWidth="1"/>
    <col min="2" max="2" width="23.42578125" style="233" customWidth="1"/>
    <col min="3" max="3" width="26.42578125" style="233" customWidth="1"/>
    <col min="4" max="4" width="3.42578125" style="233" customWidth="1"/>
    <col min="5" max="5" width="12.42578125" style="233" customWidth="1"/>
    <col min="6" max="6" width="25.5703125" style="233" customWidth="1"/>
    <col min="7" max="7" width="4.42578125" style="258" customWidth="1"/>
    <col min="8" max="16384" width="9.42578125" style="234"/>
  </cols>
  <sheetData>
    <row r="1" spans="1:18" x14ac:dyDescent="0.25">
      <c r="A1" s="203" t="s">
        <v>158</v>
      </c>
      <c r="B1" s="203"/>
      <c r="C1" s="203"/>
      <c r="D1" s="203"/>
      <c r="G1" s="233"/>
      <c r="R1" s="235" t="s">
        <v>29</v>
      </c>
    </row>
    <row r="2" spans="1:18" ht="30.6" customHeight="1" x14ac:dyDescent="0.25">
      <c r="A2" s="236"/>
      <c r="B2" s="449" t="s">
        <v>122</v>
      </c>
      <c r="C2" s="450"/>
      <c r="D2" s="237"/>
      <c r="E2" s="238"/>
      <c r="F2" s="239" t="s">
        <v>124</v>
      </c>
      <c r="G2" s="234"/>
    </row>
    <row r="3" spans="1:18" ht="51.75" x14ac:dyDescent="0.25">
      <c r="A3" s="240" t="s">
        <v>0</v>
      </c>
      <c r="B3" s="241" t="s">
        <v>154</v>
      </c>
      <c r="C3" s="241" t="s">
        <v>155</v>
      </c>
      <c r="D3" s="242"/>
      <c r="E3" s="243" t="s">
        <v>125</v>
      </c>
      <c r="F3" s="241" t="s">
        <v>156</v>
      </c>
      <c r="G3" s="244"/>
    </row>
    <row r="4" spans="1:18" x14ac:dyDescent="0.25">
      <c r="A4" s="245">
        <v>44010</v>
      </c>
      <c r="B4" s="246">
        <v>143</v>
      </c>
      <c r="C4" s="247">
        <v>0.13</v>
      </c>
      <c r="D4" s="248"/>
      <c r="E4" s="249"/>
      <c r="F4" s="250"/>
      <c r="G4" s="234"/>
    </row>
    <row r="5" spans="1:18" x14ac:dyDescent="0.25">
      <c r="A5" s="251">
        <v>44011</v>
      </c>
      <c r="B5" s="238">
        <v>140</v>
      </c>
      <c r="C5" s="247">
        <v>0.13</v>
      </c>
      <c r="D5" s="237"/>
      <c r="E5" s="249"/>
      <c r="F5" s="250"/>
      <c r="G5" s="234"/>
    </row>
    <row r="6" spans="1:18" x14ac:dyDescent="0.25">
      <c r="A6" s="251">
        <v>44012</v>
      </c>
      <c r="B6" s="238">
        <v>138</v>
      </c>
      <c r="C6" s="247">
        <v>0.13</v>
      </c>
      <c r="D6" s="237"/>
      <c r="E6" s="249"/>
      <c r="F6" s="250"/>
      <c r="G6" s="234"/>
    </row>
    <row r="7" spans="1:18" x14ac:dyDescent="0.25">
      <c r="A7" s="251">
        <v>44013</v>
      </c>
      <c r="B7" s="238">
        <v>135</v>
      </c>
      <c r="C7" s="247">
        <v>0.13</v>
      </c>
      <c r="D7" s="237"/>
      <c r="E7" s="249"/>
      <c r="F7" s="250"/>
      <c r="G7" s="234"/>
    </row>
    <row r="8" spans="1:18" x14ac:dyDescent="0.25">
      <c r="A8" s="251">
        <v>44014</v>
      </c>
      <c r="B8" s="238">
        <v>135</v>
      </c>
      <c r="C8" s="247">
        <v>0.13</v>
      </c>
      <c r="D8" s="237"/>
      <c r="E8" s="249"/>
      <c r="F8" s="250"/>
      <c r="G8" s="234"/>
    </row>
    <row r="9" spans="1:18" x14ac:dyDescent="0.25">
      <c r="A9" s="251">
        <v>44015</v>
      </c>
      <c r="B9" s="238">
        <v>129</v>
      </c>
      <c r="C9" s="247">
        <v>0.12</v>
      </c>
      <c r="D9" s="237"/>
      <c r="E9" s="249"/>
      <c r="F9" s="250"/>
      <c r="G9" s="234"/>
    </row>
    <row r="10" spans="1:18" x14ac:dyDescent="0.25">
      <c r="A10" s="251">
        <v>44016</v>
      </c>
      <c r="B10" s="238">
        <v>125</v>
      </c>
      <c r="C10" s="247">
        <v>0.12</v>
      </c>
      <c r="D10" s="237"/>
      <c r="E10" s="249"/>
      <c r="F10" s="250"/>
      <c r="G10" s="234"/>
    </row>
    <row r="11" spans="1:18" x14ac:dyDescent="0.25">
      <c r="A11" s="251">
        <v>44017</v>
      </c>
      <c r="B11" s="238">
        <v>123</v>
      </c>
      <c r="C11" s="247">
        <v>0.11</v>
      </c>
      <c r="D11" s="237"/>
      <c r="E11" s="249"/>
      <c r="F11" s="250"/>
      <c r="G11" s="234"/>
    </row>
    <row r="12" spans="1:18" x14ac:dyDescent="0.25">
      <c r="A12" s="251">
        <v>44018</v>
      </c>
      <c r="B12" s="238">
        <v>125</v>
      </c>
      <c r="C12" s="247">
        <v>0.12</v>
      </c>
      <c r="D12" s="237"/>
      <c r="E12" s="249"/>
      <c r="F12" s="250"/>
      <c r="G12" s="234"/>
    </row>
    <row r="13" spans="1:18" x14ac:dyDescent="0.25">
      <c r="A13" s="251">
        <v>44019</v>
      </c>
      <c r="B13" s="238">
        <v>119</v>
      </c>
      <c r="C13" s="247">
        <v>0.11</v>
      </c>
      <c r="D13" s="237"/>
      <c r="E13" s="249"/>
      <c r="F13" s="250"/>
      <c r="G13" s="234"/>
    </row>
    <row r="14" spans="1:18" x14ac:dyDescent="0.25">
      <c r="A14" s="251">
        <v>44020</v>
      </c>
      <c r="B14" s="238">
        <v>113</v>
      </c>
      <c r="C14" s="247">
        <v>0.1</v>
      </c>
      <c r="D14" s="237"/>
      <c r="E14" s="249"/>
      <c r="F14" s="250"/>
      <c r="G14" s="234"/>
    </row>
    <row r="15" spans="1:18" x14ac:dyDescent="0.25">
      <c r="A15" s="251">
        <v>44021</v>
      </c>
      <c r="B15" s="238">
        <v>117</v>
      </c>
      <c r="C15" s="247">
        <v>0.11</v>
      </c>
      <c r="D15" s="237"/>
      <c r="E15" s="249"/>
      <c r="F15" s="250"/>
      <c r="G15" s="234"/>
    </row>
    <row r="16" spans="1:18" x14ac:dyDescent="0.25">
      <c r="A16" s="251">
        <v>44022</v>
      </c>
      <c r="B16" s="238">
        <v>114</v>
      </c>
      <c r="C16" s="247">
        <v>0.11</v>
      </c>
      <c r="D16" s="237"/>
      <c r="E16" s="249"/>
      <c r="F16" s="250"/>
      <c r="G16" s="234"/>
    </row>
    <row r="17" spans="1:7" x14ac:dyDescent="0.25">
      <c r="A17" s="251">
        <v>44023</v>
      </c>
      <c r="B17" s="238">
        <v>115</v>
      </c>
      <c r="C17" s="247">
        <v>0.11</v>
      </c>
      <c r="D17" s="237"/>
      <c r="E17" s="249"/>
      <c r="F17" s="250"/>
      <c r="G17" s="234"/>
    </row>
    <row r="18" spans="1:7" x14ac:dyDescent="0.25">
      <c r="A18" s="251">
        <v>44024</v>
      </c>
      <c r="B18" s="238">
        <v>115</v>
      </c>
      <c r="C18" s="247">
        <v>0.11</v>
      </c>
      <c r="D18" s="237"/>
      <c r="E18" s="249"/>
      <c r="F18" s="250"/>
      <c r="G18" s="234"/>
    </row>
    <row r="19" spans="1:7" x14ac:dyDescent="0.25">
      <c r="A19" s="251">
        <v>44025</v>
      </c>
      <c r="B19" s="238">
        <v>108</v>
      </c>
      <c r="C19" s="247">
        <v>0.1</v>
      </c>
      <c r="D19" s="237"/>
      <c r="E19" s="249"/>
      <c r="F19" s="250"/>
      <c r="G19" s="234"/>
    </row>
    <row r="20" spans="1:7" x14ac:dyDescent="0.25">
      <c r="A20" s="251">
        <v>44026</v>
      </c>
      <c r="B20" s="238">
        <v>98</v>
      </c>
      <c r="C20" s="247">
        <v>0.09</v>
      </c>
      <c r="D20" s="237"/>
      <c r="E20" s="249"/>
      <c r="F20" s="250"/>
      <c r="G20" s="234"/>
    </row>
    <row r="21" spans="1:7" x14ac:dyDescent="0.25">
      <c r="A21" s="251">
        <v>44027</v>
      </c>
      <c r="B21" s="238">
        <v>97</v>
      </c>
      <c r="C21" s="247">
        <v>0.09</v>
      </c>
      <c r="D21" s="237"/>
      <c r="E21" s="249"/>
      <c r="F21" s="250"/>
      <c r="G21" s="252"/>
    </row>
    <row r="22" spans="1:7" x14ac:dyDescent="0.25">
      <c r="A22" s="251">
        <v>44028</v>
      </c>
      <c r="B22" s="238">
        <v>90</v>
      </c>
      <c r="C22" s="247">
        <v>0.08</v>
      </c>
      <c r="D22" s="237"/>
      <c r="E22" s="249"/>
      <c r="F22" s="250"/>
      <c r="G22" s="252"/>
    </row>
    <row r="23" spans="1:7" x14ac:dyDescent="0.25">
      <c r="A23" s="251">
        <v>44029</v>
      </c>
      <c r="B23" s="238">
        <v>85</v>
      </c>
      <c r="C23" s="247">
        <v>0.08</v>
      </c>
      <c r="D23" s="237"/>
      <c r="E23" s="249"/>
      <c r="F23" s="250"/>
      <c r="G23" s="234"/>
    </row>
    <row r="24" spans="1:7" x14ac:dyDescent="0.25">
      <c r="A24" s="251">
        <v>44030</v>
      </c>
      <c r="B24" s="238">
        <v>84</v>
      </c>
      <c r="C24" s="247">
        <v>0.08</v>
      </c>
      <c r="D24" s="237"/>
      <c r="E24" s="249"/>
      <c r="F24" s="250"/>
      <c r="G24" s="234"/>
    </row>
    <row r="25" spans="1:7" x14ac:dyDescent="0.25">
      <c r="A25" s="251">
        <v>44031</v>
      </c>
      <c r="B25" s="238">
        <v>82</v>
      </c>
      <c r="C25" s="247">
        <v>0.08</v>
      </c>
      <c r="D25" s="237"/>
      <c r="E25" s="249"/>
      <c r="F25" s="250"/>
      <c r="G25" s="234"/>
    </row>
    <row r="26" spans="1:7" x14ac:dyDescent="0.25">
      <c r="A26" s="251">
        <v>44032</v>
      </c>
      <c r="B26" s="238">
        <v>90</v>
      </c>
      <c r="C26" s="247">
        <v>0.08</v>
      </c>
      <c r="D26" s="237"/>
      <c r="E26" s="249"/>
      <c r="F26" s="250"/>
      <c r="G26" s="234"/>
    </row>
    <row r="27" spans="1:7" x14ac:dyDescent="0.25">
      <c r="A27" s="251">
        <v>44033</v>
      </c>
      <c r="B27" s="238">
        <v>83</v>
      </c>
      <c r="C27" s="247">
        <v>0.08</v>
      </c>
      <c r="D27" s="237"/>
      <c r="E27" s="249"/>
      <c r="F27" s="250"/>
      <c r="G27" s="234"/>
    </row>
    <row r="28" spans="1:7" x14ac:dyDescent="0.25">
      <c r="A28" s="251">
        <v>44034</v>
      </c>
      <c r="B28" s="238">
        <v>81</v>
      </c>
      <c r="C28" s="247">
        <v>0.08</v>
      </c>
      <c r="D28" s="237"/>
      <c r="E28" s="249"/>
      <c r="F28" s="250"/>
      <c r="G28" s="234"/>
    </row>
    <row r="29" spans="1:7" x14ac:dyDescent="0.25">
      <c r="A29" s="251">
        <v>44035</v>
      </c>
      <c r="B29" s="238">
        <v>76</v>
      </c>
      <c r="C29" s="247">
        <v>7.0000000000000007E-2</v>
      </c>
      <c r="D29" s="237"/>
      <c r="E29" s="249"/>
      <c r="F29" s="250"/>
      <c r="G29" s="234"/>
    </row>
    <row r="30" spans="1:7" ht="14.25" customHeight="1" x14ac:dyDescent="0.25">
      <c r="A30" s="251">
        <v>44036</v>
      </c>
      <c r="B30" s="253" t="s">
        <v>48</v>
      </c>
      <c r="C30" s="254" t="s">
        <v>48</v>
      </c>
      <c r="D30" s="237"/>
      <c r="E30" s="255"/>
      <c r="F30" s="256"/>
      <c r="G30" s="234"/>
    </row>
    <row r="31" spans="1:7" x14ac:dyDescent="0.25">
      <c r="A31" s="251">
        <v>44037</v>
      </c>
      <c r="B31" s="253" t="s">
        <v>48</v>
      </c>
      <c r="C31" s="254" t="s">
        <v>48</v>
      </c>
      <c r="D31" s="237"/>
      <c r="E31" s="255"/>
      <c r="F31" s="256"/>
      <c r="G31" s="234"/>
    </row>
    <row r="32" spans="1:7" x14ac:dyDescent="0.25">
      <c r="A32" s="251">
        <v>44038</v>
      </c>
      <c r="B32" s="253" t="s">
        <v>48</v>
      </c>
      <c r="C32" s="254" t="s">
        <v>48</v>
      </c>
      <c r="D32" s="237"/>
      <c r="E32" s="255"/>
      <c r="F32" s="256"/>
      <c r="G32" s="234"/>
    </row>
    <row r="33" spans="1:7" ht="26.1" customHeight="1" x14ac:dyDescent="0.25">
      <c r="A33" s="251">
        <v>44039</v>
      </c>
      <c r="B33" s="253" t="s">
        <v>48</v>
      </c>
      <c r="C33" s="254" t="s">
        <v>48</v>
      </c>
      <c r="D33" s="237"/>
      <c r="E33" s="453" t="s">
        <v>130</v>
      </c>
      <c r="F33" s="454">
        <v>2</v>
      </c>
      <c r="G33" s="234"/>
    </row>
    <row r="34" spans="1:7" x14ac:dyDescent="0.25">
      <c r="A34" s="251">
        <v>44040</v>
      </c>
      <c r="B34" s="253" t="s">
        <v>48</v>
      </c>
      <c r="C34" s="254" t="s">
        <v>48</v>
      </c>
      <c r="D34" s="237"/>
      <c r="E34" s="451"/>
      <c r="F34" s="455"/>
      <c r="G34" s="234"/>
    </row>
    <row r="35" spans="1:7" x14ac:dyDescent="0.25">
      <c r="A35" s="251">
        <v>44041</v>
      </c>
      <c r="B35" s="238">
        <v>66</v>
      </c>
      <c r="C35" s="257">
        <v>0.06</v>
      </c>
      <c r="D35" s="258"/>
      <c r="E35" s="451"/>
      <c r="F35" s="455"/>
      <c r="G35" s="234"/>
    </row>
    <row r="36" spans="1:7" x14ac:dyDescent="0.25">
      <c r="A36" s="251">
        <v>44042</v>
      </c>
      <c r="B36" s="253" t="s">
        <v>48</v>
      </c>
      <c r="C36" s="254" t="s">
        <v>48</v>
      </c>
      <c r="D36" s="258"/>
      <c r="E36" s="451"/>
      <c r="F36" s="455"/>
      <c r="G36" s="234"/>
    </row>
    <row r="37" spans="1:7" x14ac:dyDescent="0.25">
      <c r="A37" s="251">
        <v>44043</v>
      </c>
      <c r="B37" s="253" t="s">
        <v>48</v>
      </c>
      <c r="C37" s="254" t="s">
        <v>48</v>
      </c>
      <c r="D37" s="258"/>
      <c r="E37" s="451"/>
      <c r="F37" s="455"/>
      <c r="G37" s="234"/>
    </row>
    <row r="38" spans="1:7" x14ac:dyDescent="0.25">
      <c r="A38" s="251">
        <v>44044</v>
      </c>
      <c r="B38" s="253" t="s">
        <v>48</v>
      </c>
      <c r="C38" s="254" t="s">
        <v>48</v>
      </c>
      <c r="D38" s="258"/>
      <c r="E38" s="451"/>
      <c r="F38" s="455"/>
      <c r="G38" s="234"/>
    </row>
    <row r="39" spans="1:7" x14ac:dyDescent="0.25">
      <c r="A39" s="251">
        <v>44045</v>
      </c>
      <c r="B39" s="253" t="s">
        <v>48</v>
      </c>
      <c r="C39" s="254" t="s">
        <v>48</v>
      </c>
      <c r="D39" s="258"/>
      <c r="E39" s="452"/>
      <c r="F39" s="456"/>
      <c r="G39" s="234"/>
    </row>
    <row r="40" spans="1:7" x14ac:dyDescent="0.25">
      <c r="A40" s="251">
        <v>44046</v>
      </c>
      <c r="B40" s="253" t="s">
        <v>48</v>
      </c>
      <c r="C40" s="254" t="s">
        <v>48</v>
      </c>
      <c r="D40" s="258"/>
      <c r="E40" s="451" t="s">
        <v>129</v>
      </c>
      <c r="F40" s="457">
        <v>0</v>
      </c>
      <c r="G40" s="234"/>
    </row>
    <row r="41" spans="1:7" x14ac:dyDescent="0.25">
      <c r="A41" s="251">
        <v>44047</v>
      </c>
      <c r="B41" s="253" t="s">
        <v>48</v>
      </c>
      <c r="C41" s="254" t="s">
        <v>48</v>
      </c>
      <c r="D41" s="258"/>
      <c r="E41" s="451"/>
      <c r="F41" s="458"/>
      <c r="G41" s="234"/>
    </row>
    <row r="42" spans="1:7" x14ac:dyDescent="0.25">
      <c r="A42" s="251">
        <v>44048</v>
      </c>
      <c r="B42" s="238">
        <v>60</v>
      </c>
      <c r="C42" s="257">
        <v>0.06</v>
      </c>
      <c r="D42" s="258"/>
      <c r="E42" s="451"/>
      <c r="F42" s="458"/>
      <c r="G42" s="234"/>
    </row>
    <row r="43" spans="1:7" x14ac:dyDescent="0.25">
      <c r="A43" s="251">
        <v>44049</v>
      </c>
      <c r="B43" s="253" t="s">
        <v>48</v>
      </c>
      <c r="C43" s="254" t="s">
        <v>48</v>
      </c>
      <c r="E43" s="451"/>
      <c r="F43" s="458"/>
    </row>
    <row r="44" spans="1:7" x14ac:dyDescent="0.25">
      <c r="A44" s="251">
        <v>44050</v>
      </c>
      <c r="B44" s="253" t="s">
        <v>48</v>
      </c>
      <c r="C44" s="254" t="s">
        <v>48</v>
      </c>
      <c r="E44" s="451"/>
      <c r="F44" s="458"/>
    </row>
    <row r="45" spans="1:7" x14ac:dyDescent="0.25">
      <c r="A45" s="251">
        <v>44051</v>
      </c>
      <c r="B45" s="253" t="s">
        <v>48</v>
      </c>
      <c r="C45" s="254" t="s">
        <v>48</v>
      </c>
      <c r="E45" s="451"/>
      <c r="F45" s="458"/>
    </row>
    <row r="46" spans="1:7" x14ac:dyDescent="0.25">
      <c r="A46" s="251">
        <v>44052</v>
      </c>
      <c r="B46" s="253" t="s">
        <v>48</v>
      </c>
      <c r="C46" s="254" t="s">
        <v>48</v>
      </c>
      <c r="E46" s="452"/>
      <c r="F46" s="459"/>
    </row>
    <row r="47" spans="1:7" x14ac:dyDescent="0.25">
      <c r="A47" s="251">
        <v>44053</v>
      </c>
      <c r="B47" s="253" t="s">
        <v>48</v>
      </c>
      <c r="C47" s="254" t="s">
        <v>48</v>
      </c>
      <c r="D47" s="258"/>
      <c r="E47" s="259"/>
      <c r="F47" s="259"/>
    </row>
    <row r="48" spans="1:7" x14ac:dyDescent="0.25">
      <c r="A48" s="251">
        <v>44054</v>
      </c>
      <c r="B48" s="253" t="s">
        <v>48</v>
      </c>
      <c r="C48" s="254" t="s">
        <v>48</v>
      </c>
    </row>
    <row r="49" spans="1:3" x14ac:dyDescent="0.25">
      <c r="A49" s="251">
        <v>44055</v>
      </c>
      <c r="B49" s="253">
        <v>53</v>
      </c>
      <c r="C49" s="254">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3" t="s">
        <v>159</v>
      </c>
      <c r="B1" s="1"/>
      <c r="C1" s="1"/>
      <c r="D1" s="1"/>
      <c r="E1" s="1"/>
      <c r="F1" s="1"/>
      <c r="W1" s="22" t="s">
        <v>29</v>
      </c>
    </row>
    <row r="2" spans="1:23" ht="15.6" customHeight="1" x14ac:dyDescent="0.25">
      <c r="H2" s="204" t="s">
        <v>122</v>
      </c>
      <c r="I2" s="204"/>
    </row>
    <row r="3" spans="1:23" ht="81" customHeight="1" x14ac:dyDescent="0.25">
      <c r="A3" s="205" t="s">
        <v>0</v>
      </c>
      <c r="B3" s="126" t="s">
        <v>54</v>
      </c>
      <c r="C3" s="126" t="s">
        <v>46</v>
      </c>
      <c r="D3" s="126" t="s">
        <v>55</v>
      </c>
      <c r="E3" s="54"/>
      <c r="F3" s="126" t="s">
        <v>56</v>
      </c>
      <c r="G3" s="126" t="s">
        <v>47</v>
      </c>
      <c r="H3" s="126" t="s">
        <v>56</v>
      </c>
      <c r="I3" s="126" t="s">
        <v>47</v>
      </c>
      <c r="J3" s="55"/>
      <c r="K3" s="126" t="s">
        <v>57</v>
      </c>
      <c r="L3" s="126" t="s">
        <v>58</v>
      </c>
    </row>
    <row r="4" spans="1:23" ht="17.850000000000001" customHeight="1" x14ac:dyDescent="0.25">
      <c r="A4" s="206"/>
      <c r="B4" s="127"/>
      <c r="C4" s="55"/>
      <c r="D4" s="55"/>
      <c r="E4" s="55"/>
      <c r="F4" s="460" t="s">
        <v>82</v>
      </c>
      <c r="G4" s="461"/>
      <c r="H4" s="461"/>
      <c r="I4" s="462"/>
      <c r="J4" s="15"/>
      <c r="K4" s="55"/>
      <c r="L4" s="55"/>
    </row>
    <row r="5" spans="1:23" x14ac:dyDescent="0.25">
      <c r="A5" s="207">
        <v>43932</v>
      </c>
      <c r="B5" s="163">
        <v>406</v>
      </c>
      <c r="C5" s="169">
        <v>0.37</v>
      </c>
      <c r="D5" s="174">
        <v>202</v>
      </c>
      <c r="E5" s="188"/>
      <c r="F5" s="192" t="s">
        <v>48</v>
      </c>
      <c r="G5" s="192" t="s">
        <v>48</v>
      </c>
      <c r="H5" s="123"/>
      <c r="I5" s="123"/>
      <c r="J5" s="183"/>
      <c r="K5" s="178">
        <v>1095</v>
      </c>
      <c r="L5" s="174">
        <v>35</v>
      </c>
      <c r="M5" s="7"/>
      <c r="N5" s="7"/>
      <c r="O5" s="8"/>
      <c r="P5" s="8"/>
      <c r="Q5" s="8"/>
      <c r="R5" s="8"/>
      <c r="S5" s="8"/>
      <c r="T5" s="8"/>
    </row>
    <row r="6" spans="1:23" x14ac:dyDescent="0.25">
      <c r="A6" s="207">
        <v>43933</v>
      </c>
      <c r="B6" s="163">
        <v>408</v>
      </c>
      <c r="C6" s="169">
        <v>0.38</v>
      </c>
      <c r="D6" s="174">
        <v>204</v>
      </c>
      <c r="E6" s="188"/>
      <c r="F6" s="169" t="s">
        <v>48</v>
      </c>
      <c r="G6" s="169" t="s">
        <v>48</v>
      </c>
      <c r="H6" s="123"/>
      <c r="I6" s="123"/>
      <c r="J6" s="183"/>
      <c r="K6" s="178">
        <v>1124</v>
      </c>
      <c r="L6" s="174">
        <v>29</v>
      </c>
    </row>
    <row r="7" spans="1:23" x14ac:dyDescent="0.25">
      <c r="A7" s="207">
        <v>43934</v>
      </c>
      <c r="B7" s="163">
        <v>414</v>
      </c>
      <c r="C7" s="169">
        <v>0.38</v>
      </c>
      <c r="D7" s="174">
        <v>214</v>
      </c>
      <c r="E7" s="188"/>
      <c r="F7" s="169" t="s">
        <v>48</v>
      </c>
      <c r="G7" s="169" t="s">
        <v>48</v>
      </c>
      <c r="H7" s="123"/>
      <c r="I7" s="169"/>
      <c r="J7" s="183"/>
      <c r="K7" s="178">
        <v>1209</v>
      </c>
      <c r="L7" s="174">
        <v>85</v>
      </c>
    </row>
    <row r="8" spans="1:23" x14ac:dyDescent="0.25">
      <c r="A8" s="207">
        <v>43935</v>
      </c>
      <c r="B8" s="163">
        <v>433</v>
      </c>
      <c r="C8" s="169">
        <v>0.4</v>
      </c>
      <c r="D8" s="174">
        <v>225</v>
      </c>
      <c r="E8" s="188"/>
      <c r="F8" s="169" t="s">
        <v>48</v>
      </c>
      <c r="G8" s="169" t="s">
        <v>48</v>
      </c>
      <c r="H8" s="123"/>
      <c r="I8" s="169"/>
      <c r="J8" s="183"/>
      <c r="K8" s="178">
        <v>1295</v>
      </c>
      <c r="L8" s="174">
        <v>86</v>
      </c>
    </row>
    <row r="9" spans="1:23" x14ac:dyDescent="0.25">
      <c r="A9" s="207">
        <v>43936</v>
      </c>
      <c r="B9" s="163">
        <v>444</v>
      </c>
      <c r="C9" s="169">
        <v>0.41</v>
      </c>
      <c r="D9" s="174">
        <v>239</v>
      </c>
      <c r="E9" s="188"/>
      <c r="F9" s="169" t="s">
        <v>48</v>
      </c>
      <c r="G9" s="169" t="s">
        <v>48</v>
      </c>
      <c r="H9" s="123"/>
      <c r="I9" s="169"/>
      <c r="J9" s="183"/>
      <c r="K9" s="178">
        <v>1398</v>
      </c>
      <c r="L9" s="174">
        <v>103</v>
      </c>
    </row>
    <row r="10" spans="1:23" x14ac:dyDescent="0.25">
      <c r="A10" s="207">
        <v>43937</v>
      </c>
      <c r="B10" s="164">
        <v>456</v>
      </c>
      <c r="C10" s="170">
        <v>0.42</v>
      </c>
      <c r="D10" s="174">
        <v>251</v>
      </c>
      <c r="E10" s="188"/>
      <c r="F10" s="171" t="s">
        <v>48</v>
      </c>
      <c r="G10" s="171" t="s">
        <v>48</v>
      </c>
      <c r="H10" s="125"/>
      <c r="I10" s="169"/>
      <c r="J10" s="184"/>
      <c r="K10" s="178">
        <v>1498</v>
      </c>
      <c r="L10" s="174">
        <v>100</v>
      </c>
    </row>
    <row r="11" spans="1:23" x14ac:dyDescent="0.25">
      <c r="A11" s="207">
        <v>43938</v>
      </c>
      <c r="B11" s="164">
        <v>459</v>
      </c>
      <c r="C11" s="170">
        <v>0.42</v>
      </c>
      <c r="D11" s="174">
        <v>267</v>
      </c>
      <c r="E11" s="188"/>
      <c r="F11" s="171" t="s">
        <v>48</v>
      </c>
      <c r="G11" s="171" t="s">
        <v>48</v>
      </c>
      <c r="H11" s="125"/>
      <c r="I11" s="169"/>
      <c r="J11" s="184"/>
      <c r="K11" s="178">
        <v>1621</v>
      </c>
      <c r="L11" s="174">
        <v>123</v>
      </c>
    </row>
    <row r="12" spans="1:23" x14ac:dyDescent="0.25">
      <c r="A12" s="207">
        <v>43939</v>
      </c>
      <c r="B12" s="165">
        <v>462</v>
      </c>
      <c r="C12" s="170">
        <v>0.43</v>
      </c>
      <c r="D12" s="174">
        <v>269</v>
      </c>
      <c r="E12" s="188"/>
      <c r="F12" s="171" t="s">
        <v>48</v>
      </c>
      <c r="G12" s="171" t="s">
        <v>48</v>
      </c>
      <c r="H12" s="125"/>
      <c r="I12" s="169"/>
      <c r="J12" s="184"/>
      <c r="K12" s="178">
        <v>1663</v>
      </c>
      <c r="L12" s="174">
        <v>42</v>
      </c>
    </row>
    <row r="13" spans="1:23" x14ac:dyDescent="0.25">
      <c r="A13" s="207">
        <v>43940</v>
      </c>
      <c r="B13" s="166">
        <v>462</v>
      </c>
      <c r="C13" s="170">
        <v>0.43</v>
      </c>
      <c r="D13" s="174">
        <v>272</v>
      </c>
      <c r="E13" s="188"/>
      <c r="F13" s="171" t="s">
        <v>48</v>
      </c>
      <c r="G13" s="171" t="s">
        <v>48</v>
      </c>
      <c r="H13" s="125"/>
      <c r="I13" s="169"/>
      <c r="J13" s="184"/>
      <c r="K13" s="178">
        <v>1677</v>
      </c>
      <c r="L13" s="174">
        <v>14</v>
      </c>
    </row>
    <row r="14" spans="1:23" x14ac:dyDescent="0.25">
      <c r="A14" s="207">
        <v>43941</v>
      </c>
      <c r="B14" s="166">
        <v>475</v>
      </c>
      <c r="C14" s="170">
        <v>0.44</v>
      </c>
      <c r="D14" s="174">
        <v>286</v>
      </c>
      <c r="E14" s="188"/>
      <c r="F14" s="171" t="s">
        <v>48</v>
      </c>
      <c r="G14" s="171" t="s">
        <v>48</v>
      </c>
      <c r="H14" s="125"/>
      <c r="I14" s="169"/>
      <c r="J14" s="184"/>
      <c r="K14" s="178">
        <v>1873</v>
      </c>
      <c r="L14" s="174">
        <v>196</v>
      </c>
    </row>
    <row r="15" spans="1:23" x14ac:dyDescent="0.25">
      <c r="A15" s="207">
        <v>43942</v>
      </c>
      <c r="B15" s="165">
        <v>495</v>
      </c>
      <c r="C15" s="171">
        <v>0.46</v>
      </c>
      <c r="D15" s="175">
        <v>308</v>
      </c>
      <c r="E15" s="189"/>
      <c r="F15" s="193">
        <v>384</v>
      </c>
      <c r="G15" s="171">
        <v>0.35</v>
      </c>
      <c r="H15" s="125"/>
      <c r="I15" s="169"/>
      <c r="J15" s="184"/>
      <c r="K15" s="179">
        <v>2085</v>
      </c>
      <c r="L15" s="175">
        <v>212</v>
      </c>
    </row>
    <row r="16" spans="1:23" x14ac:dyDescent="0.25">
      <c r="A16" s="207">
        <v>43943</v>
      </c>
      <c r="B16" s="165">
        <v>506</v>
      </c>
      <c r="C16" s="171">
        <v>0.47</v>
      </c>
      <c r="D16" s="175">
        <v>318</v>
      </c>
      <c r="E16" s="189"/>
      <c r="F16" s="193" t="s">
        <v>48</v>
      </c>
      <c r="G16" s="171" t="s">
        <v>48</v>
      </c>
      <c r="H16" s="125"/>
      <c r="I16" s="169"/>
      <c r="J16" s="184"/>
      <c r="K16" s="179">
        <v>2293</v>
      </c>
      <c r="L16" s="175">
        <v>208</v>
      </c>
    </row>
    <row r="17" spans="1:12" x14ac:dyDescent="0.25">
      <c r="A17" s="207">
        <v>43944</v>
      </c>
      <c r="B17" s="165">
        <v>516</v>
      </c>
      <c r="C17" s="171">
        <v>0.48</v>
      </c>
      <c r="D17" s="175">
        <v>332</v>
      </c>
      <c r="E17" s="189"/>
      <c r="F17" s="193" t="s">
        <v>48</v>
      </c>
      <c r="G17" s="171" t="s">
        <v>48</v>
      </c>
      <c r="H17" s="125"/>
      <c r="I17" s="169"/>
      <c r="J17" s="184"/>
      <c r="K17" s="179">
        <v>2445</v>
      </c>
      <c r="L17" s="175">
        <v>152</v>
      </c>
    </row>
    <row r="18" spans="1:12" ht="17.850000000000001" customHeight="1" x14ac:dyDescent="0.25">
      <c r="A18" s="207">
        <v>43945</v>
      </c>
      <c r="B18" s="165">
        <v>526</v>
      </c>
      <c r="C18" s="171">
        <v>0.49</v>
      </c>
      <c r="D18" s="175">
        <v>342</v>
      </c>
      <c r="E18" s="189"/>
      <c r="F18" s="193" t="s">
        <v>48</v>
      </c>
      <c r="G18" s="171" t="s">
        <v>48</v>
      </c>
      <c r="H18" s="125"/>
      <c r="I18" s="169"/>
      <c r="J18" s="184"/>
      <c r="K18" s="179">
        <v>2621</v>
      </c>
      <c r="L18" s="175">
        <v>176</v>
      </c>
    </row>
    <row r="19" spans="1:12" x14ac:dyDescent="0.25">
      <c r="A19" s="207">
        <v>43946</v>
      </c>
      <c r="B19" s="165">
        <v>529</v>
      </c>
      <c r="C19" s="171">
        <v>0.49</v>
      </c>
      <c r="D19" s="175">
        <v>345</v>
      </c>
      <c r="E19" s="189"/>
      <c r="F19" s="193" t="s">
        <v>48</v>
      </c>
      <c r="G19" s="171" t="s">
        <v>48</v>
      </c>
      <c r="H19" s="125"/>
      <c r="I19" s="169"/>
      <c r="J19" s="184"/>
      <c r="K19" s="179">
        <v>2690</v>
      </c>
      <c r="L19" s="175">
        <v>69</v>
      </c>
    </row>
    <row r="20" spans="1:12" x14ac:dyDescent="0.25">
      <c r="A20" s="207">
        <v>43947</v>
      </c>
      <c r="B20" s="165">
        <v>530</v>
      </c>
      <c r="C20" s="171">
        <v>0.49</v>
      </c>
      <c r="D20" s="175">
        <v>345</v>
      </c>
      <c r="E20" s="189"/>
      <c r="F20" s="193" t="s">
        <v>48</v>
      </c>
      <c r="G20" s="171" t="s">
        <v>48</v>
      </c>
      <c r="H20" s="125"/>
      <c r="I20" s="169"/>
      <c r="J20" s="184"/>
      <c r="K20" s="179">
        <v>2731</v>
      </c>
      <c r="L20" s="175">
        <v>41</v>
      </c>
    </row>
    <row r="21" spans="1:12" x14ac:dyDescent="0.25">
      <c r="A21" s="207">
        <v>43948</v>
      </c>
      <c r="B21" s="165">
        <v>538</v>
      </c>
      <c r="C21" s="171">
        <v>0.5</v>
      </c>
      <c r="D21" s="175">
        <v>354</v>
      </c>
      <c r="E21" s="189"/>
      <c r="F21" s="193" t="s">
        <v>48</v>
      </c>
      <c r="G21" s="171" t="s">
        <v>48</v>
      </c>
      <c r="H21" s="125"/>
      <c r="I21" s="169"/>
      <c r="J21" s="184"/>
      <c r="K21" s="179">
        <v>2935</v>
      </c>
      <c r="L21" s="175">
        <v>204</v>
      </c>
    </row>
    <row r="22" spans="1:12" x14ac:dyDescent="0.25">
      <c r="A22" s="207">
        <v>43949</v>
      </c>
      <c r="B22" s="165">
        <v>547</v>
      </c>
      <c r="C22" s="171">
        <v>0.51</v>
      </c>
      <c r="D22" s="175">
        <v>360</v>
      </c>
      <c r="E22" s="189"/>
      <c r="F22" s="193">
        <v>429</v>
      </c>
      <c r="G22" s="171">
        <v>0.4</v>
      </c>
      <c r="H22" s="125"/>
      <c r="I22" s="169"/>
      <c r="J22" s="184"/>
      <c r="K22" s="179">
        <v>3095</v>
      </c>
      <c r="L22" s="175">
        <v>160</v>
      </c>
    </row>
    <row r="23" spans="1:12" x14ac:dyDescent="0.25">
      <c r="A23" s="207">
        <v>43950</v>
      </c>
      <c r="B23" s="165">
        <v>554</v>
      </c>
      <c r="C23" s="171">
        <v>0.51</v>
      </c>
      <c r="D23" s="175">
        <v>367</v>
      </c>
      <c r="E23" s="189"/>
      <c r="F23" s="193" t="s">
        <v>48</v>
      </c>
      <c r="G23" s="171" t="s">
        <v>48</v>
      </c>
      <c r="H23" s="125"/>
      <c r="I23" s="169"/>
      <c r="J23" s="184"/>
      <c r="K23" s="179">
        <v>3221</v>
      </c>
      <c r="L23" s="175">
        <v>126</v>
      </c>
    </row>
    <row r="24" spans="1:12" x14ac:dyDescent="0.25">
      <c r="A24" s="207">
        <v>43951</v>
      </c>
      <c r="B24" s="165">
        <v>562</v>
      </c>
      <c r="C24" s="171">
        <v>0.52</v>
      </c>
      <c r="D24" s="175">
        <v>377</v>
      </c>
      <c r="E24" s="189"/>
      <c r="F24" s="193" t="s">
        <v>48</v>
      </c>
      <c r="G24" s="171" t="s">
        <v>48</v>
      </c>
      <c r="H24" s="125"/>
      <c r="I24" s="169"/>
      <c r="J24" s="184"/>
      <c r="K24" s="179">
        <v>3345</v>
      </c>
      <c r="L24" s="175">
        <v>124</v>
      </c>
    </row>
    <row r="25" spans="1:12" x14ac:dyDescent="0.25">
      <c r="A25" s="207">
        <v>43952</v>
      </c>
      <c r="B25" s="165">
        <v>568</v>
      </c>
      <c r="C25" s="171">
        <v>0.52</v>
      </c>
      <c r="D25" s="175">
        <v>384</v>
      </c>
      <c r="E25" s="190"/>
      <c r="F25" s="193" t="s">
        <v>48</v>
      </c>
      <c r="G25" s="171" t="s">
        <v>48</v>
      </c>
      <c r="H25" s="125"/>
      <c r="I25" s="169"/>
      <c r="J25" s="185"/>
      <c r="K25" s="180">
        <v>3466</v>
      </c>
      <c r="L25" s="176">
        <v>121</v>
      </c>
    </row>
    <row r="26" spans="1:12" x14ac:dyDescent="0.25">
      <c r="A26" s="207">
        <v>43953</v>
      </c>
      <c r="B26" s="165">
        <v>569</v>
      </c>
      <c r="C26" s="171">
        <v>0.53</v>
      </c>
      <c r="D26" s="175">
        <v>388</v>
      </c>
      <c r="E26" s="190"/>
      <c r="F26" s="193" t="s">
        <v>48</v>
      </c>
      <c r="G26" s="171" t="s">
        <v>48</v>
      </c>
      <c r="H26" s="125"/>
      <c r="I26" s="169"/>
      <c r="J26" s="185"/>
      <c r="K26" s="180">
        <v>3500</v>
      </c>
      <c r="L26" s="176">
        <v>34</v>
      </c>
    </row>
    <row r="27" spans="1:12" x14ac:dyDescent="0.25">
      <c r="A27" s="207">
        <v>43954</v>
      </c>
      <c r="B27" s="165">
        <v>571</v>
      </c>
      <c r="C27" s="171">
        <v>0.53</v>
      </c>
      <c r="D27" s="175">
        <v>390</v>
      </c>
      <c r="E27" s="190"/>
      <c r="F27" s="193" t="s">
        <v>48</v>
      </c>
      <c r="G27" s="171" t="s">
        <v>48</v>
      </c>
      <c r="H27" s="125"/>
      <c r="I27" s="169"/>
      <c r="J27" s="185"/>
      <c r="K27" s="180">
        <v>3558</v>
      </c>
      <c r="L27" s="176">
        <v>58</v>
      </c>
    </row>
    <row r="28" spans="1:12" x14ac:dyDescent="0.25">
      <c r="A28" s="207">
        <v>43955</v>
      </c>
      <c r="B28" s="165">
        <v>576</v>
      </c>
      <c r="C28" s="171">
        <v>0.53</v>
      </c>
      <c r="D28" s="175">
        <v>402</v>
      </c>
      <c r="E28" s="190"/>
      <c r="F28" s="193" t="s">
        <v>48</v>
      </c>
      <c r="G28" s="171" t="s">
        <v>48</v>
      </c>
      <c r="H28" s="125"/>
      <c r="I28" s="169"/>
      <c r="J28" s="185"/>
      <c r="K28" s="180">
        <v>3779</v>
      </c>
      <c r="L28" s="176">
        <v>221</v>
      </c>
    </row>
    <row r="29" spans="1:12" x14ac:dyDescent="0.25">
      <c r="A29" s="207">
        <v>43956</v>
      </c>
      <c r="B29" s="165">
        <v>585</v>
      </c>
      <c r="C29" s="171">
        <v>0.54</v>
      </c>
      <c r="D29" s="175">
        <v>408</v>
      </c>
      <c r="E29" s="190"/>
      <c r="F29" s="193">
        <v>453</v>
      </c>
      <c r="G29" s="171">
        <v>0.42</v>
      </c>
      <c r="H29" s="125"/>
      <c r="I29" s="169"/>
      <c r="J29" s="185"/>
      <c r="K29" s="180">
        <v>3948</v>
      </c>
      <c r="L29" s="176">
        <v>169</v>
      </c>
    </row>
    <row r="30" spans="1:12" x14ac:dyDescent="0.25">
      <c r="A30" s="207">
        <v>43957</v>
      </c>
      <c r="B30" s="167">
        <v>593</v>
      </c>
      <c r="C30" s="172">
        <v>0.55000000000000004</v>
      </c>
      <c r="D30" s="176">
        <v>415</v>
      </c>
      <c r="E30" s="191"/>
      <c r="F30" s="194" t="s">
        <v>48</v>
      </c>
      <c r="G30" s="171" t="s">
        <v>48</v>
      </c>
      <c r="H30" s="176"/>
      <c r="I30" s="169"/>
      <c r="J30" s="185"/>
      <c r="K30" s="180">
        <v>4139</v>
      </c>
      <c r="L30" s="176">
        <v>191</v>
      </c>
    </row>
    <row r="31" spans="1:12" x14ac:dyDescent="0.25">
      <c r="A31" s="207">
        <v>43958</v>
      </c>
      <c r="B31" s="167">
        <v>599</v>
      </c>
      <c r="C31" s="172">
        <v>0.55000000000000004</v>
      </c>
      <c r="D31" s="176">
        <v>420</v>
      </c>
      <c r="E31" s="191"/>
      <c r="F31" s="194">
        <v>470</v>
      </c>
      <c r="G31" s="171">
        <v>0.44</v>
      </c>
      <c r="H31" s="176"/>
      <c r="I31" s="169"/>
      <c r="J31" s="185"/>
      <c r="K31" s="181">
        <v>4281</v>
      </c>
      <c r="L31" s="176">
        <v>142</v>
      </c>
    </row>
    <row r="32" spans="1:12" x14ac:dyDescent="0.25">
      <c r="A32" s="207">
        <v>43959</v>
      </c>
      <c r="B32" s="167">
        <v>608</v>
      </c>
      <c r="C32" s="172">
        <v>0.56000000000000005</v>
      </c>
      <c r="D32" s="176">
        <v>429</v>
      </c>
      <c r="E32" s="191"/>
      <c r="F32" s="194" t="s">
        <v>48</v>
      </c>
      <c r="G32" s="171" t="s">
        <v>48</v>
      </c>
      <c r="H32" s="176"/>
      <c r="I32" s="169"/>
      <c r="J32" s="185"/>
      <c r="K32" s="181">
        <v>4406</v>
      </c>
      <c r="L32" s="176">
        <v>125</v>
      </c>
    </row>
    <row r="33" spans="1:12" x14ac:dyDescent="0.25">
      <c r="A33" s="207">
        <v>43960</v>
      </c>
      <c r="B33" s="167">
        <v>609</v>
      </c>
      <c r="C33" s="172">
        <v>0.56000000000000005</v>
      </c>
      <c r="D33" s="176">
        <v>431</v>
      </c>
      <c r="E33" s="191"/>
      <c r="F33" s="194">
        <v>474</v>
      </c>
      <c r="G33" s="171">
        <v>0.44</v>
      </c>
      <c r="H33" s="176"/>
      <c r="I33" s="169"/>
      <c r="J33" s="185"/>
      <c r="K33" s="181">
        <v>4445</v>
      </c>
      <c r="L33" s="176">
        <v>39</v>
      </c>
    </row>
    <row r="34" spans="1:12" x14ac:dyDescent="0.25">
      <c r="A34" s="207">
        <v>43961</v>
      </c>
      <c r="B34" s="167">
        <v>609</v>
      </c>
      <c r="C34" s="172">
        <v>0.56000000000000005</v>
      </c>
      <c r="D34" s="176">
        <v>434</v>
      </c>
      <c r="E34" s="191"/>
      <c r="F34" s="194">
        <v>434</v>
      </c>
      <c r="G34" s="172">
        <v>0.4</v>
      </c>
      <c r="H34" s="176"/>
      <c r="I34" s="169"/>
      <c r="J34" s="186"/>
      <c r="K34" s="181">
        <v>4503</v>
      </c>
      <c r="L34" s="176">
        <v>58</v>
      </c>
    </row>
    <row r="35" spans="1:12" x14ac:dyDescent="0.25">
      <c r="A35" s="207">
        <v>43962</v>
      </c>
      <c r="B35" s="167">
        <v>613</v>
      </c>
      <c r="C35" s="172">
        <v>0.56999999999999995</v>
      </c>
      <c r="D35" s="176">
        <v>440</v>
      </c>
      <c r="E35" s="191"/>
      <c r="F35" s="195">
        <v>432</v>
      </c>
      <c r="G35" s="171">
        <v>0.4</v>
      </c>
      <c r="H35" s="176"/>
      <c r="I35" s="169"/>
      <c r="J35" s="186"/>
      <c r="K35" s="181">
        <v>4643</v>
      </c>
      <c r="L35" s="196">
        <v>140</v>
      </c>
    </row>
    <row r="36" spans="1:12" x14ac:dyDescent="0.25">
      <c r="A36" s="207">
        <v>43963</v>
      </c>
      <c r="B36" s="167">
        <v>620</v>
      </c>
      <c r="C36" s="172">
        <v>0.56999999999999995</v>
      </c>
      <c r="D36" s="176">
        <v>448</v>
      </c>
      <c r="E36" s="191"/>
      <c r="F36" s="195">
        <v>436</v>
      </c>
      <c r="G36" s="171">
        <v>0.41</v>
      </c>
      <c r="H36" s="176"/>
      <c r="I36" s="169"/>
      <c r="J36" s="186"/>
      <c r="K36" s="181">
        <v>4738</v>
      </c>
      <c r="L36" s="196">
        <v>95</v>
      </c>
    </row>
    <row r="37" spans="1:12" x14ac:dyDescent="0.25">
      <c r="A37" s="207">
        <v>43964</v>
      </c>
      <c r="B37" s="167">
        <v>624</v>
      </c>
      <c r="C37" s="172">
        <v>0.57999999999999996</v>
      </c>
      <c r="D37" s="176">
        <v>457</v>
      </c>
      <c r="E37" s="191"/>
      <c r="F37" s="195">
        <v>440</v>
      </c>
      <c r="G37" s="171">
        <v>0.41</v>
      </c>
      <c r="H37" s="176"/>
      <c r="I37" s="169"/>
      <c r="J37" s="186"/>
      <c r="K37" s="181">
        <v>4869</v>
      </c>
      <c r="L37" s="196">
        <v>131</v>
      </c>
    </row>
    <row r="38" spans="1:12" x14ac:dyDescent="0.25">
      <c r="A38" s="207">
        <v>43965</v>
      </c>
      <c r="B38" s="167">
        <v>629</v>
      </c>
      <c r="C38" s="172">
        <v>0.57999999999999996</v>
      </c>
      <c r="D38" s="176">
        <v>459</v>
      </c>
      <c r="E38" s="191"/>
      <c r="F38" s="195">
        <v>488</v>
      </c>
      <c r="G38" s="171">
        <v>0.45</v>
      </c>
      <c r="H38" s="176"/>
      <c r="I38" s="169"/>
      <c r="J38" s="186"/>
      <c r="K38" s="181">
        <v>4975</v>
      </c>
      <c r="L38" s="196">
        <v>106</v>
      </c>
    </row>
    <row r="39" spans="1:12" x14ac:dyDescent="0.25">
      <c r="A39" s="207">
        <v>43966</v>
      </c>
      <c r="B39" s="164">
        <v>632</v>
      </c>
      <c r="C39" s="170">
        <v>0.57999999999999996</v>
      </c>
      <c r="D39" s="176">
        <v>463</v>
      </c>
      <c r="E39" s="191"/>
      <c r="F39" s="196">
        <v>486</v>
      </c>
      <c r="G39" s="171">
        <v>0.45</v>
      </c>
      <c r="H39" s="176"/>
      <c r="I39" s="169"/>
      <c r="J39" s="186"/>
      <c r="K39" s="181">
        <v>5069</v>
      </c>
      <c r="L39" s="196">
        <v>94</v>
      </c>
    </row>
    <row r="40" spans="1:12" x14ac:dyDescent="0.25">
      <c r="A40" s="207">
        <v>43967</v>
      </c>
      <c r="B40" s="164">
        <v>632</v>
      </c>
      <c r="C40" s="170">
        <v>0.57999999999999996</v>
      </c>
      <c r="D40" s="176">
        <v>463</v>
      </c>
      <c r="E40" s="191"/>
      <c r="F40" s="196">
        <v>486</v>
      </c>
      <c r="G40" s="171">
        <v>0.45</v>
      </c>
      <c r="H40" s="176"/>
      <c r="I40" s="169"/>
      <c r="J40" s="186"/>
      <c r="K40" s="181">
        <v>5096</v>
      </c>
      <c r="L40" s="196">
        <v>27</v>
      </c>
    </row>
    <row r="41" spans="1:12" x14ac:dyDescent="0.25">
      <c r="A41" s="207">
        <v>43968</v>
      </c>
      <c r="B41" s="164">
        <v>632</v>
      </c>
      <c r="C41" s="170">
        <v>0.57999999999999996</v>
      </c>
      <c r="D41" s="176">
        <v>463</v>
      </c>
      <c r="E41" s="191"/>
      <c r="F41" s="196">
        <v>484</v>
      </c>
      <c r="G41" s="171">
        <v>0.45</v>
      </c>
      <c r="H41" s="176"/>
      <c r="I41" s="169"/>
      <c r="J41" s="186"/>
      <c r="K41" s="181">
        <v>5126</v>
      </c>
      <c r="L41" s="196">
        <v>30</v>
      </c>
    </row>
    <row r="42" spans="1:12" x14ac:dyDescent="0.25">
      <c r="A42" s="207">
        <v>43969</v>
      </c>
      <c r="B42" s="166">
        <v>634</v>
      </c>
      <c r="C42" s="170">
        <v>0.59</v>
      </c>
      <c r="D42" s="176">
        <v>467</v>
      </c>
      <c r="E42" s="191"/>
      <c r="F42" s="196">
        <v>482</v>
      </c>
      <c r="G42" s="171">
        <v>0.45</v>
      </c>
      <c r="H42" s="176"/>
      <c r="I42" s="169"/>
      <c r="J42" s="186"/>
      <c r="K42" s="181">
        <v>5306</v>
      </c>
      <c r="L42" s="196">
        <v>180</v>
      </c>
    </row>
    <row r="43" spans="1:12" x14ac:dyDescent="0.25">
      <c r="A43" s="207">
        <v>43970</v>
      </c>
      <c r="B43" s="166">
        <v>638</v>
      </c>
      <c r="C43" s="170">
        <v>0.59</v>
      </c>
      <c r="D43" s="176">
        <v>470</v>
      </c>
      <c r="E43" s="191"/>
      <c r="F43" s="196">
        <v>484</v>
      </c>
      <c r="G43" s="171">
        <v>0.45</v>
      </c>
      <c r="H43" s="176"/>
      <c r="I43" s="169"/>
      <c r="J43" s="186"/>
      <c r="K43" s="181">
        <v>5363</v>
      </c>
      <c r="L43" s="196">
        <v>57</v>
      </c>
    </row>
    <row r="44" spans="1:12" x14ac:dyDescent="0.25">
      <c r="A44" s="207">
        <v>43971</v>
      </c>
      <c r="B44" s="166">
        <v>644</v>
      </c>
      <c r="C44" s="170">
        <v>0.59</v>
      </c>
      <c r="D44" s="176">
        <v>474</v>
      </c>
      <c r="E44" s="191"/>
      <c r="F44" s="196">
        <v>480</v>
      </c>
      <c r="G44" s="171">
        <v>0.44</v>
      </c>
      <c r="H44" s="176"/>
      <c r="I44" s="169"/>
      <c r="J44" s="186"/>
      <c r="K44" s="181">
        <v>5463</v>
      </c>
      <c r="L44" s="196">
        <v>100</v>
      </c>
    </row>
    <row r="45" spans="1:12" x14ac:dyDescent="0.25">
      <c r="A45" s="207">
        <v>43972</v>
      </c>
      <c r="B45" s="166">
        <v>651</v>
      </c>
      <c r="C45" s="170">
        <v>0.6</v>
      </c>
      <c r="D45" s="176">
        <v>476</v>
      </c>
      <c r="E45" s="191"/>
      <c r="F45" s="196">
        <v>485</v>
      </c>
      <c r="G45" s="171">
        <v>0.45</v>
      </c>
      <c r="H45" s="176"/>
      <c r="I45" s="169"/>
      <c r="J45" s="186"/>
      <c r="K45" s="181">
        <v>5532</v>
      </c>
      <c r="L45" s="196">
        <v>69</v>
      </c>
    </row>
    <row r="46" spans="1:12" x14ac:dyDescent="0.25">
      <c r="A46" s="207">
        <v>43973</v>
      </c>
      <c r="B46" s="166">
        <v>653</v>
      </c>
      <c r="C46" s="170">
        <v>0.6</v>
      </c>
      <c r="D46" s="176">
        <v>481</v>
      </c>
      <c r="E46" s="191"/>
      <c r="F46" s="196">
        <v>484</v>
      </c>
      <c r="G46" s="171">
        <v>0.45</v>
      </c>
      <c r="H46" s="176"/>
      <c r="I46" s="169"/>
      <c r="J46" s="186"/>
      <c r="K46" s="181">
        <v>5593</v>
      </c>
      <c r="L46" s="196">
        <v>61</v>
      </c>
    </row>
    <row r="47" spans="1:12" x14ac:dyDescent="0.25">
      <c r="A47" s="207">
        <v>43974</v>
      </c>
      <c r="B47" s="166">
        <v>655</v>
      </c>
      <c r="C47" s="170">
        <v>0.6</v>
      </c>
      <c r="D47" s="176">
        <v>482</v>
      </c>
      <c r="E47" s="191"/>
      <c r="F47" s="196">
        <v>485</v>
      </c>
      <c r="G47" s="171">
        <v>0.45</v>
      </c>
      <c r="H47" s="176"/>
      <c r="I47" s="169"/>
      <c r="J47" s="186"/>
      <c r="K47" s="181">
        <v>5635</v>
      </c>
      <c r="L47" s="196">
        <v>42</v>
      </c>
    </row>
    <row r="48" spans="1:12" x14ac:dyDescent="0.25">
      <c r="A48" s="207">
        <v>43975</v>
      </c>
      <c r="B48" s="166">
        <v>655</v>
      </c>
      <c r="C48" s="170">
        <v>0.6</v>
      </c>
      <c r="D48" s="176">
        <v>482</v>
      </c>
      <c r="E48" s="191"/>
      <c r="F48" s="196">
        <v>486</v>
      </c>
      <c r="G48" s="171">
        <v>0.45</v>
      </c>
      <c r="H48" s="176"/>
      <c r="I48" s="169"/>
      <c r="J48" s="186"/>
      <c r="K48" s="181">
        <v>5652</v>
      </c>
      <c r="L48" s="196">
        <v>17</v>
      </c>
    </row>
    <row r="49" spans="1:12" x14ac:dyDescent="0.25">
      <c r="A49" s="207">
        <v>43976</v>
      </c>
      <c r="B49" s="164">
        <v>658</v>
      </c>
      <c r="C49" s="170">
        <v>0.61</v>
      </c>
      <c r="D49" s="176">
        <v>487</v>
      </c>
      <c r="E49" s="191"/>
      <c r="F49" s="196">
        <v>485</v>
      </c>
      <c r="G49" s="171">
        <v>0.45</v>
      </c>
      <c r="H49" s="176"/>
      <c r="I49" s="169"/>
      <c r="J49" s="186"/>
      <c r="K49" s="181">
        <v>5759</v>
      </c>
      <c r="L49" s="196">
        <v>107</v>
      </c>
    </row>
    <row r="50" spans="1:12" x14ac:dyDescent="0.25">
      <c r="A50" s="207">
        <v>43977</v>
      </c>
      <c r="B50" s="164">
        <v>662</v>
      </c>
      <c r="C50" s="170">
        <v>0.61</v>
      </c>
      <c r="D50" s="176">
        <v>490</v>
      </c>
      <c r="E50" s="191"/>
      <c r="F50" s="196">
        <v>477</v>
      </c>
      <c r="G50" s="171">
        <v>0.44</v>
      </c>
      <c r="H50" s="176"/>
      <c r="I50" s="169"/>
      <c r="J50" s="186"/>
      <c r="K50" s="181">
        <v>5819</v>
      </c>
      <c r="L50" s="196">
        <v>60</v>
      </c>
    </row>
    <row r="51" spans="1:12" x14ac:dyDescent="0.25">
      <c r="A51" s="207">
        <v>43978</v>
      </c>
      <c r="B51" s="164">
        <v>665</v>
      </c>
      <c r="C51" s="170">
        <v>0.61</v>
      </c>
      <c r="D51" s="176">
        <v>493</v>
      </c>
      <c r="E51" s="191"/>
      <c r="F51" s="196">
        <v>478</v>
      </c>
      <c r="G51" s="171">
        <v>0.44</v>
      </c>
      <c r="H51" s="176"/>
      <c r="I51" s="169"/>
      <c r="J51" s="186"/>
      <c r="K51" s="181">
        <v>5853</v>
      </c>
      <c r="L51" s="196">
        <v>34</v>
      </c>
    </row>
    <row r="52" spans="1:12" x14ac:dyDescent="0.25">
      <c r="A52" s="207">
        <v>43979</v>
      </c>
      <c r="B52" s="164">
        <v>667</v>
      </c>
      <c r="C52" s="170">
        <v>0.62</v>
      </c>
      <c r="D52" s="176">
        <v>496</v>
      </c>
      <c r="E52" s="191"/>
      <c r="F52" s="196">
        <v>488</v>
      </c>
      <c r="G52" s="171">
        <v>0.45</v>
      </c>
      <c r="H52" s="176"/>
      <c r="I52" s="169"/>
      <c r="J52" s="186"/>
      <c r="K52" s="181">
        <v>5912</v>
      </c>
      <c r="L52" s="196">
        <v>59</v>
      </c>
    </row>
    <row r="53" spans="1:12" x14ac:dyDescent="0.25">
      <c r="A53" s="207">
        <v>43980</v>
      </c>
      <c r="B53" s="164">
        <v>668</v>
      </c>
      <c r="C53" s="170">
        <v>0.62</v>
      </c>
      <c r="D53" s="176">
        <v>498</v>
      </c>
      <c r="E53" s="191"/>
      <c r="F53" s="196">
        <v>483</v>
      </c>
      <c r="G53" s="171">
        <v>0.45</v>
      </c>
      <c r="H53" s="176"/>
      <c r="I53" s="169"/>
      <c r="J53" s="186"/>
      <c r="K53" s="181">
        <v>5951</v>
      </c>
      <c r="L53" s="196">
        <v>39</v>
      </c>
    </row>
    <row r="54" spans="1:12" x14ac:dyDescent="0.25">
      <c r="A54" s="207">
        <v>43981</v>
      </c>
      <c r="B54" s="164">
        <v>668</v>
      </c>
      <c r="C54" s="170">
        <v>0.62</v>
      </c>
      <c r="D54" s="176">
        <v>499</v>
      </c>
      <c r="E54" s="191"/>
      <c r="F54" s="196">
        <v>483</v>
      </c>
      <c r="G54" s="171">
        <v>0.45</v>
      </c>
      <c r="H54" s="176"/>
      <c r="I54" s="169"/>
      <c r="J54" s="186"/>
      <c r="K54" s="181">
        <v>5957</v>
      </c>
      <c r="L54" s="196">
        <v>6</v>
      </c>
    </row>
    <row r="55" spans="1:12" x14ac:dyDescent="0.25">
      <c r="A55" s="207">
        <v>43982</v>
      </c>
      <c r="B55" s="164">
        <v>668</v>
      </c>
      <c r="C55" s="170">
        <v>0.62</v>
      </c>
      <c r="D55" s="176">
        <v>500</v>
      </c>
      <c r="E55" s="191"/>
      <c r="F55" s="196">
        <v>481</v>
      </c>
      <c r="G55" s="171">
        <v>0.44</v>
      </c>
      <c r="H55" s="176"/>
      <c r="I55" s="169"/>
      <c r="J55" s="186"/>
      <c r="K55" s="181">
        <v>5961</v>
      </c>
      <c r="L55" s="196">
        <v>4</v>
      </c>
    </row>
    <row r="56" spans="1:12" x14ac:dyDescent="0.25">
      <c r="A56" s="207">
        <v>43983</v>
      </c>
      <c r="B56" s="164">
        <v>668</v>
      </c>
      <c r="C56" s="170">
        <v>0.62</v>
      </c>
      <c r="D56" s="176">
        <v>501</v>
      </c>
      <c r="E56" s="191"/>
      <c r="F56" s="196">
        <v>472</v>
      </c>
      <c r="G56" s="171">
        <v>0.44</v>
      </c>
      <c r="H56" s="176"/>
      <c r="I56" s="169"/>
      <c r="J56" s="186"/>
      <c r="K56" s="181">
        <v>6019</v>
      </c>
      <c r="L56" s="196">
        <v>58</v>
      </c>
    </row>
    <row r="57" spans="1:12" x14ac:dyDescent="0.25">
      <c r="A57" s="207">
        <v>43984</v>
      </c>
      <c r="B57" s="164">
        <v>668</v>
      </c>
      <c r="C57" s="170">
        <v>0.62</v>
      </c>
      <c r="D57" s="176">
        <v>502</v>
      </c>
      <c r="E57" s="191"/>
      <c r="F57" s="196">
        <v>458</v>
      </c>
      <c r="G57" s="170">
        <v>0.42</v>
      </c>
      <c r="H57" s="176"/>
      <c r="I57" s="169"/>
      <c r="J57" s="186"/>
      <c r="K57" s="181">
        <v>6019</v>
      </c>
      <c r="L57" s="196">
        <v>0</v>
      </c>
    </row>
    <row r="58" spans="1:12" x14ac:dyDescent="0.25">
      <c r="A58" s="207">
        <v>43985</v>
      </c>
      <c r="B58" s="164">
        <v>673</v>
      </c>
      <c r="C58" s="170">
        <v>0.62</v>
      </c>
      <c r="D58" s="176">
        <v>507</v>
      </c>
      <c r="E58" s="191"/>
      <c r="F58" s="196">
        <v>448</v>
      </c>
      <c r="G58" s="170">
        <v>0.41</v>
      </c>
      <c r="H58" s="176"/>
      <c r="I58" s="169"/>
      <c r="J58" s="186"/>
      <c r="K58" s="181">
        <v>6061</v>
      </c>
      <c r="L58" s="196">
        <v>42</v>
      </c>
    </row>
    <row r="59" spans="1:12" x14ac:dyDescent="0.25">
      <c r="A59" s="207">
        <v>43986</v>
      </c>
      <c r="B59" s="164">
        <v>675</v>
      </c>
      <c r="C59" s="170">
        <v>0.62</v>
      </c>
      <c r="D59" s="176">
        <v>512</v>
      </c>
      <c r="E59" s="191"/>
      <c r="F59" s="196">
        <v>421</v>
      </c>
      <c r="G59" s="170">
        <v>0.39</v>
      </c>
      <c r="H59" s="176"/>
      <c r="I59" s="169"/>
      <c r="J59" s="186"/>
      <c r="K59" s="181">
        <v>6088</v>
      </c>
      <c r="L59" s="196">
        <v>27</v>
      </c>
    </row>
    <row r="60" spans="1:12" x14ac:dyDescent="0.25">
      <c r="A60" s="207">
        <v>43987</v>
      </c>
      <c r="B60" s="164">
        <v>677</v>
      </c>
      <c r="C60" s="170">
        <v>0.63</v>
      </c>
      <c r="D60" s="176">
        <v>513</v>
      </c>
      <c r="E60" s="191"/>
      <c r="F60" s="196">
        <v>406</v>
      </c>
      <c r="G60" s="170">
        <v>0.38</v>
      </c>
      <c r="H60" s="176"/>
      <c r="I60" s="169"/>
      <c r="J60" s="186"/>
      <c r="K60" s="181">
        <v>6146</v>
      </c>
      <c r="L60" s="196">
        <v>58</v>
      </c>
    </row>
    <row r="61" spans="1:12" x14ac:dyDescent="0.25">
      <c r="A61" s="207">
        <v>43988</v>
      </c>
      <c r="B61" s="164">
        <v>677</v>
      </c>
      <c r="C61" s="170">
        <v>0.63</v>
      </c>
      <c r="D61" s="176">
        <v>513</v>
      </c>
      <c r="E61" s="191"/>
      <c r="F61" s="196">
        <v>406</v>
      </c>
      <c r="G61" s="170">
        <v>0.38</v>
      </c>
      <c r="H61" s="176"/>
      <c r="I61" s="169"/>
      <c r="J61" s="186"/>
      <c r="K61" s="181">
        <v>6154</v>
      </c>
      <c r="L61" s="196">
        <v>8</v>
      </c>
    </row>
    <row r="62" spans="1:12" x14ac:dyDescent="0.25">
      <c r="A62" s="207">
        <v>43989</v>
      </c>
      <c r="B62" s="164">
        <v>678</v>
      </c>
      <c r="C62" s="170">
        <v>0.63</v>
      </c>
      <c r="D62" s="176">
        <v>513</v>
      </c>
      <c r="E62" s="191"/>
      <c r="F62" s="196">
        <v>405</v>
      </c>
      <c r="G62" s="170">
        <v>0.38</v>
      </c>
      <c r="H62" s="176"/>
      <c r="I62" s="169"/>
      <c r="J62" s="186"/>
      <c r="K62" s="181">
        <v>6187</v>
      </c>
      <c r="L62" s="196">
        <v>33</v>
      </c>
    </row>
    <row r="63" spans="1:12" x14ac:dyDescent="0.25">
      <c r="A63" s="207">
        <v>43990</v>
      </c>
      <c r="B63" s="164">
        <v>678</v>
      </c>
      <c r="C63" s="170">
        <v>0.63</v>
      </c>
      <c r="D63" s="176">
        <v>514</v>
      </c>
      <c r="E63" s="191"/>
      <c r="F63" s="196">
        <v>397</v>
      </c>
      <c r="G63" s="170">
        <v>0.37</v>
      </c>
      <c r="H63" s="176"/>
      <c r="I63" s="169"/>
      <c r="J63" s="186"/>
      <c r="K63" s="181">
        <v>6230</v>
      </c>
      <c r="L63" s="196">
        <v>43</v>
      </c>
    </row>
    <row r="64" spans="1:12" x14ac:dyDescent="0.25">
      <c r="A64" s="207">
        <v>43991</v>
      </c>
      <c r="B64" s="164">
        <v>681</v>
      </c>
      <c r="C64" s="170">
        <v>0.63</v>
      </c>
      <c r="D64" s="176">
        <v>515</v>
      </c>
      <c r="E64" s="191"/>
      <c r="F64" s="196">
        <v>390</v>
      </c>
      <c r="G64" s="170">
        <v>0.36</v>
      </c>
      <c r="H64" s="176"/>
      <c r="I64" s="169"/>
      <c r="J64" s="186"/>
      <c r="K64" s="181">
        <v>6274</v>
      </c>
      <c r="L64" s="196">
        <v>44</v>
      </c>
    </row>
    <row r="65" spans="1:12" x14ac:dyDescent="0.25">
      <c r="A65" s="207">
        <v>43992</v>
      </c>
      <c r="B65" s="164">
        <v>682</v>
      </c>
      <c r="C65" s="170">
        <v>0.63</v>
      </c>
      <c r="D65" s="176">
        <v>516</v>
      </c>
      <c r="E65" s="191"/>
      <c r="F65" s="196">
        <v>382</v>
      </c>
      <c r="G65" s="170">
        <v>0.35</v>
      </c>
      <c r="H65" s="176"/>
      <c r="I65" s="169"/>
      <c r="J65" s="186"/>
      <c r="K65" s="181">
        <v>6288</v>
      </c>
      <c r="L65" s="196">
        <v>14</v>
      </c>
    </row>
    <row r="66" spans="1:12" x14ac:dyDescent="0.25">
      <c r="A66" s="207">
        <v>43993</v>
      </c>
      <c r="B66" s="164">
        <v>682</v>
      </c>
      <c r="C66" s="170">
        <v>0.63</v>
      </c>
      <c r="D66" s="176">
        <v>519</v>
      </c>
      <c r="E66" s="191"/>
      <c r="F66" s="196">
        <v>372</v>
      </c>
      <c r="G66" s="170">
        <v>0.34</v>
      </c>
      <c r="H66" s="176"/>
      <c r="I66" s="169"/>
      <c r="J66" s="186"/>
      <c r="K66" s="181">
        <v>6310</v>
      </c>
      <c r="L66" s="196">
        <v>22</v>
      </c>
    </row>
    <row r="67" spans="1:12" x14ac:dyDescent="0.25">
      <c r="A67" s="207">
        <v>43994</v>
      </c>
      <c r="B67" s="164">
        <v>683</v>
      </c>
      <c r="C67" s="170">
        <v>0.63</v>
      </c>
      <c r="D67" s="176">
        <v>520</v>
      </c>
      <c r="E67" s="191"/>
      <c r="F67" s="196">
        <v>366</v>
      </c>
      <c r="G67" s="170">
        <v>0.34</v>
      </c>
      <c r="H67" s="176"/>
      <c r="I67" s="169"/>
      <c r="J67" s="186"/>
      <c r="K67" s="181">
        <v>6333</v>
      </c>
      <c r="L67" s="196">
        <v>23</v>
      </c>
    </row>
    <row r="68" spans="1:12" x14ac:dyDescent="0.25">
      <c r="A68" s="207">
        <v>43995</v>
      </c>
      <c r="B68" s="164">
        <v>684</v>
      </c>
      <c r="C68" s="170">
        <v>0.63</v>
      </c>
      <c r="D68" s="176">
        <v>520</v>
      </c>
      <c r="E68" s="191"/>
      <c r="F68" s="196">
        <v>366</v>
      </c>
      <c r="G68" s="170">
        <v>0.34</v>
      </c>
      <c r="H68" s="176"/>
      <c r="I68" s="169"/>
      <c r="J68" s="186"/>
      <c r="K68" s="181">
        <v>6337</v>
      </c>
      <c r="L68" s="196">
        <v>4</v>
      </c>
    </row>
    <row r="69" spans="1:12" x14ac:dyDescent="0.25">
      <c r="A69" s="207">
        <v>43996</v>
      </c>
      <c r="B69" s="164">
        <v>684</v>
      </c>
      <c r="C69" s="170">
        <v>0.63</v>
      </c>
      <c r="D69" s="176">
        <v>520</v>
      </c>
      <c r="E69" s="191"/>
      <c r="F69" s="196">
        <v>366</v>
      </c>
      <c r="G69" s="170">
        <v>0.34</v>
      </c>
      <c r="H69" s="176"/>
      <c r="I69" s="169"/>
      <c r="J69" s="186"/>
      <c r="K69" s="181">
        <v>6344</v>
      </c>
      <c r="L69" s="196">
        <v>7</v>
      </c>
    </row>
    <row r="70" spans="1:12" x14ac:dyDescent="0.25">
      <c r="A70" s="207">
        <v>43997</v>
      </c>
      <c r="B70" s="164">
        <v>685</v>
      </c>
      <c r="C70" s="170">
        <v>0.63</v>
      </c>
      <c r="D70" s="176">
        <v>522</v>
      </c>
      <c r="E70" s="191"/>
      <c r="F70" s="196">
        <v>358</v>
      </c>
      <c r="G70" s="170">
        <v>0.33</v>
      </c>
      <c r="H70" s="176"/>
      <c r="I70" s="169"/>
      <c r="J70" s="186"/>
      <c r="K70" s="181">
        <v>6376</v>
      </c>
      <c r="L70" s="196">
        <v>32</v>
      </c>
    </row>
    <row r="71" spans="1:12" x14ac:dyDescent="0.25">
      <c r="A71" s="207">
        <v>43998</v>
      </c>
      <c r="B71" s="164">
        <v>686</v>
      </c>
      <c r="C71" s="170">
        <v>0.63</v>
      </c>
      <c r="D71" s="176">
        <v>523</v>
      </c>
      <c r="E71" s="191"/>
      <c r="F71" s="196">
        <v>352</v>
      </c>
      <c r="G71" s="170">
        <v>0.33</v>
      </c>
      <c r="H71" s="176"/>
      <c r="I71" s="169"/>
      <c r="J71" s="186"/>
      <c r="K71" s="181">
        <v>6408</v>
      </c>
      <c r="L71" s="196">
        <v>32</v>
      </c>
    </row>
    <row r="72" spans="1:12" x14ac:dyDescent="0.25">
      <c r="A72" s="207">
        <v>43999</v>
      </c>
      <c r="B72" s="164">
        <v>686</v>
      </c>
      <c r="C72" s="170">
        <v>0.63</v>
      </c>
      <c r="D72" s="176">
        <v>524</v>
      </c>
      <c r="E72" s="191"/>
      <c r="F72" s="196">
        <v>351</v>
      </c>
      <c r="G72" s="170">
        <v>0.33</v>
      </c>
      <c r="H72" s="176"/>
      <c r="I72" s="169"/>
      <c r="J72" s="186"/>
      <c r="K72" s="181">
        <v>6424</v>
      </c>
      <c r="L72" s="196">
        <v>16</v>
      </c>
    </row>
    <row r="73" spans="1:12" x14ac:dyDescent="0.25">
      <c r="A73" s="207">
        <v>44000</v>
      </c>
      <c r="B73" s="164">
        <v>687</v>
      </c>
      <c r="C73" s="170">
        <v>0.63</v>
      </c>
      <c r="D73" s="176">
        <v>525</v>
      </c>
      <c r="E73" s="191"/>
      <c r="F73" s="196">
        <v>348</v>
      </c>
      <c r="G73" s="170">
        <v>0.32</v>
      </c>
      <c r="H73" s="176"/>
      <c r="I73" s="169"/>
      <c r="J73" s="186"/>
      <c r="K73" s="181">
        <v>6434</v>
      </c>
      <c r="L73" s="196">
        <v>10</v>
      </c>
    </row>
    <row r="74" spans="1:12" x14ac:dyDescent="0.25">
      <c r="A74" s="207">
        <v>44001</v>
      </c>
      <c r="B74" s="164">
        <v>688</v>
      </c>
      <c r="C74" s="170">
        <v>0.64</v>
      </c>
      <c r="D74" s="176">
        <v>526</v>
      </c>
      <c r="E74" s="191"/>
      <c r="F74" s="196">
        <v>347</v>
      </c>
      <c r="G74" s="170">
        <v>0.32</v>
      </c>
      <c r="H74" s="176"/>
      <c r="I74" s="169"/>
      <c r="J74" s="186"/>
      <c r="K74" s="181">
        <v>6452</v>
      </c>
      <c r="L74" s="196">
        <v>18</v>
      </c>
    </row>
    <row r="75" spans="1:12" x14ac:dyDescent="0.25">
      <c r="A75" s="207">
        <v>44002</v>
      </c>
      <c r="B75" s="164">
        <v>688</v>
      </c>
      <c r="C75" s="170">
        <v>0.64</v>
      </c>
      <c r="D75" s="176">
        <v>526</v>
      </c>
      <c r="E75" s="191"/>
      <c r="F75" s="196">
        <v>348</v>
      </c>
      <c r="G75" s="170">
        <v>0.32</v>
      </c>
      <c r="H75" s="176"/>
      <c r="I75" s="169"/>
      <c r="J75" s="186"/>
      <c r="K75" s="182">
        <v>6456</v>
      </c>
      <c r="L75" s="196">
        <v>4</v>
      </c>
    </row>
    <row r="76" spans="1:12" x14ac:dyDescent="0.25">
      <c r="A76" s="207">
        <v>44003</v>
      </c>
      <c r="B76" s="164">
        <v>688</v>
      </c>
      <c r="C76" s="170">
        <v>0.64</v>
      </c>
      <c r="D76" s="176">
        <v>526</v>
      </c>
      <c r="E76" s="191"/>
      <c r="F76" s="196">
        <v>347</v>
      </c>
      <c r="G76" s="170">
        <v>0.32</v>
      </c>
      <c r="H76" s="176"/>
      <c r="I76" s="169"/>
      <c r="J76" s="186"/>
      <c r="K76" s="182">
        <v>6465</v>
      </c>
      <c r="L76" s="196">
        <v>9</v>
      </c>
    </row>
    <row r="77" spans="1:12" x14ac:dyDescent="0.25">
      <c r="A77" s="207">
        <v>44004</v>
      </c>
      <c r="B77" s="164">
        <v>688</v>
      </c>
      <c r="C77" s="170">
        <v>0.64</v>
      </c>
      <c r="D77" s="176">
        <v>526</v>
      </c>
      <c r="E77" s="191"/>
      <c r="F77" s="196">
        <v>340</v>
      </c>
      <c r="G77" s="170">
        <v>0.31</v>
      </c>
      <c r="H77" s="176"/>
      <c r="I77" s="169"/>
      <c r="J77" s="186"/>
      <c r="K77" s="182">
        <v>6485</v>
      </c>
      <c r="L77" s="196">
        <v>20</v>
      </c>
    </row>
    <row r="78" spans="1:12" x14ac:dyDescent="0.25">
      <c r="A78" s="207">
        <v>44005</v>
      </c>
      <c r="B78" s="164">
        <v>688</v>
      </c>
      <c r="C78" s="170">
        <v>0.64</v>
      </c>
      <c r="D78" s="176">
        <v>527</v>
      </c>
      <c r="E78" s="191"/>
      <c r="F78" s="196">
        <v>331</v>
      </c>
      <c r="G78" s="170">
        <v>0.31</v>
      </c>
      <c r="H78" s="176"/>
      <c r="I78" s="169"/>
      <c r="J78" s="187"/>
      <c r="K78" s="182">
        <v>6515</v>
      </c>
      <c r="L78" s="196">
        <v>30</v>
      </c>
    </row>
    <row r="79" spans="1:12" x14ac:dyDescent="0.25">
      <c r="A79" s="207">
        <v>44006</v>
      </c>
      <c r="B79" s="164">
        <v>689</v>
      </c>
      <c r="C79" s="170">
        <v>0.64</v>
      </c>
      <c r="D79" s="176">
        <v>528</v>
      </c>
      <c r="E79" s="191"/>
      <c r="F79" s="196">
        <v>330</v>
      </c>
      <c r="G79" s="170">
        <v>0.31</v>
      </c>
      <c r="H79" s="176"/>
      <c r="I79" s="169"/>
      <c r="J79" s="187"/>
      <c r="K79" s="182">
        <v>6523</v>
      </c>
      <c r="L79" s="196">
        <v>8</v>
      </c>
    </row>
    <row r="80" spans="1:12" x14ac:dyDescent="0.25">
      <c r="A80" s="207">
        <v>44007</v>
      </c>
      <c r="B80" s="164">
        <v>689</v>
      </c>
      <c r="C80" s="170">
        <v>0.64</v>
      </c>
      <c r="D80" s="176">
        <v>529</v>
      </c>
      <c r="E80" s="191"/>
      <c r="F80" s="196">
        <v>313</v>
      </c>
      <c r="G80" s="170">
        <v>0.28999999999999998</v>
      </c>
      <c r="H80" s="176"/>
      <c r="I80" s="169"/>
      <c r="J80" s="187"/>
      <c r="K80" s="182">
        <v>6543</v>
      </c>
      <c r="L80" s="196">
        <v>20</v>
      </c>
    </row>
    <row r="81" spans="1:12" x14ac:dyDescent="0.25">
      <c r="A81" s="207">
        <v>44008</v>
      </c>
      <c r="B81" s="164">
        <v>689</v>
      </c>
      <c r="C81" s="170">
        <v>0.64</v>
      </c>
      <c r="D81" s="176">
        <v>531</v>
      </c>
      <c r="E81" s="191"/>
      <c r="F81" s="196">
        <v>256</v>
      </c>
      <c r="G81" s="170">
        <v>0.24</v>
      </c>
      <c r="H81" s="176"/>
      <c r="I81" s="169"/>
      <c r="J81" s="187"/>
      <c r="K81" s="182">
        <v>6561</v>
      </c>
      <c r="L81" s="196">
        <v>18</v>
      </c>
    </row>
    <row r="82" spans="1:12" x14ac:dyDescent="0.25">
      <c r="A82" s="207">
        <v>44009</v>
      </c>
      <c r="B82" s="164">
        <v>689</v>
      </c>
      <c r="C82" s="170">
        <v>0.64</v>
      </c>
      <c r="D82" s="176">
        <v>531</v>
      </c>
      <c r="E82" s="191"/>
      <c r="F82" s="196">
        <v>253</v>
      </c>
      <c r="G82" s="170">
        <v>0.23</v>
      </c>
      <c r="H82" s="176"/>
      <c r="I82" s="169"/>
      <c r="J82" s="187"/>
      <c r="K82" s="182">
        <v>6564</v>
      </c>
      <c r="L82" s="196">
        <v>3</v>
      </c>
    </row>
    <row r="83" spans="1:12" x14ac:dyDescent="0.25">
      <c r="A83" s="207">
        <v>44010</v>
      </c>
      <c r="B83" s="164">
        <v>689</v>
      </c>
      <c r="C83" s="170">
        <v>0.64</v>
      </c>
      <c r="D83" s="176">
        <v>531</v>
      </c>
      <c r="E83" s="191"/>
      <c r="F83" s="196">
        <v>253</v>
      </c>
      <c r="G83" s="198">
        <v>0.23</v>
      </c>
      <c r="H83" s="176">
        <v>143</v>
      </c>
      <c r="I83" s="169">
        <v>0.13</v>
      </c>
      <c r="J83" s="187"/>
      <c r="K83" s="182">
        <v>6566</v>
      </c>
      <c r="L83" s="196">
        <v>2</v>
      </c>
    </row>
    <row r="84" spans="1:12" ht="28.35" customHeight="1" x14ac:dyDescent="0.25">
      <c r="A84" s="207">
        <v>44011</v>
      </c>
      <c r="B84" s="164">
        <v>689</v>
      </c>
      <c r="C84" s="170">
        <v>0.64</v>
      </c>
      <c r="D84" s="176">
        <v>533</v>
      </c>
      <c r="E84" s="197"/>
      <c r="F84" s="463" t="s">
        <v>123</v>
      </c>
      <c r="G84" s="464"/>
      <c r="H84" s="176">
        <v>140</v>
      </c>
      <c r="I84" s="169">
        <v>0.13</v>
      </c>
      <c r="J84" s="186"/>
      <c r="K84" s="182">
        <v>6579</v>
      </c>
      <c r="L84" s="196">
        <v>13</v>
      </c>
    </row>
    <row r="85" spans="1:12" x14ac:dyDescent="0.25">
      <c r="A85" s="207">
        <v>44012</v>
      </c>
      <c r="B85" s="164">
        <v>689</v>
      </c>
      <c r="C85" s="170">
        <v>0.64</v>
      </c>
      <c r="D85" s="176">
        <v>536</v>
      </c>
      <c r="E85" s="197"/>
      <c r="F85" s="96"/>
      <c r="G85" s="199"/>
      <c r="H85" s="176">
        <v>138</v>
      </c>
      <c r="I85" s="169">
        <v>0.13</v>
      </c>
      <c r="J85" s="186"/>
      <c r="K85" s="182">
        <v>6601</v>
      </c>
      <c r="L85" s="196">
        <v>22</v>
      </c>
    </row>
    <row r="86" spans="1:12" x14ac:dyDescent="0.25">
      <c r="A86" s="207">
        <v>44013</v>
      </c>
      <c r="B86" s="164">
        <v>689</v>
      </c>
      <c r="C86" s="170">
        <v>0.64</v>
      </c>
      <c r="D86" s="176">
        <v>536</v>
      </c>
      <c r="E86" s="197"/>
      <c r="F86" s="96"/>
      <c r="G86" s="113"/>
      <c r="H86" s="176">
        <v>135</v>
      </c>
      <c r="I86" s="169">
        <v>0.13</v>
      </c>
      <c r="J86" s="186"/>
      <c r="K86" s="182">
        <v>6621</v>
      </c>
      <c r="L86" s="196">
        <v>20</v>
      </c>
    </row>
    <row r="87" spans="1:12" x14ac:dyDescent="0.25">
      <c r="A87" s="207">
        <v>44014</v>
      </c>
      <c r="B87" s="164">
        <v>690</v>
      </c>
      <c r="C87" s="170">
        <v>0.64</v>
      </c>
      <c r="D87" s="176">
        <v>537</v>
      </c>
      <c r="E87" s="197"/>
      <c r="F87" s="96"/>
      <c r="G87" s="113"/>
      <c r="H87" s="176">
        <v>135</v>
      </c>
      <c r="I87" s="169">
        <v>0.13</v>
      </c>
      <c r="J87" s="186"/>
      <c r="K87" s="182">
        <v>6631</v>
      </c>
      <c r="L87" s="196">
        <v>10</v>
      </c>
    </row>
    <row r="88" spans="1:12" x14ac:dyDescent="0.25">
      <c r="A88" s="207">
        <v>44015</v>
      </c>
      <c r="B88" s="164">
        <v>691</v>
      </c>
      <c r="C88" s="170">
        <v>0.64</v>
      </c>
      <c r="D88" s="176">
        <v>537</v>
      </c>
      <c r="E88" s="197"/>
      <c r="F88" s="96"/>
      <c r="G88" s="113"/>
      <c r="H88" s="176">
        <v>129</v>
      </c>
      <c r="I88" s="169">
        <v>0.12</v>
      </c>
      <c r="J88" s="186"/>
      <c r="K88" s="182">
        <v>6644</v>
      </c>
      <c r="L88" s="196">
        <v>13</v>
      </c>
    </row>
    <row r="89" spans="1:12" x14ac:dyDescent="0.25">
      <c r="A89" s="207">
        <v>44016</v>
      </c>
      <c r="B89" s="164">
        <v>691</v>
      </c>
      <c r="C89" s="170">
        <v>0.64</v>
      </c>
      <c r="D89" s="176">
        <v>537</v>
      </c>
      <c r="E89" s="197"/>
      <c r="F89" s="96"/>
      <c r="G89" s="113"/>
      <c r="H89" s="176">
        <v>125</v>
      </c>
      <c r="I89" s="169">
        <v>0.12</v>
      </c>
      <c r="J89" s="186"/>
      <c r="K89" s="182">
        <v>6646</v>
      </c>
      <c r="L89" s="196">
        <v>2</v>
      </c>
    </row>
    <row r="90" spans="1:12" x14ac:dyDescent="0.25">
      <c r="A90" s="207">
        <v>44017</v>
      </c>
      <c r="B90" s="164">
        <v>691</v>
      </c>
      <c r="C90" s="170">
        <v>0.64</v>
      </c>
      <c r="D90" s="176">
        <v>537</v>
      </c>
      <c r="E90" s="197"/>
      <c r="F90" s="96"/>
      <c r="G90" s="113"/>
      <c r="H90" s="176">
        <v>123</v>
      </c>
      <c r="I90" s="169">
        <v>0.11</v>
      </c>
      <c r="J90" s="186"/>
      <c r="K90" s="182">
        <v>6648</v>
      </c>
      <c r="L90" s="196">
        <v>2</v>
      </c>
    </row>
    <row r="91" spans="1:12" x14ac:dyDescent="0.25">
      <c r="A91" s="207">
        <v>44018</v>
      </c>
      <c r="B91" s="164">
        <v>691</v>
      </c>
      <c r="C91" s="170">
        <v>0.64</v>
      </c>
      <c r="D91" s="176">
        <v>540</v>
      </c>
      <c r="E91" s="197"/>
      <c r="F91" s="96"/>
      <c r="G91" s="113"/>
      <c r="H91" s="176">
        <v>125</v>
      </c>
      <c r="I91" s="169">
        <v>0.12</v>
      </c>
      <c r="J91" s="186"/>
      <c r="K91" s="182">
        <v>6672</v>
      </c>
      <c r="L91" s="196">
        <v>24</v>
      </c>
    </row>
    <row r="92" spans="1:12" x14ac:dyDescent="0.25">
      <c r="A92" s="207">
        <v>44019</v>
      </c>
      <c r="B92" s="164">
        <v>691</v>
      </c>
      <c r="C92" s="170">
        <v>0.64</v>
      </c>
      <c r="D92" s="176">
        <v>540</v>
      </c>
      <c r="E92" s="197"/>
      <c r="F92" s="96"/>
      <c r="G92" s="113"/>
      <c r="H92" s="176">
        <v>119</v>
      </c>
      <c r="I92" s="169">
        <v>0.11</v>
      </c>
      <c r="J92" s="186"/>
      <c r="K92" s="182">
        <v>6682</v>
      </c>
      <c r="L92" s="196">
        <v>10</v>
      </c>
    </row>
    <row r="93" spans="1:12" x14ac:dyDescent="0.25">
      <c r="A93" s="207">
        <v>44020</v>
      </c>
      <c r="B93" s="166">
        <v>692</v>
      </c>
      <c r="C93" s="170">
        <v>0.64</v>
      </c>
      <c r="D93" s="176">
        <v>540</v>
      </c>
      <c r="E93" s="197"/>
      <c r="F93" s="96"/>
      <c r="G93" s="113"/>
      <c r="H93" s="176">
        <v>113</v>
      </c>
      <c r="I93" s="169">
        <v>0.1</v>
      </c>
      <c r="J93" s="186"/>
      <c r="K93" s="182">
        <v>6697</v>
      </c>
      <c r="L93" s="196">
        <v>15</v>
      </c>
    </row>
    <row r="94" spans="1:12" x14ac:dyDescent="0.25">
      <c r="A94" s="207">
        <v>44021</v>
      </c>
      <c r="B94" s="166">
        <v>693</v>
      </c>
      <c r="C94" s="170">
        <v>0.64</v>
      </c>
      <c r="D94" s="176">
        <v>542</v>
      </c>
      <c r="E94" s="197"/>
      <c r="F94" s="96"/>
      <c r="G94" s="113"/>
      <c r="H94" s="176">
        <v>117</v>
      </c>
      <c r="I94" s="169">
        <v>0.11</v>
      </c>
      <c r="J94" s="186"/>
      <c r="K94" s="182">
        <v>6707</v>
      </c>
      <c r="L94" s="196">
        <v>10</v>
      </c>
    </row>
    <row r="95" spans="1:12" x14ac:dyDescent="0.25">
      <c r="A95" s="207">
        <v>44022</v>
      </c>
      <c r="B95" s="166">
        <v>693</v>
      </c>
      <c r="C95" s="170">
        <v>0.64</v>
      </c>
      <c r="D95" s="176">
        <v>542</v>
      </c>
      <c r="E95" s="197"/>
      <c r="F95" s="96"/>
      <c r="G95" s="113"/>
      <c r="H95" s="176">
        <v>114</v>
      </c>
      <c r="I95" s="169">
        <v>0.11</v>
      </c>
      <c r="J95" s="186"/>
      <c r="K95" s="182">
        <v>6719</v>
      </c>
      <c r="L95" s="196">
        <v>12</v>
      </c>
    </row>
    <row r="96" spans="1:12" x14ac:dyDescent="0.25">
      <c r="A96" s="207">
        <v>44023</v>
      </c>
      <c r="B96" s="166">
        <v>693</v>
      </c>
      <c r="C96" s="170">
        <v>0.64</v>
      </c>
      <c r="D96" s="176">
        <v>542</v>
      </c>
      <c r="E96" s="197"/>
      <c r="F96" s="96"/>
      <c r="G96" s="113"/>
      <c r="H96" s="176">
        <v>115</v>
      </c>
      <c r="I96" s="169">
        <v>0.11</v>
      </c>
      <c r="J96" s="186"/>
      <c r="K96" s="182">
        <v>6726</v>
      </c>
      <c r="L96" s="196">
        <v>7</v>
      </c>
    </row>
    <row r="97" spans="1:13" x14ac:dyDescent="0.25">
      <c r="A97" s="207">
        <v>44024</v>
      </c>
      <c r="B97" s="166">
        <v>693</v>
      </c>
      <c r="C97" s="170">
        <v>0.64</v>
      </c>
      <c r="D97" s="176">
        <v>542</v>
      </c>
      <c r="E97" s="197"/>
      <c r="F97" s="96"/>
      <c r="G97" s="113"/>
      <c r="H97" s="176">
        <v>115</v>
      </c>
      <c r="I97" s="169">
        <v>0.11</v>
      </c>
      <c r="J97" s="186"/>
      <c r="K97" s="182">
        <v>6729</v>
      </c>
      <c r="L97" s="196">
        <v>3</v>
      </c>
    </row>
    <row r="98" spans="1:13" x14ac:dyDescent="0.25">
      <c r="A98" s="207">
        <v>44025</v>
      </c>
      <c r="B98" s="166">
        <v>693</v>
      </c>
      <c r="C98" s="170">
        <v>0.64</v>
      </c>
      <c r="D98" s="176">
        <v>542</v>
      </c>
      <c r="E98" s="197"/>
      <c r="F98" s="96"/>
      <c r="G98" s="113"/>
      <c r="H98" s="176">
        <v>108</v>
      </c>
      <c r="I98" s="169">
        <v>0.1</v>
      </c>
      <c r="J98" s="186"/>
      <c r="K98" s="182">
        <v>6737</v>
      </c>
      <c r="L98" s="196">
        <v>8</v>
      </c>
    </row>
    <row r="99" spans="1:13" x14ac:dyDescent="0.25">
      <c r="A99" s="207">
        <v>44026</v>
      </c>
      <c r="B99" s="166">
        <v>694</v>
      </c>
      <c r="C99" s="170">
        <v>0.64</v>
      </c>
      <c r="D99" s="176">
        <v>542</v>
      </c>
      <c r="E99" s="197"/>
      <c r="F99" s="96"/>
      <c r="G99" s="113"/>
      <c r="H99" s="176">
        <v>98</v>
      </c>
      <c r="I99" s="169">
        <v>0.09</v>
      </c>
      <c r="J99" s="186"/>
      <c r="K99" s="182">
        <v>6742</v>
      </c>
      <c r="L99" s="196">
        <v>5</v>
      </c>
    </row>
    <row r="100" spans="1:13" x14ac:dyDescent="0.25">
      <c r="A100" s="207">
        <v>44027</v>
      </c>
      <c r="B100" s="166">
        <v>694</v>
      </c>
      <c r="C100" s="170">
        <v>0.64</v>
      </c>
      <c r="D100" s="176">
        <v>543</v>
      </c>
      <c r="E100" s="197"/>
      <c r="F100" s="96"/>
      <c r="G100" s="113"/>
      <c r="H100" s="176">
        <v>97</v>
      </c>
      <c r="I100" s="169">
        <v>0.09</v>
      </c>
      <c r="J100" s="186"/>
      <c r="K100" s="182">
        <v>6757</v>
      </c>
      <c r="L100" s="196">
        <v>15</v>
      </c>
      <c r="M100" s="31"/>
    </row>
    <row r="101" spans="1:13" x14ac:dyDescent="0.25">
      <c r="A101" s="207">
        <v>44028</v>
      </c>
      <c r="B101" s="166">
        <v>694</v>
      </c>
      <c r="C101" s="170">
        <v>0.64</v>
      </c>
      <c r="D101" s="176">
        <v>543</v>
      </c>
      <c r="E101" s="197"/>
      <c r="G101" s="113"/>
      <c r="H101" s="176">
        <v>90</v>
      </c>
      <c r="I101" s="169">
        <v>0.08</v>
      </c>
      <c r="J101" s="186"/>
      <c r="K101" s="182">
        <v>6765</v>
      </c>
      <c r="L101" s="196">
        <v>8</v>
      </c>
      <c r="M101" s="31"/>
    </row>
    <row r="102" spans="1:13" x14ac:dyDescent="0.25">
      <c r="A102" s="207">
        <v>44029</v>
      </c>
      <c r="B102" s="166">
        <v>695</v>
      </c>
      <c r="C102" s="170">
        <v>0.64</v>
      </c>
      <c r="D102" s="176">
        <v>544</v>
      </c>
      <c r="E102" s="197"/>
      <c r="F102" s="96"/>
      <c r="G102" s="113"/>
      <c r="H102" s="176">
        <v>85</v>
      </c>
      <c r="I102" s="169">
        <v>0.08</v>
      </c>
      <c r="J102" s="186"/>
      <c r="K102" s="182">
        <v>6778</v>
      </c>
      <c r="L102" s="196">
        <v>13</v>
      </c>
    </row>
    <row r="103" spans="1:13" x14ac:dyDescent="0.25">
      <c r="A103" s="207">
        <v>44030</v>
      </c>
      <c r="B103" s="166">
        <v>695</v>
      </c>
      <c r="C103" s="170">
        <v>0.64</v>
      </c>
      <c r="D103" s="176">
        <v>544</v>
      </c>
      <c r="E103" s="197"/>
      <c r="F103" s="96"/>
      <c r="G103" s="113"/>
      <c r="H103" s="176">
        <v>84</v>
      </c>
      <c r="I103" s="169">
        <v>0.08</v>
      </c>
      <c r="J103" s="186"/>
      <c r="K103" s="182">
        <v>6801</v>
      </c>
      <c r="L103" s="196">
        <v>23</v>
      </c>
    </row>
    <row r="104" spans="1:13" x14ac:dyDescent="0.25">
      <c r="A104" s="207">
        <v>44031</v>
      </c>
      <c r="B104" s="166">
        <v>695</v>
      </c>
      <c r="C104" s="170">
        <v>0.64</v>
      </c>
      <c r="D104" s="176">
        <v>544</v>
      </c>
      <c r="E104" s="197"/>
      <c r="F104" s="96"/>
      <c r="G104" s="113"/>
      <c r="H104" s="176">
        <v>82</v>
      </c>
      <c r="I104" s="169">
        <v>0.08</v>
      </c>
      <c r="J104" s="186"/>
      <c r="K104" s="182">
        <v>6802</v>
      </c>
      <c r="L104" s="196">
        <v>1</v>
      </c>
    </row>
    <row r="105" spans="1:13" x14ac:dyDescent="0.25">
      <c r="A105" s="207">
        <v>44032</v>
      </c>
      <c r="B105" s="166">
        <v>697</v>
      </c>
      <c r="C105" s="170">
        <v>0.65</v>
      </c>
      <c r="D105" s="176">
        <v>547</v>
      </c>
      <c r="E105" s="197"/>
      <c r="F105" s="96"/>
      <c r="G105" s="113"/>
      <c r="H105" s="176">
        <v>90</v>
      </c>
      <c r="I105" s="169">
        <v>0.08</v>
      </c>
      <c r="J105" s="186"/>
      <c r="K105" s="182">
        <v>6830</v>
      </c>
      <c r="L105" s="196">
        <v>28</v>
      </c>
    </row>
    <row r="106" spans="1:13" x14ac:dyDescent="0.25">
      <c r="A106" s="207">
        <v>44033</v>
      </c>
      <c r="B106" s="166">
        <v>697</v>
      </c>
      <c r="C106" s="170">
        <v>0.65</v>
      </c>
      <c r="D106" s="176">
        <v>548</v>
      </c>
      <c r="E106" s="197"/>
      <c r="F106" s="96"/>
      <c r="G106" s="113"/>
      <c r="H106" s="176">
        <v>83</v>
      </c>
      <c r="I106" s="169">
        <v>0.08</v>
      </c>
      <c r="J106" s="186"/>
      <c r="K106" s="182">
        <v>6834</v>
      </c>
      <c r="L106" s="196">
        <v>4</v>
      </c>
    </row>
    <row r="107" spans="1:13" x14ac:dyDescent="0.25">
      <c r="A107" s="207">
        <v>44034</v>
      </c>
      <c r="B107" s="166">
        <v>697</v>
      </c>
      <c r="C107" s="170">
        <v>0.65</v>
      </c>
      <c r="D107" s="176">
        <v>548</v>
      </c>
      <c r="E107" s="197"/>
      <c r="F107" s="96"/>
      <c r="G107" s="113"/>
      <c r="H107" s="176">
        <v>81</v>
      </c>
      <c r="I107" s="169">
        <v>0.08</v>
      </c>
      <c r="J107" s="186"/>
      <c r="K107" s="182">
        <v>6841</v>
      </c>
      <c r="L107" s="196">
        <v>7</v>
      </c>
    </row>
    <row r="108" spans="1:13" x14ac:dyDescent="0.25">
      <c r="A108" s="208">
        <v>44035</v>
      </c>
      <c r="B108" s="168">
        <v>697</v>
      </c>
      <c r="C108" s="173">
        <v>0.65</v>
      </c>
      <c r="D108" s="177">
        <v>548</v>
      </c>
      <c r="E108" s="197"/>
      <c r="G108" s="113"/>
      <c r="H108" s="176">
        <v>76</v>
      </c>
      <c r="I108" s="169">
        <v>7.0000000000000007E-2</v>
      </c>
      <c r="J108" s="186"/>
      <c r="K108" s="182">
        <v>6851</v>
      </c>
      <c r="L108" s="196">
        <v>10</v>
      </c>
    </row>
    <row r="109" spans="1:13" x14ac:dyDescent="0.25">
      <c r="A109" s="207">
        <v>44036</v>
      </c>
      <c r="B109" s="465" t="s">
        <v>123</v>
      </c>
      <c r="C109" s="466"/>
      <c r="D109" s="467"/>
      <c r="E109" s="96"/>
      <c r="F109" s="96"/>
      <c r="G109" s="113"/>
      <c r="H109" s="176" t="s">
        <v>48</v>
      </c>
      <c r="I109" s="169" t="s">
        <v>48</v>
      </c>
      <c r="J109" s="186"/>
      <c r="K109" s="182">
        <v>6860</v>
      </c>
      <c r="L109" s="196">
        <v>9</v>
      </c>
    </row>
    <row r="110" spans="1:13" x14ac:dyDescent="0.25">
      <c r="A110" s="207">
        <v>44037</v>
      </c>
      <c r="B110" s="12"/>
      <c r="C110" s="96"/>
      <c r="D110" s="96"/>
      <c r="E110" s="96"/>
      <c r="F110" s="96"/>
      <c r="G110" s="113"/>
      <c r="H110" s="176" t="s">
        <v>48</v>
      </c>
      <c r="I110" s="169" t="s">
        <v>48</v>
      </c>
      <c r="J110" s="186"/>
      <c r="K110" s="182">
        <v>6861</v>
      </c>
      <c r="L110" s="196">
        <v>1</v>
      </c>
    </row>
    <row r="111" spans="1:13" x14ac:dyDescent="0.25">
      <c r="A111" s="207">
        <v>44038</v>
      </c>
      <c r="B111" s="12"/>
      <c r="C111" s="96"/>
      <c r="D111" s="96"/>
      <c r="E111" s="96"/>
      <c r="F111" s="96"/>
      <c r="G111" s="113"/>
      <c r="H111" s="176" t="s">
        <v>48</v>
      </c>
      <c r="I111" s="169" t="s">
        <v>48</v>
      </c>
      <c r="J111" s="186"/>
      <c r="K111" s="182">
        <v>6862</v>
      </c>
      <c r="L111" s="196">
        <v>1</v>
      </c>
    </row>
    <row r="112" spans="1:13" x14ac:dyDescent="0.25">
      <c r="A112" s="207">
        <v>44039</v>
      </c>
      <c r="B112" s="12"/>
      <c r="C112" s="96"/>
      <c r="D112" s="96"/>
      <c r="E112" s="96"/>
      <c r="F112" s="96"/>
      <c r="G112" s="113"/>
      <c r="H112" s="176" t="s">
        <v>48</v>
      </c>
      <c r="I112" s="169" t="s">
        <v>48</v>
      </c>
      <c r="J112" s="186"/>
      <c r="K112" s="182">
        <v>6875</v>
      </c>
      <c r="L112" s="196">
        <v>13</v>
      </c>
    </row>
    <row r="113" spans="1:12" x14ac:dyDescent="0.25">
      <c r="A113" s="207">
        <v>44040</v>
      </c>
      <c r="B113" s="12"/>
      <c r="C113" s="96"/>
      <c r="D113" s="96"/>
      <c r="E113" s="96"/>
      <c r="F113" s="96"/>
      <c r="G113" s="113"/>
      <c r="H113" s="176" t="s">
        <v>48</v>
      </c>
      <c r="I113" s="169" t="s">
        <v>48</v>
      </c>
      <c r="J113" s="186"/>
      <c r="K113" s="182">
        <v>6884</v>
      </c>
      <c r="L113" s="196">
        <v>9</v>
      </c>
    </row>
    <row r="114" spans="1:12" x14ac:dyDescent="0.25">
      <c r="A114" s="207">
        <v>44041</v>
      </c>
      <c r="B114" s="12"/>
      <c r="C114" s="96"/>
      <c r="D114" s="96"/>
      <c r="F114" s="200"/>
      <c r="G114" s="201"/>
      <c r="H114" s="176">
        <v>66</v>
      </c>
      <c r="I114" s="169">
        <v>0.06</v>
      </c>
      <c r="J114" s="96"/>
      <c r="K114" s="209" t="s">
        <v>123</v>
      </c>
      <c r="L114" s="210"/>
    </row>
    <row r="115" spans="1:12" x14ac:dyDescent="0.25">
      <c r="F115" s="96"/>
      <c r="G115" s="96"/>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26" sqref="H26"/>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27" sqref="H27"/>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90"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2">
        <f>LOOKUP(2,1/($B:$B),$B:$B)</f>
        <v>44132</v>
      </c>
      <c r="B3" s="14" t="s">
        <v>0</v>
      </c>
      <c r="C3" s="43" t="s">
        <v>15</v>
      </c>
      <c r="D3" s="42"/>
    </row>
    <row r="4" spans="1:15" x14ac:dyDescent="0.25">
      <c r="A4" s="10">
        <f>IF(B4=$A$3,B4,IF(MOD(B4-$B$4,7)=0,B4,""))</f>
        <v>43894</v>
      </c>
      <c r="B4" s="10">
        <v>43894</v>
      </c>
      <c r="C4" s="44">
        <v>1612</v>
      </c>
      <c r="D4" s="47"/>
    </row>
    <row r="5" spans="1:15" x14ac:dyDescent="0.25">
      <c r="A5" s="11" t="str">
        <f t="shared" ref="A5:A68" si="0">IF(B5=$A$3,B5,IF(MOD(B5-$B$4,7)=0,B5,""))</f>
        <v/>
      </c>
      <c r="B5" s="11">
        <v>43899</v>
      </c>
      <c r="C5" s="44">
        <v>1533</v>
      </c>
      <c r="D5" s="47"/>
    </row>
    <row r="6" spans="1:15" x14ac:dyDescent="0.25">
      <c r="A6" s="11" t="str">
        <f t="shared" si="0"/>
        <v/>
      </c>
      <c r="B6" s="11">
        <v>43900</v>
      </c>
      <c r="C6" s="44">
        <v>1553</v>
      </c>
      <c r="D6" s="47"/>
    </row>
    <row r="7" spans="1:15" x14ac:dyDescent="0.25">
      <c r="A7" s="11">
        <f t="shared" si="0"/>
        <v>43901</v>
      </c>
      <c r="B7" s="11">
        <v>43901</v>
      </c>
      <c r="C7" s="44">
        <v>1502</v>
      </c>
      <c r="D7" s="47"/>
    </row>
    <row r="8" spans="1:15" x14ac:dyDescent="0.25">
      <c r="A8" s="11" t="str">
        <f t="shared" si="0"/>
        <v/>
      </c>
      <c r="B8" s="11">
        <v>43902</v>
      </c>
      <c r="C8" s="44">
        <v>1549</v>
      </c>
      <c r="D8" s="47"/>
    </row>
    <row r="9" spans="1:15" x14ac:dyDescent="0.25">
      <c r="A9" s="11" t="str">
        <f t="shared" si="0"/>
        <v/>
      </c>
      <c r="B9" s="11">
        <v>43903</v>
      </c>
      <c r="C9" s="44">
        <v>1528</v>
      </c>
      <c r="D9" s="47"/>
      <c r="F9" s="30"/>
    </row>
    <row r="10" spans="1:15" x14ac:dyDescent="0.25">
      <c r="A10" s="11" t="str">
        <f t="shared" si="0"/>
        <v/>
      </c>
      <c r="B10" s="11">
        <v>43906</v>
      </c>
      <c r="C10" s="44">
        <v>1492</v>
      </c>
      <c r="D10" s="47"/>
      <c r="E10" s="7"/>
    </row>
    <row r="11" spans="1:15" x14ac:dyDescent="0.25">
      <c r="A11" s="11" t="str">
        <f t="shared" si="0"/>
        <v/>
      </c>
      <c r="B11" s="11">
        <v>43907</v>
      </c>
      <c r="C11" s="44">
        <v>1487</v>
      </c>
      <c r="D11" s="47"/>
      <c r="E11" s="7"/>
    </row>
    <row r="12" spans="1:15" x14ac:dyDescent="0.25">
      <c r="A12" s="11">
        <f t="shared" si="0"/>
        <v>43908</v>
      </c>
      <c r="B12" s="11">
        <v>43908</v>
      </c>
      <c r="C12" s="44">
        <v>1483</v>
      </c>
      <c r="D12" s="47"/>
      <c r="E12" s="7"/>
      <c r="F12" s="7"/>
      <c r="G12" s="7"/>
      <c r="H12" s="7"/>
      <c r="I12" s="7"/>
      <c r="J12" s="8"/>
      <c r="K12" s="8"/>
      <c r="L12" s="8"/>
      <c r="M12" s="8"/>
      <c r="N12" s="8"/>
      <c r="O12" s="8"/>
    </row>
    <row r="13" spans="1:15" x14ac:dyDescent="0.25">
      <c r="A13" s="11" t="str">
        <f t="shared" si="0"/>
        <v/>
      </c>
      <c r="B13" s="11">
        <v>43909</v>
      </c>
      <c r="C13" s="44">
        <v>1411</v>
      </c>
      <c r="D13" s="47"/>
      <c r="E13" s="7"/>
      <c r="F13" s="7"/>
      <c r="G13" s="7"/>
      <c r="H13" s="7"/>
      <c r="I13" s="7"/>
      <c r="J13" s="8"/>
      <c r="K13" s="8"/>
      <c r="L13" s="8"/>
      <c r="M13" s="8"/>
      <c r="N13" s="8"/>
      <c r="O13" s="8"/>
    </row>
    <row r="14" spans="1:15" x14ac:dyDescent="0.25">
      <c r="A14" s="11" t="str">
        <f t="shared" si="0"/>
        <v/>
      </c>
      <c r="B14" s="11">
        <v>43910</v>
      </c>
      <c r="C14" s="44">
        <v>1358</v>
      </c>
      <c r="D14" s="47"/>
      <c r="E14" s="7"/>
      <c r="F14" s="7"/>
      <c r="G14" s="7"/>
      <c r="H14" s="7"/>
      <c r="I14" s="7"/>
      <c r="J14" s="8"/>
      <c r="K14" s="8"/>
      <c r="L14" s="8"/>
      <c r="M14" s="8"/>
      <c r="N14" s="8"/>
      <c r="O14" s="8"/>
    </row>
    <row r="15" spans="1:15" x14ac:dyDescent="0.25">
      <c r="A15" s="11" t="str">
        <f t="shared" si="0"/>
        <v/>
      </c>
      <c r="B15" s="11">
        <v>43913</v>
      </c>
      <c r="C15" s="44">
        <v>1209</v>
      </c>
      <c r="D15" s="47"/>
      <c r="E15" s="7"/>
      <c r="F15" s="7"/>
      <c r="G15" s="7"/>
      <c r="H15" s="7"/>
      <c r="I15" s="7"/>
      <c r="J15" s="8"/>
      <c r="K15" s="8"/>
      <c r="L15" s="8"/>
      <c r="M15" s="8"/>
      <c r="N15" s="8"/>
      <c r="O15" s="8"/>
    </row>
    <row r="16" spans="1:15" x14ac:dyDescent="0.25">
      <c r="A16" s="11" t="str">
        <f t="shared" si="0"/>
        <v/>
      </c>
      <c r="B16" s="11">
        <v>43914</v>
      </c>
      <c r="C16" s="44">
        <v>1200</v>
      </c>
      <c r="D16" s="47"/>
      <c r="E16" s="7"/>
      <c r="F16" s="7"/>
      <c r="G16" s="7"/>
      <c r="H16" s="7"/>
      <c r="I16" s="7"/>
      <c r="J16" s="8"/>
      <c r="K16" s="8"/>
      <c r="L16" s="8"/>
      <c r="M16" s="8"/>
      <c r="N16" s="8"/>
      <c r="O16" s="8"/>
    </row>
    <row r="17" spans="1:15" x14ac:dyDescent="0.25">
      <c r="A17" s="11">
        <f t="shared" si="0"/>
        <v>43915</v>
      </c>
      <c r="B17" s="11">
        <v>43915</v>
      </c>
      <c r="C17" s="44">
        <v>1120</v>
      </c>
      <c r="D17" s="47"/>
      <c r="E17" s="7"/>
      <c r="F17" s="7"/>
      <c r="G17" s="7"/>
      <c r="H17" s="7"/>
      <c r="I17" s="7"/>
      <c r="J17" s="8"/>
      <c r="K17" s="8"/>
      <c r="L17" s="8"/>
      <c r="M17" s="8"/>
      <c r="N17" s="8"/>
      <c r="O17" s="8"/>
    </row>
    <row r="18" spans="1:15" x14ac:dyDescent="0.25">
      <c r="A18" s="11" t="str">
        <f t="shared" si="0"/>
        <v/>
      </c>
      <c r="B18" s="11">
        <v>43916</v>
      </c>
      <c r="C18" s="44">
        <v>1090</v>
      </c>
      <c r="D18" s="47"/>
      <c r="E18" s="7"/>
      <c r="F18" s="7"/>
      <c r="G18" s="7"/>
      <c r="H18" s="7"/>
      <c r="I18" s="7"/>
      <c r="J18" s="8"/>
      <c r="K18" s="8"/>
      <c r="L18" s="8"/>
      <c r="M18" s="8"/>
      <c r="N18" s="8"/>
      <c r="O18" s="8"/>
    </row>
    <row r="19" spans="1:15" x14ac:dyDescent="0.25">
      <c r="A19" s="11" t="str">
        <f t="shared" si="0"/>
        <v/>
      </c>
      <c r="B19" s="11">
        <v>43917</v>
      </c>
      <c r="C19" s="44">
        <v>1075</v>
      </c>
      <c r="D19" s="47"/>
      <c r="E19" s="7"/>
      <c r="F19" s="7"/>
      <c r="G19" s="7"/>
      <c r="H19" s="7"/>
      <c r="I19" s="7"/>
      <c r="J19" s="8"/>
      <c r="K19" s="8"/>
      <c r="L19" s="8"/>
      <c r="M19" s="8"/>
      <c r="N19" s="8"/>
      <c r="O19" s="8"/>
    </row>
    <row r="20" spans="1:15" x14ac:dyDescent="0.25">
      <c r="A20" s="11" t="str">
        <f t="shared" si="0"/>
        <v/>
      </c>
      <c r="B20" s="11">
        <v>43920</v>
      </c>
      <c r="C20" s="44">
        <v>1041</v>
      </c>
      <c r="D20" s="47"/>
      <c r="E20" s="7"/>
      <c r="F20" s="7"/>
      <c r="G20" s="7"/>
      <c r="H20" s="7"/>
      <c r="I20" s="7"/>
      <c r="J20" s="8"/>
      <c r="K20" s="8"/>
      <c r="L20" s="8"/>
      <c r="M20" s="8"/>
      <c r="N20" s="8"/>
      <c r="O20" s="8"/>
    </row>
    <row r="21" spans="1:15" x14ac:dyDescent="0.25">
      <c r="A21" s="11" t="str">
        <f t="shared" si="0"/>
        <v/>
      </c>
      <c r="B21" s="11">
        <v>43921</v>
      </c>
      <c r="C21" s="44">
        <v>987</v>
      </c>
      <c r="D21" s="47"/>
      <c r="E21" s="7"/>
      <c r="F21" s="7"/>
      <c r="G21" s="7"/>
      <c r="H21" s="7"/>
      <c r="I21" s="7"/>
      <c r="J21" s="8"/>
      <c r="K21" s="8"/>
      <c r="L21" s="8"/>
      <c r="M21" s="8"/>
      <c r="N21" s="8"/>
      <c r="O21" s="8"/>
    </row>
    <row r="22" spans="1:15" x14ac:dyDescent="0.25">
      <c r="A22" s="11">
        <f t="shared" si="0"/>
        <v>43922</v>
      </c>
      <c r="B22" s="11">
        <v>43922</v>
      </c>
      <c r="C22" s="44">
        <v>921</v>
      </c>
      <c r="D22" s="47"/>
      <c r="E22" s="7"/>
      <c r="F22" s="7"/>
      <c r="G22" s="7"/>
      <c r="H22" s="7"/>
      <c r="I22" s="7"/>
      <c r="J22" s="8"/>
      <c r="K22" s="8"/>
      <c r="L22" s="8"/>
      <c r="M22" s="8"/>
      <c r="N22" s="8"/>
      <c r="O22" s="8"/>
    </row>
    <row r="23" spans="1:15" x14ac:dyDescent="0.25">
      <c r="A23" s="11" t="str">
        <f t="shared" si="0"/>
        <v/>
      </c>
      <c r="B23" s="11">
        <v>43923</v>
      </c>
      <c r="C23" s="44">
        <v>890</v>
      </c>
      <c r="D23" s="47"/>
      <c r="E23" s="7"/>
      <c r="F23" s="7"/>
      <c r="G23" s="7"/>
      <c r="H23" s="7"/>
      <c r="I23" s="7"/>
      <c r="J23" s="8"/>
      <c r="K23" s="8"/>
      <c r="L23" s="8"/>
      <c r="M23" s="8"/>
      <c r="N23" s="8"/>
      <c r="O23" s="8"/>
    </row>
    <row r="24" spans="1:15" x14ac:dyDescent="0.25">
      <c r="A24" s="11" t="str">
        <f t="shared" si="0"/>
        <v/>
      </c>
      <c r="B24" s="11">
        <v>43924</v>
      </c>
      <c r="C24" s="44">
        <v>805</v>
      </c>
      <c r="D24" s="47"/>
      <c r="F24" s="7"/>
      <c r="G24" s="7"/>
      <c r="H24" s="7"/>
      <c r="I24" s="7"/>
      <c r="J24" s="8"/>
      <c r="K24" s="8"/>
      <c r="L24" s="8"/>
      <c r="M24" s="8"/>
      <c r="N24" s="8"/>
      <c r="O24" s="8"/>
    </row>
    <row r="25" spans="1:15" x14ac:dyDescent="0.25">
      <c r="A25" s="11" t="str">
        <f t="shared" si="0"/>
        <v/>
      </c>
      <c r="B25" s="11">
        <v>43927</v>
      </c>
      <c r="C25" s="44">
        <v>740</v>
      </c>
      <c r="D25" s="47"/>
      <c r="F25" s="7"/>
      <c r="G25" s="7"/>
      <c r="H25" s="7"/>
      <c r="I25" s="7"/>
      <c r="J25" s="8"/>
      <c r="K25" s="8"/>
      <c r="L25" s="8"/>
      <c r="M25" s="8"/>
      <c r="N25" s="8"/>
      <c r="O25" s="8"/>
    </row>
    <row r="26" spans="1:15" x14ac:dyDescent="0.25">
      <c r="A26" s="11" t="str">
        <f t="shared" si="0"/>
        <v/>
      </c>
      <c r="B26" s="11">
        <v>43928</v>
      </c>
      <c r="C26" s="44">
        <v>725</v>
      </c>
      <c r="D26" s="47"/>
      <c r="F26" s="7"/>
      <c r="G26" s="7"/>
      <c r="H26" s="7"/>
      <c r="I26" s="7"/>
      <c r="J26" s="8"/>
      <c r="K26" s="8"/>
      <c r="L26" s="8"/>
      <c r="M26" s="8"/>
      <c r="N26" s="8"/>
      <c r="O26" s="8"/>
    </row>
    <row r="27" spans="1:15" x14ac:dyDescent="0.25">
      <c r="A27" s="11">
        <f t="shared" si="0"/>
        <v>43929</v>
      </c>
      <c r="B27" s="11">
        <v>43929</v>
      </c>
      <c r="C27" s="44">
        <v>692</v>
      </c>
      <c r="D27" s="47"/>
      <c r="F27" s="7"/>
      <c r="G27" s="7"/>
      <c r="H27" s="7"/>
      <c r="I27" s="7"/>
      <c r="J27" s="8"/>
      <c r="K27" s="8"/>
      <c r="L27" s="8"/>
      <c r="M27" s="8"/>
      <c r="N27" s="8"/>
      <c r="O27" s="8"/>
    </row>
    <row r="28" spans="1:15" x14ac:dyDescent="0.25">
      <c r="A28" s="11" t="str">
        <f t="shared" si="0"/>
        <v/>
      </c>
      <c r="B28" s="11">
        <v>43930</v>
      </c>
      <c r="C28" s="44">
        <v>687</v>
      </c>
      <c r="D28" s="47"/>
      <c r="F28" s="7"/>
      <c r="G28" s="7"/>
      <c r="H28" s="7"/>
      <c r="I28" s="7"/>
      <c r="J28" s="8"/>
      <c r="K28" s="8"/>
      <c r="L28" s="8"/>
      <c r="M28" s="8"/>
      <c r="N28" s="8"/>
      <c r="O28" s="8"/>
    </row>
    <row r="29" spans="1:15" x14ac:dyDescent="0.25">
      <c r="A29" s="11" t="str">
        <f t="shared" si="0"/>
        <v/>
      </c>
      <c r="B29" s="11">
        <v>43931</v>
      </c>
      <c r="C29" s="44">
        <v>652</v>
      </c>
      <c r="D29" s="47"/>
      <c r="F29" s="7"/>
      <c r="G29" s="7"/>
      <c r="H29" s="7"/>
      <c r="I29" s="7"/>
      <c r="J29" s="8"/>
      <c r="K29" s="8"/>
      <c r="L29" s="8"/>
      <c r="M29" s="8"/>
      <c r="N29" s="8"/>
      <c r="O29" s="8"/>
    </row>
    <row r="30" spans="1:15" x14ac:dyDescent="0.25">
      <c r="A30" s="13" t="str">
        <f t="shared" si="0"/>
        <v/>
      </c>
      <c r="B30" s="13">
        <v>43934</v>
      </c>
      <c r="C30" s="44">
        <v>611</v>
      </c>
      <c r="D30" s="47"/>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2">
        <v>616</v>
      </c>
      <c r="D33" s="31"/>
    </row>
    <row r="34" spans="1:4" x14ac:dyDescent="0.25">
      <c r="A34" s="13" t="str">
        <f t="shared" si="0"/>
        <v/>
      </c>
      <c r="B34" s="13">
        <v>43938</v>
      </c>
      <c r="C34" s="2">
        <v>628</v>
      </c>
      <c r="D34" s="31"/>
    </row>
    <row r="35" spans="1:4" x14ac:dyDescent="0.25">
      <c r="A35" s="13" t="str">
        <f t="shared" si="0"/>
        <v/>
      </c>
      <c r="B35" s="13">
        <v>43941</v>
      </c>
      <c r="C35" s="2">
        <v>619</v>
      </c>
      <c r="D35" s="31"/>
    </row>
    <row r="36" spans="1:4" x14ac:dyDescent="0.25">
      <c r="A36" s="13" t="str">
        <f t="shared" si="0"/>
        <v/>
      </c>
      <c r="B36" s="13">
        <v>43942</v>
      </c>
      <c r="C36" s="2">
        <v>587</v>
      </c>
      <c r="D36" s="31"/>
    </row>
    <row r="37" spans="1:4" x14ac:dyDescent="0.25">
      <c r="A37" s="13">
        <f t="shared" si="0"/>
        <v>43943</v>
      </c>
      <c r="B37" s="13">
        <v>43943</v>
      </c>
      <c r="C37" s="2">
        <v>610</v>
      </c>
      <c r="D37" s="31"/>
    </row>
    <row r="38" spans="1:4" x14ac:dyDescent="0.25">
      <c r="A38" s="13" t="str">
        <f t="shared" si="0"/>
        <v/>
      </c>
      <c r="B38" s="13">
        <v>43944</v>
      </c>
      <c r="C38" s="2">
        <v>600</v>
      </c>
      <c r="D38" s="31"/>
    </row>
    <row r="39" spans="1:4" x14ac:dyDescent="0.25">
      <c r="A39" s="13" t="str">
        <f t="shared" si="0"/>
        <v/>
      </c>
      <c r="B39" s="13">
        <v>43945</v>
      </c>
      <c r="C39" s="2">
        <v>582</v>
      </c>
      <c r="D39" s="31"/>
    </row>
    <row r="40" spans="1:4" x14ac:dyDescent="0.25">
      <c r="A40" s="13" t="str">
        <f t="shared" si="0"/>
        <v/>
      </c>
      <c r="B40" s="13">
        <v>43948</v>
      </c>
      <c r="C40" s="2">
        <v>580</v>
      </c>
      <c r="D40" s="31"/>
    </row>
    <row r="41" spans="1:4" x14ac:dyDescent="0.25">
      <c r="A41" s="13" t="str">
        <f t="shared" si="0"/>
        <v/>
      </c>
      <c r="B41" s="13">
        <v>43949</v>
      </c>
      <c r="C41" s="2">
        <v>591</v>
      </c>
      <c r="D41" s="31"/>
    </row>
    <row r="42" spans="1:4" x14ac:dyDescent="0.25">
      <c r="A42" s="13">
        <f t="shared" si="0"/>
        <v>43950</v>
      </c>
      <c r="B42" s="13">
        <v>43950</v>
      </c>
      <c r="C42" s="2">
        <v>597</v>
      </c>
      <c r="D42" s="31"/>
    </row>
    <row r="43" spans="1:4" x14ac:dyDescent="0.25">
      <c r="A43" s="13" t="str">
        <f t="shared" si="0"/>
        <v/>
      </c>
      <c r="B43" s="13">
        <v>43951</v>
      </c>
      <c r="C43" s="2">
        <v>593</v>
      </c>
      <c r="D43" s="31"/>
    </row>
    <row r="44" spans="1:4" x14ac:dyDescent="0.25">
      <c r="A44" s="13" t="str">
        <f t="shared" si="0"/>
        <v/>
      </c>
      <c r="B44" s="13">
        <v>43952</v>
      </c>
      <c r="C44" s="2">
        <v>607</v>
      </c>
      <c r="D44" s="31"/>
    </row>
    <row r="45" spans="1:4" x14ac:dyDescent="0.25">
      <c r="A45" s="13" t="str">
        <f t="shared" si="0"/>
        <v/>
      </c>
      <c r="B45" s="13">
        <v>43955</v>
      </c>
      <c r="C45" s="2">
        <v>600</v>
      </c>
      <c r="D45" s="31"/>
    </row>
    <row r="46" spans="1:4" x14ac:dyDescent="0.25">
      <c r="A46" s="13" t="str">
        <f t="shared" si="0"/>
        <v/>
      </c>
      <c r="B46" s="13">
        <v>43956</v>
      </c>
      <c r="C46" s="2">
        <v>607</v>
      </c>
      <c r="D46" s="31"/>
    </row>
    <row r="47" spans="1:4" x14ac:dyDescent="0.25">
      <c r="A47" s="13">
        <f t="shared" si="0"/>
        <v>43957</v>
      </c>
      <c r="B47" s="13">
        <v>43957</v>
      </c>
      <c r="C47" s="2">
        <v>613</v>
      </c>
      <c r="D47" s="31"/>
    </row>
    <row r="48" spans="1:4" x14ac:dyDescent="0.25">
      <c r="A48" s="13" t="str">
        <f t="shared" si="0"/>
        <v/>
      </c>
      <c r="B48" s="13">
        <v>43958</v>
      </c>
      <c r="C48" s="2">
        <v>608</v>
      </c>
      <c r="D48" s="31"/>
    </row>
    <row r="49" spans="1:4" x14ac:dyDescent="0.25">
      <c r="A49" s="13" t="str">
        <f t="shared" si="0"/>
        <v/>
      </c>
      <c r="B49" s="13">
        <v>43959</v>
      </c>
      <c r="C49" s="2">
        <v>632</v>
      </c>
      <c r="D49" s="31"/>
    </row>
    <row r="50" spans="1:4" x14ac:dyDescent="0.25">
      <c r="A50" s="13" t="str">
        <f t="shared" si="0"/>
        <v/>
      </c>
      <c r="B50" s="13">
        <v>43962</v>
      </c>
      <c r="C50" s="2">
        <v>610</v>
      </c>
      <c r="D50" s="31"/>
    </row>
    <row r="51" spans="1:4" x14ac:dyDescent="0.25">
      <c r="A51" s="13" t="str">
        <f t="shared" si="0"/>
        <v/>
      </c>
      <c r="B51" s="13">
        <v>43963</v>
      </c>
      <c r="C51" s="2">
        <v>632</v>
      </c>
      <c r="D51" s="31"/>
    </row>
    <row r="52" spans="1:4" x14ac:dyDescent="0.25">
      <c r="A52" s="13">
        <f t="shared" si="0"/>
        <v>43964</v>
      </c>
      <c r="B52" s="13">
        <v>43964</v>
      </c>
      <c r="C52" s="2">
        <v>630</v>
      </c>
      <c r="D52" s="31"/>
    </row>
    <row r="53" spans="1:4" x14ac:dyDescent="0.25">
      <c r="A53" s="13" t="str">
        <f t="shared" si="0"/>
        <v/>
      </c>
      <c r="B53" s="13">
        <v>43965</v>
      </c>
      <c r="C53" s="2">
        <v>638</v>
      </c>
      <c r="D53" s="31"/>
    </row>
    <row r="54" spans="1:4" x14ac:dyDescent="0.25">
      <c r="A54" s="13" t="str">
        <f t="shared" si="0"/>
        <v/>
      </c>
      <c r="B54" s="13">
        <v>43966</v>
      </c>
      <c r="C54" s="2">
        <v>662</v>
      </c>
      <c r="D54" s="31"/>
    </row>
    <row r="55" spans="1:4" x14ac:dyDescent="0.25">
      <c r="A55" s="13" t="str">
        <f t="shared" si="0"/>
        <v/>
      </c>
      <c r="B55" s="13">
        <v>43969</v>
      </c>
      <c r="C55" s="2">
        <v>647</v>
      </c>
      <c r="D55" s="31"/>
    </row>
    <row r="56" spans="1:4" x14ac:dyDescent="0.25">
      <c r="A56" s="13" t="str">
        <f t="shared" si="0"/>
        <v/>
      </c>
      <c r="B56" s="13">
        <v>43970</v>
      </c>
      <c r="C56" s="2">
        <v>653</v>
      </c>
      <c r="D56" s="31"/>
    </row>
    <row r="57" spans="1:4" x14ac:dyDescent="0.25">
      <c r="A57" s="13">
        <f t="shared" si="0"/>
        <v>43971</v>
      </c>
      <c r="B57" s="13">
        <v>43971</v>
      </c>
      <c r="C57" s="2">
        <v>659</v>
      </c>
      <c r="D57" s="31"/>
    </row>
    <row r="58" spans="1:4" x14ac:dyDescent="0.25">
      <c r="A58" s="13" t="str">
        <f t="shared" si="0"/>
        <v/>
      </c>
      <c r="B58" s="13">
        <v>43972</v>
      </c>
      <c r="C58" s="2">
        <v>680</v>
      </c>
      <c r="D58" s="31"/>
    </row>
    <row r="59" spans="1:4" x14ac:dyDescent="0.25">
      <c r="A59" s="13" t="str">
        <f t="shared" si="0"/>
        <v/>
      </c>
      <c r="B59" s="13">
        <v>43973</v>
      </c>
      <c r="C59" s="2">
        <v>697</v>
      </c>
      <c r="D59" s="31"/>
    </row>
    <row r="60" spans="1:4" x14ac:dyDescent="0.25">
      <c r="A60" s="13" t="str">
        <f t="shared" si="0"/>
        <v/>
      </c>
      <c r="B60" s="13">
        <v>43976</v>
      </c>
      <c r="C60" s="2">
        <v>704</v>
      </c>
      <c r="D60" s="31"/>
    </row>
    <row r="61" spans="1:4" x14ac:dyDescent="0.25">
      <c r="A61" s="13" t="str">
        <f t="shared" si="0"/>
        <v/>
      </c>
      <c r="B61" s="13">
        <v>43977</v>
      </c>
      <c r="C61" s="2">
        <v>700</v>
      </c>
      <c r="D61" s="31"/>
    </row>
    <row r="62" spans="1:4" x14ac:dyDescent="0.25">
      <c r="A62" s="13">
        <f t="shared" si="0"/>
        <v>43978</v>
      </c>
      <c r="B62" s="13">
        <v>43978</v>
      </c>
      <c r="C62" s="2">
        <v>703</v>
      </c>
      <c r="D62" s="31"/>
    </row>
    <row r="63" spans="1:4" x14ac:dyDescent="0.25">
      <c r="A63" s="13" t="str">
        <f t="shared" si="0"/>
        <v/>
      </c>
      <c r="B63" s="13">
        <v>43979</v>
      </c>
      <c r="C63" s="2">
        <v>723</v>
      </c>
      <c r="D63" s="31"/>
    </row>
    <row r="64" spans="1:4" x14ac:dyDescent="0.25">
      <c r="A64" s="13" t="str">
        <f t="shared" si="0"/>
        <v/>
      </c>
      <c r="B64" s="13">
        <v>43980</v>
      </c>
      <c r="C64" s="2">
        <v>738</v>
      </c>
      <c r="D64" s="31"/>
    </row>
    <row r="65" spans="1:4" x14ac:dyDescent="0.25">
      <c r="A65" s="13" t="str">
        <f t="shared" si="0"/>
        <v/>
      </c>
      <c r="B65" s="13">
        <v>43983</v>
      </c>
      <c r="C65" s="2">
        <v>738</v>
      </c>
      <c r="D65" s="31"/>
    </row>
    <row r="66" spans="1:4" x14ac:dyDescent="0.25">
      <c r="A66" s="13" t="str">
        <f t="shared" si="0"/>
        <v/>
      </c>
      <c r="B66" s="13">
        <v>43984</v>
      </c>
      <c r="C66" s="2">
        <v>730</v>
      </c>
      <c r="D66" s="31"/>
    </row>
    <row r="67" spans="1:4" x14ac:dyDescent="0.25">
      <c r="A67" s="13">
        <f t="shared" si="0"/>
        <v>43985</v>
      </c>
      <c r="B67" s="13">
        <v>43985</v>
      </c>
      <c r="C67" s="2">
        <v>759</v>
      </c>
      <c r="D67" s="31"/>
    </row>
    <row r="68" spans="1:4" x14ac:dyDescent="0.25">
      <c r="A68" s="13" t="str">
        <f t="shared" si="0"/>
        <v/>
      </c>
      <c r="B68" s="13">
        <v>43986</v>
      </c>
      <c r="C68" s="2">
        <v>769</v>
      </c>
      <c r="D68" s="31"/>
    </row>
    <row r="69" spans="1:4" x14ac:dyDescent="0.25">
      <c r="A69" s="13" t="str">
        <f t="shared" ref="A69:A130" si="1">IF(B69=$A$3,B69,IF(MOD(B69-$B$4,7)=0,B69,""))</f>
        <v/>
      </c>
      <c r="B69" s="13">
        <v>43987</v>
      </c>
      <c r="C69" s="2">
        <v>774</v>
      </c>
      <c r="D69" s="31"/>
    </row>
    <row r="70" spans="1:4" x14ac:dyDescent="0.25">
      <c r="A70" s="13" t="str">
        <f t="shared" si="1"/>
        <v/>
      </c>
      <c r="B70" s="13">
        <v>43990</v>
      </c>
      <c r="C70" s="2">
        <v>768</v>
      </c>
      <c r="D70" s="31"/>
    </row>
    <row r="71" spans="1:4" x14ac:dyDescent="0.25">
      <c r="A71" s="13" t="str">
        <f t="shared" si="1"/>
        <v/>
      </c>
      <c r="B71" s="13">
        <v>43991</v>
      </c>
      <c r="C71" s="2">
        <v>737</v>
      </c>
      <c r="D71" s="31"/>
    </row>
    <row r="72" spans="1:4" x14ac:dyDescent="0.25">
      <c r="A72" s="13">
        <f t="shared" si="1"/>
        <v>43992</v>
      </c>
      <c r="B72" s="13">
        <v>43992</v>
      </c>
      <c r="C72" s="2">
        <v>747</v>
      </c>
      <c r="D72" s="31"/>
    </row>
    <row r="73" spans="1:4" x14ac:dyDescent="0.25">
      <c r="A73" s="13" t="str">
        <f t="shared" si="1"/>
        <v/>
      </c>
      <c r="B73" s="13">
        <v>43993</v>
      </c>
      <c r="C73" s="2">
        <v>748</v>
      </c>
      <c r="D73" s="31"/>
    </row>
    <row r="74" spans="1:4" x14ac:dyDescent="0.25">
      <c r="A74" s="13" t="str">
        <f t="shared" si="1"/>
        <v/>
      </c>
      <c r="B74" s="13">
        <v>43994</v>
      </c>
      <c r="C74" s="2">
        <v>766</v>
      </c>
      <c r="D74" s="31"/>
    </row>
    <row r="75" spans="1:4" x14ac:dyDescent="0.25">
      <c r="A75" s="13" t="str">
        <f t="shared" si="1"/>
        <v/>
      </c>
      <c r="B75" s="64">
        <v>43997</v>
      </c>
      <c r="C75" s="2">
        <v>739</v>
      </c>
      <c r="D75" s="31"/>
    </row>
    <row r="76" spans="1:4" x14ac:dyDescent="0.25">
      <c r="A76" s="13" t="str">
        <f t="shared" si="1"/>
        <v/>
      </c>
      <c r="B76" s="64">
        <v>43998</v>
      </c>
      <c r="C76" s="116">
        <v>745</v>
      </c>
      <c r="D76" s="31"/>
    </row>
    <row r="77" spans="1:4" x14ac:dyDescent="0.25">
      <c r="A77" s="13">
        <f t="shared" si="1"/>
        <v>43999</v>
      </c>
      <c r="B77" s="64">
        <v>43999</v>
      </c>
      <c r="C77" s="116">
        <v>754</v>
      </c>
    </row>
    <row r="78" spans="1:4" x14ac:dyDescent="0.25">
      <c r="A78" s="13" t="str">
        <f t="shared" si="1"/>
        <v/>
      </c>
      <c r="B78" s="64">
        <v>44000</v>
      </c>
      <c r="C78" s="116">
        <v>770</v>
      </c>
    </row>
    <row r="79" spans="1:4" x14ac:dyDescent="0.25">
      <c r="A79" s="13" t="str">
        <f t="shared" si="1"/>
        <v/>
      </c>
      <c r="B79" s="64">
        <v>44001</v>
      </c>
      <c r="C79" s="116">
        <v>777</v>
      </c>
    </row>
    <row r="80" spans="1:4" x14ac:dyDescent="0.25">
      <c r="A80" s="13" t="str">
        <f t="shared" si="1"/>
        <v/>
      </c>
      <c r="B80" s="64">
        <v>44004</v>
      </c>
      <c r="C80" s="116">
        <v>784</v>
      </c>
    </row>
    <row r="81" spans="1:3" x14ac:dyDescent="0.25">
      <c r="A81" s="13" t="str">
        <f t="shared" si="1"/>
        <v/>
      </c>
      <c r="B81" s="64">
        <v>44005</v>
      </c>
      <c r="C81" s="116">
        <v>765</v>
      </c>
    </row>
    <row r="82" spans="1:3" x14ac:dyDescent="0.25">
      <c r="A82" s="13">
        <f t="shared" si="1"/>
        <v>44006</v>
      </c>
      <c r="B82" s="64">
        <v>44006</v>
      </c>
      <c r="C82" s="116">
        <v>772</v>
      </c>
    </row>
    <row r="83" spans="1:3" x14ac:dyDescent="0.25">
      <c r="A83" s="13" t="str">
        <f t="shared" si="1"/>
        <v/>
      </c>
      <c r="B83" s="64">
        <v>44007</v>
      </c>
      <c r="C83" s="116">
        <v>776</v>
      </c>
    </row>
    <row r="84" spans="1:3" x14ac:dyDescent="0.25">
      <c r="A84" s="13" t="str">
        <f t="shared" si="1"/>
        <v/>
      </c>
      <c r="B84" s="64">
        <v>44008</v>
      </c>
      <c r="C84" s="116">
        <v>792</v>
      </c>
    </row>
    <row r="85" spans="1:3" x14ac:dyDescent="0.25">
      <c r="A85" s="13" t="str">
        <f t="shared" si="1"/>
        <v/>
      </c>
      <c r="B85" s="64">
        <v>44011</v>
      </c>
      <c r="C85" s="116">
        <v>793</v>
      </c>
    </row>
    <row r="86" spans="1:3" x14ac:dyDescent="0.25">
      <c r="A86" s="13" t="str">
        <f t="shared" si="1"/>
        <v/>
      </c>
      <c r="B86" s="64">
        <v>44012</v>
      </c>
      <c r="C86" s="116">
        <v>773</v>
      </c>
    </row>
    <row r="87" spans="1:3" x14ac:dyDescent="0.25">
      <c r="A87" s="13">
        <f t="shared" si="1"/>
        <v>44013</v>
      </c>
      <c r="B87" s="64">
        <v>44013</v>
      </c>
      <c r="C87" s="116">
        <v>795</v>
      </c>
    </row>
    <row r="88" spans="1:3" x14ac:dyDescent="0.25">
      <c r="A88" s="13" t="str">
        <f t="shared" si="1"/>
        <v/>
      </c>
      <c r="B88" s="64">
        <v>44014</v>
      </c>
      <c r="C88" s="116">
        <v>825</v>
      </c>
    </row>
    <row r="89" spans="1:3" x14ac:dyDescent="0.25">
      <c r="A89" s="13" t="str">
        <f t="shared" si="1"/>
        <v/>
      </c>
      <c r="B89" s="64">
        <v>44015</v>
      </c>
      <c r="C89" s="116">
        <v>833</v>
      </c>
    </row>
    <row r="90" spans="1:3" x14ac:dyDescent="0.25">
      <c r="A90" s="13" t="str">
        <f t="shared" si="1"/>
        <v/>
      </c>
      <c r="B90" s="64">
        <v>44018</v>
      </c>
      <c r="C90" s="116">
        <v>831</v>
      </c>
    </row>
    <row r="91" spans="1:3" x14ac:dyDescent="0.25">
      <c r="A91" s="13" t="str">
        <f t="shared" si="1"/>
        <v/>
      </c>
      <c r="B91" s="64">
        <v>44019</v>
      </c>
      <c r="C91" s="116">
        <v>834</v>
      </c>
    </row>
    <row r="92" spans="1:3" x14ac:dyDescent="0.25">
      <c r="A92" s="13">
        <f t="shared" si="1"/>
        <v>44020</v>
      </c>
      <c r="B92" s="64">
        <v>44020</v>
      </c>
      <c r="C92" s="116">
        <v>841</v>
      </c>
    </row>
    <row r="93" spans="1:3" x14ac:dyDescent="0.25">
      <c r="A93" s="13" t="str">
        <f t="shared" si="1"/>
        <v/>
      </c>
      <c r="B93" s="64">
        <v>44021</v>
      </c>
      <c r="C93" s="116">
        <v>855</v>
      </c>
    </row>
    <row r="94" spans="1:3" x14ac:dyDescent="0.25">
      <c r="A94" s="13" t="str">
        <f t="shared" si="1"/>
        <v/>
      </c>
      <c r="B94" s="64">
        <v>44022</v>
      </c>
      <c r="C94" s="116">
        <v>855</v>
      </c>
    </row>
    <row r="95" spans="1:3" x14ac:dyDescent="0.25">
      <c r="A95" s="13" t="str">
        <f t="shared" si="1"/>
        <v/>
      </c>
      <c r="B95" s="64">
        <v>44025</v>
      </c>
      <c r="C95" s="116">
        <v>833</v>
      </c>
    </row>
    <row r="96" spans="1:3" x14ac:dyDescent="0.25">
      <c r="A96" s="13" t="str">
        <f t="shared" si="1"/>
        <v/>
      </c>
      <c r="B96" s="64">
        <v>44026</v>
      </c>
      <c r="C96" s="116">
        <v>853</v>
      </c>
    </row>
    <row r="97" spans="1:3" x14ac:dyDescent="0.25">
      <c r="A97" s="13">
        <f t="shared" si="1"/>
        <v>44027</v>
      </c>
      <c r="B97" s="64">
        <v>44027</v>
      </c>
      <c r="C97" s="116">
        <v>856</v>
      </c>
    </row>
    <row r="98" spans="1:3" x14ac:dyDescent="0.25">
      <c r="A98" s="13" t="str">
        <f t="shared" si="1"/>
        <v/>
      </c>
      <c r="B98" s="64">
        <v>44028</v>
      </c>
      <c r="C98" s="116">
        <v>860</v>
      </c>
    </row>
    <row r="99" spans="1:3" x14ac:dyDescent="0.25">
      <c r="A99" s="13" t="str">
        <f t="shared" si="1"/>
        <v/>
      </c>
      <c r="B99" s="64">
        <v>44029</v>
      </c>
      <c r="C99" s="116">
        <v>871</v>
      </c>
    </row>
    <row r="100" spans="1:3" x14ac:dyDescent="0.25">
      <c r="A100" s="13" t="str">
        <f t="shared" si="1"/>
        <v/>
      </c>
      <c r="B100" s="64">
        <v>44032</v>
      </c>
      <c r="C100" s="159">
        <v>867</v>
      </c>
    </row>
    <row r="101" spans="1:3" x14ac:dyDescent="0.25">
      <c r="A101" s="13" t="str">
        <f t="shared" si="1"/>
        <v/>
      </c>
      <c r="B101" s="64">
        <v>44033</v>
      </c>
      <c r="C101" s="159">
        <v>872</v>
      </c>
    </row>
    <row r="102" spans="1:3" x14ac:dyDescent="0.25">
      <c r="A102" s="13">
        <f t="shared" si="1"/>
        <v>44034</v>
      </c>
      <c r="B102" s="64">
        <v>44034</v>
      </c>
      <c r="C102" s="159">
        <v>892</v>
      </c>
    </row>
    <row r="103" spans="1:3" x14ac:dyDescent="0.25">
      <c r="A103" s="13" t="str">
        <f t="shared" si="1"/>
        <v/>
      </c>
      <c r="B103" s="64">
        <v>44035</v>
      </c>
      <c r="C103" s="159">
        <v>902</v>
      </c>
    </row>
    <row r="104" spans="1:3" x14ac:dyDescent="0.25">
      <c r="A104" s="13" t="str">
        <f t="shared" si="1"/>
        <v/>
      </c>
      <c r="B104" s="64">
        <v>44036</v>
      </c>
      <c r="C104" s="159">
        <v>905</v>
      </c>
    </row>
    <row r="105" spans="1:3" x14ac:dyDescent="0.25">
      <c r="A105" s="13" t="str">
        <f t="shared" si="1"/>
        <v/>
      </c>
      <c r="B105" s="64">
        <v>44039</v>
      </c>
      <c r="C105" s="159">
        <v>921</v>
      </c>
    </row>
    <row r="106" spans="1:3" x14ac:dyDescent="0.25">
      <c r="A106" s="13" t="str">
        <f t="shared" si="1"/>
        <v/>
      </c>
      <c r="B106" s="64">
        <v>44040</v>
      </c>
      <c r="C106" s="159">
        <v>891</v>
      </c>
    </row>
    <row r="107" spans="1:3" x14ac:dyDescent="0.25">
      <c r="A107" s="13">
        <f t="shared" si="1"/>
        <v>44041</v>
      </c>
      <c r="B107" s="64">
        <v>44041</v>
      </c>
      <c r="C107" s="159">
        <v>920</v>
      </c>
    </row>
    <row r="108" spans="1:3" x14ac:dyDescent="0.25">
      <c r="A108" s="13" t="str">
        <f t="shared" si="1"/>
        <v/>
      </c>
      <c r="B108" s="64">
        <v>44042</v>
      </c>
      <c r="C108" s="159"/>
    </row>
    <row r="109" spans="1:3" x14ac:dyDescent="0.25">
      <c r="A109" s="13" t="str">
        <f t="shared" si="1"/>
        <v/>
      </c>
      <c r="B109" s="64">
        <v>44043</v>
      </c>
      <c r="C109" s="159"/>
    </row>
    <row r="110" spans="1:3" x14ac:dyDescent="0.25">
      <c r="A110" s="13" t="str">
        <f t="shared" si="1"/>
        <v/>
      </c>
      <c r="B110" s="64">
        <v>44044</v>
      </c>
      <c r="C110" s="159"/>
    </row>
    <row r="111" spans="1:3" x14ac:dyDescent="0.25">
      <c r="A111" s="13" t="str">
        <f t="shared" si="1"/>
        <v/>
      </c>
      <c r="B111" s="64">
        <v>44045</v>
      </c>
      <c r="C111" s="159"/>
    </row>
    <row r="112" spans="1:3" x14ac:dyDescent="0.25">
      <c r="A112" s="13" t="str">
        <f t="shared" si="1"/>
        <v/>
      </c>
      <c r="B112" s="64">
        <v>44046</v>
      </c>
      <c r="C112" s="159"/>
    </row>
    <row r="113" spans="1:3" x14ac:dyDescent="0.25">
      <c r="A113" s="13" t="str">
        <f t="shared" si="1"/>
        <v/>
      </c>
      <c r="B113" s="64">
        <v>44047</v>
      </c>
      <c r="C113" s="159"/>
    </row>
    <row r="114" spans="1:3" x14ac:dyDescent="0.25">
      <c r="A114" s="13">
        <f t="shared" si="1"/>
        <v>44048</v>
      </c>
      <c r="B114" s="64">
        <v>44048</v>
      </c>
      <c r="C114" s="159">
        <v>921</v>
      </c>
    </row>
    <row r="115" spans="1:3" x14ac:dyDescent="0.25">
      <c r="A115" s="13" t="str">
        <f t="shared" si="1"/>
        <v/>
      </c>
      <c r="B115" s="64">
        <v>44049</v>
      </c>
    </row>
    <row r="116" spans="1:3" x14ac:dyDescent="0.25">
      <c r="A116" s="13" t="str">
        <f t="shared" si="1"/>
        <v/>
      </c>
      <c r="B116" s="64">
        <v>44050</v>
      </c>
    </row>
    <row r="117" spans="1:3" x14ac:dyDescent="0.25">
      <c r="A117" s="13" t="str">
        <f t="shared" si="1"/>
        <v/>
      </c>
      <c r="B117" s="64">
        <v>44051</v>
      </c>
    </row>
    <row r="118" spans="1:3" x14ac:dyDescent="0.25">
      <c r="A118" s="13" t="str">
        <f t="shared" si="1"/>
        <v/>
      </c>
      <c r="B118" s="64">
        <v>44052</v>
      </c>
    </row>
    <row r="119" spans="1:3" x14ac:dyDescent="0.25">
      <c r="A119" s="13" t="str">
        <f t="shared" si="1"/>
        <v/>
      </c>
      <c r="B119" s="64">
        <v>44053</v>
      </c>
    </row>
    <row r="120" spans="1:3" x14ac:dyDescent="0.25">
      <c r="A120" s="13" t="str">
        <f t="shared" si="1"/>
        <v/>
      </c>
      <c r="B120" s="64">
        <v>44054</v>
      </c>
    </row>
    <row r="121" spans="1:3" x14ac:dyDescent="0.25">
      <c r="A121" s="13">
        <f t="shared" si="1"/>
        <v>44055</v>
      </c>
      <c r="B121" s="64">
        <v>44055</v>
      </c>
      <c r="C121" s="159">
        <v>937</v>
      </c>
    </row>
    <row r="122" spans="1:3" x14ac:dyDescent="0.25">
      <c r="A122" s="13" t="str">
        <f t="shared" si="1"/>
        <v/>
      </c>
      <c r="B122" s="64">
        <v>44056</v>
      </c>
    </row>
    <row r="123" spans="1:3" x14ac:dyDescent="0.25">
      <c r="A123" s="13" t="str">
        <f t="shared" si="1"/>
        <v/>
      </c>
      <c r="B123" s="64">
        <v>44057</v>
      </c>
    </row>
    <row r="124" spans="1:3" x14ac:dyDescent="0.25">
      <c r="A124" s="13" t="str">
        <f t="shared" si="1"/>
        <v/>
      </c>
      <c r="B124" s="64">
        <v>44058</v>
      </c>
    </row>
    <row r="125" spans="1:3" x14ac:dyDescent="0.25">
      <c r="A125" s="13" t="str">
        <f t="shared" si="1"/>
        <v/>
      </c>
      <c r="B125" s="64">
        <v>44059</v>
      </c>
    </row>
    <row r="126" spans="1:3" x14ac:dyDescent="0.25">
      <c r="A126" s="13" t="str">
        <f t="shared" si="1"/>
        <v/>
      </c>
      <c r="B126" s="64">
        <v>44060</v>
      </c>
    </row>
    <row r="127" spans="1:3" x14ac:dyDescent="0.25">
      <c r="A127" s="13" t="str">
        <f t="shared" si="1"/>
        <v/>
      </c>
      <c r="B127" s="64">
        <v>44061</v>
      </c>
    </row>
    <row r="128" spans="1:3" x14ac:dyDescent="0.25">
      <c r="A128" s="13">
        <f t="shared" si="1"/>
        <v>44062</v>
      </c>
      <c r="B128" s="64">
        <v>44062</v>
      </c>
      <c r="C128" s="53">
        <v>1031</v>
      </c>
    </row>
    <row r="129" spans="1:3" x14ac:dyDescent="0.25">
      <c r="A129" s="13" t="str">
        <f t="shared" si="1"/>
        <v/>
      </c>
      <c r="B129" s="64">
        <v>44063</v>
      </c>
    </row>
    <row r="130" spans="1:3" x14ac:dyDescent="0.25">
      <c r="A130" s="13" t="str">
        <f t="shared" si="1"/>
        <v/>
      </c>
      <c r="B130" s="64">
        <v>44064</v>
      </c>
    </row>
    <row r="131" spans="1:3" x14ac:dyDescent="0.25">
      <c r="A131" s="13" t="str">
        <f t="shared" ref="A131:A194" si="2">IF(B131=$A$3,B131,IF(MOD(B131-$B$4,7)=0,B131,""))</f>
        <v/>
      </c>
      <c r="B131" s="64">
        <v>44065</v>
      </c>
    </row>
    <row r="132" spans="1:3" x14ac:dyDescent="0.25">
      <c r="A132" s="13" t="str">
        <f t="shared" si="2"/>
        <v/>
      </c>
      <c r="B132" s="64">
        <v>44066</v>
      </c>
    </row>
    <row r="133" spans="1:3" x14ac:dyDescent="0.25">
      <c r="A133" s="13" t="str">
        <f t="shared" si="2"/>
        <v/>
      </c>
      <c r="B133" s="64">
        <v>44067</v>
      </c>
    </row>
    <row r="134" spans="1:3" x14ac:dyDescent="0.25">
      <c r="A134" s="13" t="str">
        <f t="shared" si="2"/>
        <v/>
      </c>
      <c r="B134" s="64">
        <v>44068</v>
      </c>
    </row>
    <row r="135" spans="1:3" x14ac:dyDescent="0.25">
      <c r="A135" s="13">
        <f t="shared" si="2"/>
        <v>44069</v>
      </c>
      <c r="B135" s="64">
        <v>44069</v>
      </c>
      <c r="C135" s="53">
        <v>1011</v>
      </c>
    </row>
    <row r="136" spans="1:3" x14ac:dyDescent="0.25">
      <c r="A136" s="13" t="str">
        <f t="shared" si="2"/>
        <v/>
      </c>
      <c r="B136" s="64">
        <v>44070</v>
      </c>
      <c r="C136" s="53"/>
    </row>
    <row r="137" spans="1:3" x14ac:dyDescent="0.25">
      <c r="A137" s="13" t="str">
        <f t="shared" si="2"/>
        <v/>
      </c>
      <c r="B137" s="64">
        <v>44071</v>
      </c>
      <c r="C137" s="53"/>
    </row>
    <row r="138" spans="1:3" x14ac:dyDescent="0.25">
      <c r="A138" s="13" t="str">
        <f t="shared" si="2"/>
        <v/>
      </c>
      <c r="B138" s="64">
        <v>44072</v>
      </c>
      <c r="C138" s="53"/>
    </row>
    <row r="139" spans="1:3" x14ac:dyDescent="0.25">
      <c r="A139" s="13" t="str">
        <f t="shared" si="2"/>
        <v/>
      </c>
      <c r="B139" s="64">
        <v>44073</v>
      </c>
      <c r="C139" s="53"/>
    </row>
    <row r="140" spans="1:3" x14ac:dyDescent="0.25">
      <c r="A140" s="13" t="str">
        <f t="shared" si="2"/>
        <v/>
      </c>
      <c r="B140" s="64">
        <v>44074</v>
      </c>
      <c r="C140" s="53"/>
    </row>
    <row r="141" spans="1:3" x14ac:dyDescent="0.25">
      <c r="A141" s="13" t="str">
        <f t="shared" si="2"/>
        <v/>
      </c>
      <c r="B141" s="64">
        <v>44075</v>
      </c>
      <c r="C141" s="53"/>
    </row>
    <row r="142" spans="1:3" x14ac:dyDescent="0.25">
      <c r="A142" s="13">
        <f t="shared" si="2"/>
        <v>44076</v>
      </c>
      <c r="B142" s="64">
        <v>44076</v>
      </c>
      <c r="C142" s="53">
        <v>1016</v>
      </c>
    </row>
    <row r="143" spans="1:3" x14ac:dyDescent="0.25">
      <c r="A143" s="13" t="str">
        <f t="shared" si="2"/>
        <v/>
      </c>
      <c r="B143" s="64">
        <v>44077</v>
      </c>
    </row>
    <row r="144" spans="1:3" x14ac:dyDescent="0.25">
      <c r="A144" s="13" t="str">
        <f t="shared" si="2"/>
        <v/>
      </c>
      <c r="B144" s="64">
        <v>44078</v>
      </c>
    </row>
    <row r="145" spans="1:3" x14ac:dyDescent="0.25">
      <c r="A145" s="13" t="str">
        <f t="shared" si="2"/>
        <v/>
      </c>
      <c r="B145" s="64">
        <v>44079</v>
      </c>
    </row>
    <row r="146" spans="1:3" x14ac:dyDescent="0.25">
      <c r="A146" s="13" t="str">
        <f t="shared" si="2"/>
        <v/>
      </c>
      <c r="B146" s="64">
        <v>44080</v>
      </c>
    </row>
    <row r="147" spans="1:3" x14ac:dyDescent="0.25">
      <c r="A147" s="13" t="str">
        <f t="shared" si="2"/>
        <v/>
      </c>
      <c r="B147" s="64">
        <v>44081</v>
      </c>
    </row>
    <row r="148" spans="1:3" x14ac:dyDescent="0.25">
      <c r="A148" s="13" t="str">
        <f t="shared" si="2"/>
        <v/>
      </c>
      <c r="B148" s="64">
        <v>44082</v>
      </c>
    </row>
    <row r="149" spans="1:3" x14ac:dyDescent="0.25">
      <c r="A149" s="13">
        <f t="shared" si="2"/>
        <v>44083</v>
      </c>
      <c r="B149" s="64">
        <v>44083</v>
      </c>
      <c r="C149" s="53">
        <v>1036</v>
      </c>
    </row>
    <row r="150" spans="1:3" x14ac:dyDescent="0.25">
      <c r="A150" s="13" t="str">
        <f t="shared" si="2"/>
        <v/>
      </c>
      <c r="B150" s="64">
        <v>44084</v>
      </c>
    </row>
    <row r="151" spans="1:3" x14ac:dyDescent="0.25">
      <c r="A151" s="13" t="str">
        <f t="shared" si="2"/>
        <v/>
      </c>
      <c r="B151" s="64">
        <v>44085</v>
      </c>
    </row>
    <row r="152" spans="1:3" x14ac:dyDescent="0.25">
      <c r="A152" s="13" t="str">
        <f t="shared" si="2"/>
        <v/>
      </c>
      <c r="B152" s="64">
        <v>44086</v>
      </c>
    </row>
    <row r="153" spans="1:3" x14ac:dyDescent="0.25">
      <c r="A153" s="13" t="str">
        <f t="shared" si="2"/>
        <v/>
      </c>
      <c r="B153" s="64">
        <v>44087</v>
      </c>
    </row>
    <row r="154" spans="1:3" x14ac:dyDescent="0.25">
      <c r="A154" s="13" t="str">
        <f t="shared" si="2"/>
        <v/>
      </c>
      <c r="B154" s="64">
        <v>44088</v>
      </c>
    </row>
    <row r="155" spans="1:3" x14ac:dyDescent="0.25">
      <c r="A155" s="13" t="str">
        <f t="shared" si="2"/>
        <v/>
      </c>
      <c r="B155" s="64">
        <v>44089</v>
      </c>
    </row>
    <row r="156" spans="1:3" x14ac:dyDescent="0.25">
      <c r="A156" s="13">
        <f t="shared" si="2"/>
        <v>44090</v>
      </c>
      <c r="B156" s="64">
        <v>44090</v>
      </c>
      <c r="C156" s="76">
        <v>1056</v>
      </c>
    </row>
    <row r="157" spans="1:3" x14ac:dyDescent="0.25">
      <c r="A157" s="13" t="str">
        <f t="shared" si="2"/>
        <v/>
      </c>
      <c r="B157" s="64">
        <v>44091</v>
      </c>
    </row>
    <row r="158" spans="1:3" x14ac:dyDescent="0.25">
      <c r="A158" s="13" t="str">
        <f t="shared" si="2"/>
        <v/>
      </c>
      <c r="B158" s="64">
        <v>44092</v>
      </c>
    </row>
    <row r="159" spans="1:3" x14ac:dyDescent="0.25">
      <c r="A159" s="13" t="str">
        <f t="shared" si="2"/>
        <v/>
      </c>
      <c r="B159" s="64">
        <v>44093</v>
      </c>
    </row>
    <row r="160" spans="1:3" x14ac:dyDescent="0.25">
      <c r="A160" s="13" t="str">
        <f t="shared" si="2"/>
        <v/>
      </c>
      <c r="B160" s="64">
        <v>44094</v>
      </c>
    </row>
    <row r="161" spans="1:3" x14ac:dyDescent="0.25">
      <c r="A161" s="13" t="str">
        <f t="shared" si="2"/>
        <v/>
      </c>
      <c r="B161" s="64">
        <v>44095</v>
      </c>
    </row>
    <row r="162" spans="1:3" x14ac:dyDescent="0.25">
      <c r="A162" s="13" t="str">
        <f t="shared" si="2"/>
        <v/>
      </c>
      <c r="B162" s="64">
        <v>44096</v>
      </c>
    </row>
    <row r="163" spans="1:3" x14ac:dyDescent="0.25">
      <c r="A163" s="13">
        <f t="shared" si="2"/>
        <v>44097</v>
      </c>
      <c r="B163" s="64">
        <v>44097</v>
      </c>
      <c r="C163" s="76">
        <v>1044</v>
      </c>
    </row>
    <row r="164" spans="1:3" x14ac:dyDescent="0.25">
      <c r="A164" s="13" t="str">
        <f t="shared" si="2"/>
        <v/>
      </c>
      <c r="B164" s="64">
        <v>44098</v>
      </c>
    </row>
    <row r="165" spans="1:3" x14ac:dyDescent="0.25">
      <c r="A165" s="13" t="str">
        <f t="shared" si="2"/>
        <v/>
      </c>
      <c r="B165" s="64">
        <v>44099</v>
      </c>
    </row>
    <row r="166" spans="1:3" x14ac:dyDescent="0.25">
      <c r="A166" s="13" t="str">
        <f t="shared" si="2"/>
        <v/>
      </c>
      <c r="B166" s="64">
        <v>44100</v>
      </c>
    </row>
    <row r="167" spans="1:3" x14ac:dyDescent="0.25">
      <c r="A167" s="13" t="str">
        <f t="shared" si="2"/>
        <v/>
      </c>
      <c r="B167" s="64">
        <v>44101</v>
      </c>
    </row>
    <row r="168" spans="1:3" x14ac:dyDescent="0.25">
      <c r="A168" s="13" t="str">
        <f t="shared" si="2"/>
        <v/>
      </c>
      <c r="B168" s="64">
        <v>44102</v>
      </c>
    </row>
    <row r="169" spans="1:3" x14ac:dyDescent="0.25">
      <c r="A169" s="13" t="str">
        <f t="shared" si="2"/>
        <v/>
      </c>
      <c r="B169" s="64">
        <v>44103</v>
      </c>
    </row>
    <row r="170" spans="1:3" x14ac:dyDescent="0.25">
      <c r="A170" s="13">
        <f t="shared" si="2"/>
        <v>44104</v>
      </c>
      <c r="B170" s="64">
        <v>44104</v>
      </c>
      <c r="C170" s="76">
        <v>1030</v>
      </c>
    </row>
    <row r="171" spans="1:3" x14ac:dyDescent="0.25">
      <c r="A171" s="13" t="str">
        <f t="shared" si="2"/>
        <v/>
      </c>
      <c r="B171" s="64">
        <v>44105</v>
      </c>
    </row>
    <row r="172" spans="1:3" x14ac:dyDescent="0.25">
      <c r="A172" s="13" t="str">
        <f t="shared" si="2"/>
        <v/>
      </c>
      <c r="B172" s="64">
        <v>44106</v>
      </c>
    </row>
    <row r="173" spans="1:3" x14ac:dyDescent="0.25">
      <c r="A173" s="13" t="str">
        <f t="shared" si="2"/>
        <v/>
      </c>
      <c r="B173" s="64">
        <v>44107</v>
      </c>
    </row>
    <row r="174" spans="1:3" x14ac:dyDescent="0.25">
      <c r="A174" s="13" t="str">
        <f t="shared" si="2"/>
        <v/>
      </c>
      <c r="B174" s="64">
        <v>44108</v>
      </c>
    </row>
    <row r="175" spans="1:3" x14ac:dyDescent="0.25">
      <c r="A175" s="13" t="str">
        <f t="shared" si="2"/>
        <v/>
      </c>
      <c r="B175" s="64">
        <v>44109</v>
      </c>
    </row>
    <row r="176" spans="1:3" x14ac:dyDescent="0.25">
      <c r="A176" s="13" t="str">
        <f t="shared" si="2"/>
        <v/>
      </c>
      <c r="B176" s="64">
        <v>44110</v>
      </c>
    </row>
    <row r="177" spans="1:3" x14ac:dyDescent="0.25">
      <c r="A177" s="13">
        <f t="shared" si="2"/>
        <v>44111</v>
      </c>
      <c r="B177" s="64">
        <v>44111</v>
      </c>
      <c r="C177" s="45">
        <v>1036</v>
      </c>
    </row>
    <row r="178" spans="1:3" x14ac:dyDescent="0.25">
      <c r="A178" s="13" t="str">
        <f t="shared" si="2"/>
        <v/>
      </c>
      <c r="B178" s="64">
        <v>44112</v>
      </c>
      <c r="C178" s="76"/>
    </row>
    <row r="179" spans="1:3" x14ac:dyDescent="0.25">
      <c r="A179" s="13" t="str">
        <f t="shared" si="2"/>
        <v/>
      </c>
      <c r="B179" s="64">
        <v>44113</v>
      </c>
    </row>
    <row r="180" spans="1:3" x14ac:dyDescent="0.25">
      <c r="A180" s="13" t="str">
        <f t="shared" si="2"/>
        <v/>
      </c>
      <c r="B180" s="64">
        <v>44114</v>
      </c>
    </row>
    <row r="181" spans="1:3" x14ac:dyDescent="0.25">
      <c r="A181" s="13" t="str">
        <f t="shared" si="2"/>
        <v/>
      </c>
      <c r="B181" s="64">
        <v>44115</v>
      </c>
    </row>
    <row r="182" spans="1:3" x14ac:dyDescent="0.25">
      <c r="A182" s="13" t="str">
        <f t="shared" si="2"/>
        <v/>
      </c>
      <c r="B182" s="64">
        <v>44116</v>
      </c>
    </row>
    <row r="183" spans="1:3" x14ac:dyDescent="0.25">
      <c r="A183" s="13" t="str">
        <f t="shared" si="2"/>
        <v/>
      </c>
      <c r="B183" s="64">
        <v>44117</v>
      </c>
    </row>
    <row r="184" spans="1:3" x14ac:dyDescent="0.25">
      <c r="A184" s="13">
        <f t="shared" si="2"/>
        <v>44118</v>
      </c>
      <c r="B184" s="64">
        <v>44118</v>
      </c>
      <c r="C184" s="45">
        <v>1007</v>
      </c>
    </row>
    <row r="185" spans="1:3" x14ac:dyDescent="0.25">
      <c r="A185" s="13" t="str">
        <f t="shared" si="2"/>
        <v/>
      </c>
      <c r="B185" s="64">
        <v>44119</v>
      </c>
    </row>
    <row r="186" spans="1:3" x14ac:dyDescent="0.25">
      <c r="A186" s="13" t="str">
        <f t="shared" si="2"/>
        <v/>
      </c>
      <c r="B186" s="64">
        <v>44120</v>
      </c>
    </row>
    <row r="187" spans="1:3" x14ac:dyDescent="0.25">
      <c r="A187" s="13" t="str">
        <f t="shared" si="2"/>
        <v/>
      </c>
      <c r="B187" s="64">
        <v>44121</v>
      </c>
    </row>
    <row r="188" spans="1:3" x14ac:dyDescent="0.25">
      <c r="A188" s="13" t="str">
        <f t="shared" si="2"/>
        <v/>
      </c>
      <c r="B188" s="64">
        <v>44122</v>
      </c>
    </row>
    <row r="189" spans="1:3" x14ac:dyDescent="0.25">
      <c r="A189" s="13" t="str">
        <f t="shared" si="2"/>
        <v/>
      </c>
      <c r="B189" s="64">
        <v>44123</v>
      </c>
    </row>
    <row r="190" spans="1:3" x14ac:dyDescent="0.25">
      <c r="A190" s="13" t="str">
        <f t="shared" si="2"/>
        <v/>
      </c>
      <c r="B190" s="64">
        <v>44124</v>
      </c>
    </row>
    <row r="191" spans="1:3" x14ac:dyDescent="0.25">
      <c r="A191" s="13">
        <f t="shared" si="2"/>
        <v>44125</v>
      </c>
      <c r="B191" s="64">
        <v>44125</v>
      </c>
      <c r="C191" s="76">
        <v>1024</v>
      </c>
    </row>
    <row r="192" spans="1:3" x14ac:dyDescent="0.25">
      <c r="A192" s="13" t="str">
        <f t="shared" si="2"/>
        <v/>
      </c>
      <c r="B192" s="64">
        <v>44126</v>
      </c>
    </row>
    <row r="193" spans="1:3" x14ac:dyDescent="0.25">
      <c r="A193" s="13" t="str">
        <f t="shared" si="2"/>
        <v/>
      </c>
      <c r="B193" s="64">
        <v>44127</v>
      </c>
    </row>
    <row r="194" spans="1:3" x14ac:dyDescent="0.25">
      <c r="A194" s="13" t="str">
        <f t="shared" si="2"/>
        <v/>
      </c>
      <c r="B194" s="64">
        <v>44128</v>
      </c>
    </row>
    <row r="195" spans="1:3" x14ac:dyDescent="0.25">
      <c r="A195" s="13" t="str">
        <f t="shared" ref="A195:A198" si="3">IF(B195=$A$3,B195,IF(MOD(B195-$B$4,7)=0,B195,""))</f>
        <v/>
      </c>
      <c r="B195" s="64">
        <v>44129</v>
      </c>
    </row>
    <row r="196" spans="1:3" x14ac:dyDescent="0.25">
      <c r="A196" s="13" t="str">
        <f t="shared" si="3"/>
        <v/>
      </c>
      <c r="B196" s="64">
        <v>44130</v>
      </c>
    </row>
    <row r="197" spans="1:3" x14ac:dyDescent="0.25">
      <c r="A197" s="13" t="str">
        <f t="shared" si="3"/>
        <v/>
      </c>
      <c r="B197" s="64">
        <v>44131</v>
      </c>
    </row>
    <row r="198" spans="1:3" x14ac:dyDescent="0.25">
      <c r="A198" s="13">
        <f t="shared" si="3"/>
        <v>44132</v>
      </c>
      <c r="B198" s="64">
        <v>44132</v>
      </c>
      <c r="C198" s="45">
        <v>1011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49"/>
  <sheetViews>
    <sheetView showGridLines="0" zoomScale="90" zoomScaleNormal="90" workbookViewId="0">
      <pane xSplit="1" ySplit="4" topLeftCell="G245" activePane="bottomRight" state="frozen"/>
      <selection pane="topRight" activeCell="B1" sqref="B1"/>
      <selection pane="bottomLeft" activeCell="A5" sqref="A5"/>
      <selection pane="bottomRight" activeCell="I252" sqref="I252"/>
    </sheetView>
  </sheetViews>
  <sheetFormatPr defaultRowHeight="15" x14ac:dyDescent="0.25"/>
  <cols>
    <col min="1" max="1" width="14.42578125" customWidth="1"/>
    <col min="2" max="3" width="12.42578125" style="2" customWidth="1"/>
    <col min="4" max="4" width="13.5703125" style="2" customWidth="1"/>
    <col min="5" max="5" width="15.5703125" style="2" customWidth="1"/>
    <col min="6" max="6" width="15.5703125" style="407" customWidth="1"/>
    <col min="7" max="7" width="16.42578125" customWidth="1"/>
    <col min="8" max="8" width="16" customWidth="1"/>
    <col min="9" max="9" width="14.5703125" customWidth="1"/>
    <col min="10" max="10" width="18.42578125" style="31" customWidth="1"/>
    <col min="11" max="11" width="11.42578125" style="154" customWidth="1"/>
    <col min="12" max="13" width="11.42578125" style="412" customWidth="1"/>
    <col min="14" max="14" width="12.5703125" style="154" customWidth="1"/>
    <col min="15" max="15" width="11.42578125" style="154" customWidth="1"/>
    <col min="16" max="16" width="12.5703125" style="152" customWidth="1"/>
    <col min="17" max="18" width="12.5703125" style="410" customWidth="1"/>
    <col min="19" max="19" width="13.5703125" style="153" customWidth="1"/>
    <col min="20" max="20" width="6.42578125" customWidth="1"/>
  </cols>
  <sheetData>
    <row r="1" spans="1:27" x14ac:dyDescent="0.25">
      <c r="A1" s="1" t="s">
        <v>210</v>
      </c>
      <c r="B1" s="1"/>
      <c r="C1" s="1"/>
      <c r="I1" s="80"/>
      <c r="J1" s="149"/>
      <c r="K1" s="425" t="s">
        <v>120</v>
      </c>
      <c r="L1" s="426"/>
      <c r="M1" s="426"/>
      <c r="N1" s="426"/>
      <c r="O1" s="426"/>
      <c r="P1" s="426"/>
      <c r="W1" s="22" t="s">
        <v>29</v>
      </c>
    </row>
    <row r="2" spans="1:27" x14ac:dyDescent="0.25">
      <c r="A2" s="2"/>
      <c r="I2" s="433" t="s">
        <v>207</v>
      </c>
      <c r="J2" s="434"/>
      <c r="Q2" s="415"/>
      <c r="R2" s="415"/>
    </row>
    <row r="3" spans="1:27" ht="48.75" customHeight="1" x14ac:dyDescent="0.25">
      <c r="A3" s="435" t="s">
        <v>30</v>
      </c>
      <c r="B3" s="437" t="s">
        <v>205</v>
      </c>
      <c r="C3" s="438"/>
      <c r="D3" s="438"/>
      <c r="E3" s="106" t="s">
        <v>204</v>
      </c>
      <c r="F3" s="429" t="s">
        <v>221</v>
      </c>
      <c r="G3" s="439" t="s">
        <v>206</v>
      </c>
      <c r="H3" s="439"/>
      <c r="I3" s="433"/>
      <c r="J3" s="434"/>
      <c r="K3" s="427" t="s">
        <v>208</v>
      </c>
      <c r="L3" s="430" t="s">
        <v>222</v>
      </c>
      <c r="M3" s="431" t="s">
        <v>223</v>
      </c>
      <c r="N3" s="432" t="s">
        <v>209</v>
      </c>
      <c r="O3" s="427" t="s">
        <v>203</v>
      </c>
      <c r="P3" s="428" t="s">
        <v>211</v>
      </c>
      <c r="Q3" s="431" t="s">
        <v>224</v>
      </c>
      <c r="R3" s="431" t="s">
        <v>225</v>
      </c>
      <c r="S3" s="432" t="s">
        <v>202</v>
      </c>
    </row>
    <row r="4" spans="1:27" ht="30.6" customHeight="1" x14ac:dyDescent="0.25">
      <c r="A4" s="436"/>
      <c r="B4" s="23" t="s">
        <v>18</v>
      </c>
      <c r="C4" s="24" t="s">
        <v>17</v>
      </c>
      <c r="D4" s="28" t="s">
        <v>3</v>
      </c>
      <c r="E4" s="101" t="s">
        <v>64</v>
      </c>
      <c r="F4" s="429"/>
      <c r="G4" s="100" t="s">
        <v>64</v>
      </c>
      <c r="H4" s="81" t="s">
        <v>65</v>
      </c>
      <c r="I4" s="82" t="s">
        <v>64</v>
      </c>
      <c r="J4" s="150" t="s">
        <v>65</v>
      </c>
      <c r="K4" s="427"/>
      <c r="L4" s="430"/>
      <c r="M4" s="431"/>
      <c r="N4" s="432"/>
      <c r="O4" s="427"/>
      <c r="P4" s="428"/>
      <c r="Q4" s="431"/>
      <c r="R4" s="431"/>
      <c r="S4" s="432"/>
    </row>
    <row r="5" spans="1:27" x14ac:dyDescent="0.25">
      <c r="A5" s="25">
        <v>43892</v>
      </c>
      <c r="B5" s="26">
        <v>814</v>
      </c>
      <c r="C5" s="27">
        <v>1</v>
      </c>
      <c r="D5" s="27">
        <v>815</v>
      </c>
      <c r="E5" s="58">
        <v>1</v>
      </c>
      <c r="F5" s="409"/>
      <c r="G5" s="46"/>
      <c r="H5" s="7"/>
      <c r="I5" s="79"/>
      <c r="J5" s="151"/>
      <c r="K5" s="155"/>
      <c r="L5" s="53"/>
      <c r="M5" s="92"/>
      <c r="N5" s="92"/>
      <c r="O5" s="92"/>
      <c r="P5" s="155"/>
      <c r="Q5" s="93"/>
      <c r="R5" s="93"/>
      <c r="S5" s="93"/>
      <c r="T5" s="7"/>
      <c r="U5" s="7"/>
      <c r="V5" s="8"/>
      <c r="W5" s="8"/>
      <c r="X5" s="8"/>
      <c r="Y5" s="8"/>
      <c r="Z5" s="8"/>
      <c r="AA5" s="8"/>
    </row>
    <row r="6" spans="1:27" x14ac:dyDescent="0.25">
      <c r="A6" s="25">
        <v>43893</v>
      </c>
      <c r="B6" s="26">
        <v>914</v>
      </c>
      <c r="C6" s="27">
        <v>1</v>
      </c>
      <c r="D6" s="27">
        <v>915</v>
      </c>
      <c r="E6" s="58">
        <v>0</v>
      </c>
      <c r="F6" s="408">
        <f>E6/(D6-D5)</f>
        <v>0</v>
      </c>
      <c r="G6" s="46"/>
      <c r="H6" s="7"/>
      <c r="I6" s="79"/>
      <c r="J6" s="151"/>
      <c r="K6" s="155"/>
      <c r="L6" s="53"/>
      <c r="M6" s="92"/>
      <c r="N6" s="92"/>
      <c r="O6" s="92"/>
      <c r="P6" s="155"/>
      <c r="Q6" s="93"/>
      <c r="R6" s="93"/>
      <c r="S6" s="93"/>
      <c r="T6" s="7"/>
      <c r="U6" s="7"/>
      <c r="V6" s="8"/>
      <c r="W6" s="8"/>
      <c r="X6" s="8"/>
      <c r="Y6" s="8"/>
      <c r="Z6" s="8"/>
      <c r="AA6" s="8"/>
    </row>
    <row r="7" spans="1:27" x14ac:dyDescent="0.25">
      <c r="A7" s="25">
        <v>43894</v>
      </c>
      <c r="B7" s="26">
        <v>1043</v>
      </c>
      <c r="C7" s="27">
        <v>3</v>
      </c>
      <c r="D7" s="27">
        <v>1046</v>
      </c>
      <c r="E7" s="58">
        <v>2</v>
      </c>
      <c r="F7" s="408">
        <f t="shared" ref="F7:F70" si="0">E7/(D7-D6)</f>
        <v>1.5267175572519083E-2</v>
      </c>
      <c r="G7" s="46"/>
      <c r="H7" s="7"/>
      <c r="I7" s="79"/>
      <c r="J7" s="151"/>
      <c r="K7" s="155"/>
      <c r="L7" s="53"/>
      <c r="M7" s="92"/>
      <c r="N7" s="92"/>
      <c r="O7" s="92"/>
      <c r="P7" s="155"/>
      <c r="Q7" s="93"/>
      <c r="R7" s="93"/>
      <c r="S7" s="93"/>
      <c r="T7" s="7"/>
      <c r="U7" s="7"/>
      <c r="V7" s="8"/>
      <c r="W7" s="8"/>
      <c r="X7" s="8"/>
      <c r="Y7" s="8"/>
      <c r="Z7" s="8"/>
      <c r="AA7" s="8"/>
    </row>
    <row r="8" spans="1:27" x14ac:dyDescent="0.25">
      <c r="A8" s="25">
        <v>43895</v>
      </c>
      <c r="B8" s="26">
        <v>1250</v>
      </c>
      <c r="C8" s="27">
        <v>6</v>
      </c>
      <c r="D8" s="27">
        <v>1256</v>
      </c>
      <c r="E8" s="58">
        <v>3</v>
      </c>
      <c r="F8" s="408">
        <f t="shared" si="0"/>
        <v>1.4285714285714285E-2</v>
      </c>
      <c r="G8" s="46"/>
      <c r="H8" s="7"/>
      <c r="I8" s="79"/>
      <c r="J8" s="151"/>
      <c r="K8" s="155"/>
      <c r="L8" s="53"/>
      <c r="M8" s="92"/>
      <c r="N8" s="92"/>
      <c r="O8" s="92"/>
      <c r="P8" s="155"/>
      <c r="Q8" s="93"/>
      <c r="R8" s="93"/>
      <c r="S8" s="93"/>
      <c r="T8" s="7"/>
      <c r="U8" s="7"/>
      <c r="V8" s="8"/>
      <c r="W8" s="8"/>
      <c r="X8" s="8"/>
      <c r="Y8" s="8"/>
      <c r="Z8" s="8"/>
      <c r="AA8" s="8"/>
    </row>
    <row r="9" spans="1:27" x14ac:dyDescent="0.25">
      <c r="A9" s="25">
        <v>43896</v>
      </c>
      <c r="B9" s="26">
        <v>1514</v>
      </c>
      <c r="C9" s="27">
        <v>11</v>
      </c>
      <c r="D9" s="27">
        <v>1525</v>
      </c>
      <c r="E9" s="58">
        <v>5</v>
      </c>
      <c r="F9" s="408">
        <f t="shared" si="0"/>
        <v>1.858736059479554E-2</v>
      </c>
      <c r="G9" s="46"/>
      <c r="H9" s="7"/>
      <c r="I9" s="79"/>
      <c r="J9" s="151"/>
      <c r="K9" s="155"/>
      <c r="L9" s="53"/>
      <c r="M9" s="92"/>
      <c r="N9" s="92"/>
      <c r="O9" s="92"/>
      <c r="P9" s="155"/>
      <c r="Q9" s="93"/>
      <c r="R9" s="93"/>
      <c r="S9" s="93"/>
      <c r="T9" s="7"/>
      <c r="U9" s="7"/>
      <c r="V9" s="8"/>
      <c r="W9" s="8"/>
      <c r="X9" s="8"/>
      <c r="Y9" s="8"/>
      <c r="Z9" s="8"/>
      <c r="AA9" s="8"/>
    </row>
    <row r="10" spans="1:27" x14ac:dyDescent="0.25">
      <c r="A10" s="25">
        <v>43897</v>
      </c>
      <c r="B10" s="26">
        <v>1664</v>
      </c>
      <c r="C10" s="27">
        <v>16</v>
      </c>
      <c r="D10" s="27">
        <v>1680</v>
      </c>
      <c r="E10" s="58">
        <v>5</v>
      </c>
      <c r="F10" s="408">
        <f t="shared" si="0"/>
        <v>3.2258064516129031E-2</v>
      </c>
      <c r="G10" s="46"/>
      <c r="H10" s="7"/>
      <c r="I10" s="79"/>
      <c r="J10" s="151"/>
      <c r="K10" s="155"/>
      <c r="L10" s="53"/>
      <c r="M10" s="92"/>
      <c r="N10" s="92"/>
      <c r="O10" s="92"/>
      <c r="P10" s="155"/>
      <c r="Q10" s="93"/>
      <c r="R10" s="93"/>
      <c r="S10" s="93"/>
      <c r="T10" s="7"/>
      <c r="U10" s="7"/>
      <c r="V10" s="8"/>
      <c r="W10" s="8"/>
      <c r="X10" s="8"/>
      <c r="Y10" s="8"/>
      <c r="Z10" s="8"/>
      <c r="AA10" s="8"/>
    </row>
    <row r="11" spans="1:27" x14ac:dyDescent="0.25">
      <c r="A11" s="25">
        <v>43898</v>
      </c>
      <c r="B11" s="26">
        <v>1939</v>
      </c>
      <c r="C11" s="27">
        <v>18</v>
      </c>
      <c r="D11" s="27">
        <v>1957</v>
      </c>
      <c r="E11" s="58">
        <v>2</v>
      </c>
      <c r="F11" s="408">
        <f t="shared" si="0"/>
        <v>7.2202166064981952E-3</v>
      </c>
      <c r="G11" s="46"/>
      <c r="H11" s="7"/>
      <c r="I11" s="79"/>
      <c r="J11" s="151"/>
      <c r="K11" s="155"/>
      <c r="L11" s="53"/>
      <c r="M11" s="92"/>
      <c r="N11" s="92"/>
      <c r="O11" s="92"/>
      <c r="P11" s="155"/>
      <c r="Q11" s="93"/>
      <c r="R11" s="93"/>
      <c r="S11" s="93"/>
      <c r="T11" s="7"/>
      <c r="U11" s="7"/>
      <c r="V11" s="8"/>
      <c r="W11" s="8"/>
      <c r="X11" s="8"/>
      <c r="Y11" s="8"/>
      <c r="Z11" s="8"/>
      <c r="AA11" s="8"/>
    </row>
    <row r="12" spans="1:27" x14ac:dyDescent="0.25">
      <c r="A12" s="25">
        <v>43899</v>
      </c>
      <c r="B12" s="26">
        <v>2078</v>
      </c>
      <c r="C12" s="27">
        <v>23</v>
      </c>
      <c r="D12" s="27">
        <v>2101</v>
      </c>
      <c r="E12" s="58">
        <v>5</v>
      </c>
      <c r="F12" s="408">
        <f t="shared" si="0"/>
        <v>3.4722222222222224E-2</v>
      </c>
      <c r="G12" s="46"/>
      <c r="H12" s="7"/>
      <c r="I12" s="79"/>
      <c r="J12" s="151"/>
      <c r="K12" s="155"/>
      <c r="L12" s="53"/>
      <c r="M12" s="92"/>
      <c r="N12" s="92"/>
      <c r="O12" s="92"/>
      <c r="P12" s="155"/>
      <c r="Q12" s="93"/>
      <c r="R12" s="93"/>
      <c r="S12" s="93"/>
      <c r="T12" s="7"/>
      <c r="U12" s="7"/>
      <c r="V12" s="8"/>
      <c r="W12" s="8"/>
      <c r="X12" s="8"/>
      <c r="Y12" s="8"/>
      <c r="Z12" s="8"/>
      <c r="AA12" s="8"/>
    </row>
    <row r="13" spans="1:27" x14ac:dyDescent="0.25">
      <c r="A13" s="25">
        <v>43900</v>
      </c>
      <c r="B13" s="26">
        <v>2207</v>
      </c>
      <c r="C13" s="27">
        <v>27</v>
      </c>
      <c r="D13" s="27">
        <v>2234</v>
      </c>
      <c r="E13" s="58">
        <v>4</v>
      </c>
      <c r="F13" s="408">
        <f t="shared" si="0"/>
        <v>3.007518796992481E-2</v>
      </c>
      <c r="G13" s="46"/>
      <c r="H13" s="7"/>
      <c r="I13" s="79"/>
      <c r="J13" s="151"/>
      <c r="K13" s="155"/>
      <c r="L13" s="53"/>
      <c r="M13" s="92"/>
      <c r="N13" s="92"/>
      <c r="O13" s="92"/>
      <c r="P13" s="155"/>
      <c r="Q13" s="93"/>
      <c r="R13" s="93"/>
      <c r="S13" s="93"/>
      <c r="T13" s="7"/>
      <c r="U13" s="7"/>
      <c r="V13" s="8"/>
      <c r="W13" s="8"/>
      <c r="X13" s="8"/>
      <c r="Y13" s="8"/>
      <c r="Z13" s="8"/>
      <c r="AA13" s="8"/>
    </row>
    <row r="14" spans="1:27" x14ac:dyDescent="0.25">
      <c r="A14" s="25">
        <v>43901</v>
      </c>
      <c r="B14" s="26">
        <v>2280</v>
      </c>
      <c r="C14" s="27">
        <v>36</v>
      </c>
      <c r="D14" s="27">
        <v>2316</v>
      </c>
      <c r="E14" s="58">
        <v>9</v>
      </c>
      <c r="F14" s="408">
        <f t="shared" si="0"/>
        <v>0.10975609756097561</v>
      </c>
      <c r="G14" s="46"/>
      <c r="H14" s="7"/>
      <c r="I14" s="79"/>
      <c r="J14" s="151"/>
      <c r="K14" s="155"/>
      <c r="L14" s="53"/>
      <c r="M14" s="92"/>
      <c r="N14" s="92"/>
      <c r="O14" s="92"/>
      <c r="P14" s="155"/>
      <c r="Q14" s="93"/>
      <c r="R14" s="93"/>
      <c r="S14" s="93"/>
      <c r="T14" s="7"/>
      <c r="U14" s="7"/>
      <c r="V14" s="8"/>
      <c r="W14" s="8"/>
      <c r="X14" s="8"/>
      <c r="Y14" s="8"/>
      <c r="Z14" s="8"/>
      <c r="AA14" s="8"/>
    </row>
    <row r="15" spans="1:27" x14ac:dyDescent="0.25">
      <c r="A15" s="25">
        <v>43902</v>
      </c>
      <c r="B15" s="26">
        <v>2832</v>
      </c>
      <c r="C15" s="27">
        <v>60</v>
      </c>
      <c r="D15" s="27">
        <v>2892</v>
      </c>
      <c r="E15" s="58">
        <v>24</v>
      </c>
      <c r="F15" s="408">
        <f t="shared" si="0"/>
        <v>4.1666666666666664E-2</v>
      </c>
      <c r="G15" s="46"/>
      <c r="H15" s="7"/>
      <c r="I15" s="79"/>
      <c r="J15" s="151"/>
      <c r="K15" s="155"/>
      <c r="L15" s="53"/>
      <c r="M15" s="92"/>
      <c r="N15" s="92"/>
      <c r="O15" s="92"/>
      <c r="P15" s="155"/>
      <c r="Q15" s="93"/>
      <c r="R15" s="93"/>
      <c r="S15" s="93"/>
      <c r="T15" s="7"/>
      <c r="U15" s="7"/>
      <c r="V15" s="8"/>
      <c r="W15" s="8"/>
      <c r="X15" s="8"/>
      <c r="Y15" s="8"/>
      <c r="Z15" s="8"/>
      <c r="AA15" s="8"/>
    </row>
    <row r="16" spans="1:27" x14ac:dyDescent="0.25">
      <c r="A16" s="25">
        <v>43903</v>
      </c>
      <c r="B16" s="26">
        <v>3229</v>
      </c>
      <c r="C16" s="27">
        <v>85</v>
      </c>
      <c r="D16" s="27">
        <v>3314</v>
      </c>
      <c r="E16" s="58">
        <v>25</v>
      </c>
      <c r="F16" s="408">
        <f t="shared" si="0"/>
        <v>5.9241706161137442E-2</v>
      </c>
      <c r="G16" s="46"/>
      <c r="H16" s="7"/>
      <c r="I16" s="79"/>
      <c r="J16" s="151"/>
      <c r="K16" s="155"/>
      <c r="L16" s="53"/>
      <c r="M16" s="92"/>
      <c r="N16" s="92"/>
      <c r="O16" s="92"/>
      <c r="P16" s="155"/>
      <c r="Q16" s="93"/>
      <c r="R16" s="93"/>
      <c r="S16" s="93"/>
      <c r="T16" s="7"/>
      <c r="U16" s="7"/>
      <c r="V16" s="8"/>
      <c r="W16" s="8"/>
      <c r="X16" s="8"/>
      <c r="Y16" s="8"/>
      <c r="Z16" s="8"/>
      <c r="AA16" s="8"/>
    </row>
    <row r="17" spans="1:27" x14ac:dyDescent="0.25">
      <c r="A17" s="25">
        <v>43904</v>
      </c>
      <c r="B17" s="26">
        <v>3594</v>
      </c>
      <c r="C17" s="27">
        <v>121</v>
      </c>
      <c r="D17" s="27">
        <v>3715</v>
      </c>
      <c r="E17" s="58">
        <v>36</v>
      </c>
      <c r="F17" s="408">
        <f t="shared" si="0"/>
        <v>8.9775561097256859E-2</v>
      </c>
      <c r="G17" s="46"/>
      <c r="H17" s="7"/>
      <c r="I17" s="79"/>
      <c r="J17" s="151"/>
      <c r="K17" s="155"/>
      <c r="L17" s="53"/>
      <c r="M17" s="92"/>
      <c r="N17" s="92"/>
      <c r="O17" s="92"/>
      <c r="P17" s="155"/>
      <c r="Q17" s="93"/>
      <c r="R17" s="93"/>
      <c r="S17" s="93"/>
      <c r="T17" s="7"/>
      <c r="U17" s="7"/>
      <c r="V17" s="8"/>
      <c r="W17" s="8"/>
      <c r="X17" s="8"/>
      <c r="Y17" s="8"/>
      <c r="Z17" s="8"/>
      <c r="AA17" s="8"/>
    </row>
    <row r="18" spans="1:27" x14ac:dyDescent="0.25">
      <c r="A18" s="25">
        <v>43905</v>
      </c>
      <c r="B18" s="26">
        <v>4087</v>
      </c>
      <c r="C18" s="27">
        <v>153</v>
      </c>
      <c r="D18" s="27">
        <v>4240</v>
      </c>
      <c r="E18" s="58">
        <v>32</v>
      </c>
      <c r="F18" s="408">
        <f t="shared" si="0"/>
        <v>6.0952380952380952E-2</v>
      </c>
      <c r="G18" s="46"/>
      <c r="H18" s="7"/>
      <c r="I18" s="79"/>
      <c r="J18" s="151"/>
      <c r="K18" s="155"/>
      <c r="L18" s="53"/>
      <c r="M18" s="92"/>
      <c r="N18" s="92"/>
      <c r="O18" s="92"/>
      <c r="P18" s="155"/>
      <c r="Q18" s="93"/>
      <c r="R18" s="93"/>
      <c r="S18" s="93"/>
      <c r="T18" s="7"/>
      <c r="U18" s="7"/>
      <c r="V18" s="8"/>
      <c r="W18" s="8"/>
      <c r="X18" s="8"/>
      <c r="Y18" s="8"/>
      <c r="Z18" s="8"/>
      <c r="AA18" s="8"/>
    </row>
    <row r="19" spans="1:27" x14ac:dyDescent="0.25">
      <c r="A19" s="25">
        <v>43906</v>
      </c>
      <c r="B19" s="26">
        <v>4724</v>
      </c>
      <c r="C19" s="27">
        <v>171</v>
      </c>
      <c r="D19" s="27">
        <v>4895</v>
      </c>
      <c r="E19" s="58">
        <v>18</v>
      </c>
      <c r="F19" s="408">
        <f t="shared" si="0"/>
        <v>2.748091603053435E-2</v>
      </c>
      <c r="G19" s="46"/>
      <c r="H19" s="87"/>
      <c r="I19" s="79"/>
      <c r="J19" s="151"/>
      <c r="K19" s="155"/>
      <c r="L19" s="53"/>
      <c r="M19" s="92"/>
      <c r="N19" s="92"/>
      <c r="O19" s="92"/>
      <c r="P19" s="155"/>
      <c r="Q19" s="93"/>
      <c r="R19" s="93"/>
      <c r="S19" s="93"/>
      <c r="T19" s="7"/>
      <c r="U19" s="7"/>
      <c r="V19" s="8"/>
      <c r="W19" s="8"/>
      <c r="X19" s="8"/>
      <c r="Y19" s="8"/>
      <c r="Z19" s="8"/>
      <c r="AA19" s="8"/>
    </row>
    <row r="20" spans="1:27" x14ac:dyDescent="0.25">
      <c r="A20" s="25">
        <v>43907</v>
      </c>
      <c r="B20" s="26">
        <v>5051</v>
      </c>
      <c r="C20" s="27">
        <v>195</v>
      </c>
      <c r="D20" s="27">
        <v>5246</v>
      </c>
      <c r="E20" s="58">
        <v>24</v>
      </c>
      <c r="F20" s="408">
        <f t="shared" si="0"/>
        <v>6.8376068376068383E-2</v>
      </c>
      <c r="G20" s="46"/>
      <c r="H20" s="7"/>
      <c r="I20" s="79"/>
      <c r="J20" s="151"/>
      <c r="K20" s="155"/>
      <c r="L20" s="53"/>
      <c r="M20" s="92"/>
      <c r="N20" s="92"/>
      <c r="O20" s="92"/>
      <c r="P20" s="155"/>
      <c r="Q20" s="93"/>
      <c r="R20" s="93"/>
      <c r="S20" s="93"/>
      <c r="T20" s="7"/>
      <c r="U20" s="7"/>
      <c r="V20" s="8"/>
      <c r="W20" s="8"/>
      <c r="X20" s="8"/>
      <c r="Y20" s="8"/>
      <c r="Z20" s="8"/>
      <c r="AA20" s="8"/>
    </row>
    <row r="21" spans="1:27" x14ac:dyDescent="0.25">
      <c r="A21" s="25">
        <v>43908</v>
      </c>
      <c r="B21" s="26">
        <v>5864</v>
      </c>
      <c r="C21" s="27">
        <v>227</v>
      </c>
      <c r="D21" s="27">
        <v>6091</v>
      </c>
      <c r="E21" s="58">
        <v>32</v>
      </c>
      <c r="F21" s="408">
        <f t="shared" si="0"/>
        <v>3.7869822485207101E-2</v>
      </c>
      <c r="G21" s="46"/>
      <c r="H21" s="7"/>
      <c r="I21" s="79"/>
      <c r="J21" s="151"/>
      <c r="K21" s="155"/>
      <c r="L21" s="53"/>
      <c r="M21" s="92"/>
      <c r="N21" s="92"/>
      <c r="O21" s="92"/>
      <c r="P21" s="155"/>
      <c r="Q21" s="93"/>
      <c r="R21" s="93"/>
      <c r="S21" s="93"/>
      <c r="T21" s="7"/>
      <c r="U21" s="7"/>
      <c r="V21" s="8"/>
      <c r="W21" s="8"/>
      <c r="X21" s="8"/>
      <c r="Y21" s="8"/>
      <c r="Z21" s="8"/>
      <c r="AA21" s="8"/>
    </row>
    <row r="22" spans="1:27" x14ac:dyDescent="0.25">
      <c r="A22" s="25">
        <v>43909</v>
      </c>
      <c r="B22" s="26">
        <v>6506</v>
      </c>
      <c r="C22" s="27">
        <v>266</v>
      </c>
      <c r="D22" s="27">
        <v>6772</v>
      </c>
      <c r="E22" s="58">
        <v>39</v>
      </c>
      <c r="F22" s="408">
        <f t="shared" si="0"/>
        <v>5.7268722466960353E-2</v>
      </c>
      <c r="G22" s="46"/>
      <c r="H22" s="7"/>
      <c r="I22" s="79"/>
      <c r="J22" s="151"/>
      <c r="K22" s="155"/>
      <c r="L22" s="53"/>
      <c r="M22" s="92"/>
      <c r="N22" s="92"/>
      <c r="O22" s="92"/>
      <c r="P22" s="155"/>
      <c r="Q22" s="93"/>
      <c r="R22" s="93"/>
      <c r="S22" s="93"/>
      <c r="T22" s="7"/>
      <c r="U22" s="7"/>
      <c r="V22" s="8"/>
      <c r="W22" s="8"/>
      <c r="X22" s="8"/>
      <c r="Y22" s="8"/>
      <c r="Z22" s="8"/>
      <c r="AA22" s="8"/>
    </row>
    <row r="23" spans="1:27" x14ac:dyDescent="0.25">
      <c r="A23" s="25">
        <v>43910</v>
      </c>
      <c r="B23" s="26">
        <v>7228</v>
      </c>
      <c r="C23" s="27">
        <v>322</v>
      </c>
      <c r="D23" s="27">
        <v>7550</v>
      </c>
      <c r="E23" s="58">
        <v>56</v>
      </c>
      <c r="F23" s="408">
        <f t="shared" si="0"/>
        <v>7.1979434447300775E-2</v>
      </c>
      <c r="G23" s="46"/>
      <c r="H23" s="7"/>
      <c r="I23" s="79"/>
      <c r="J23" s="151"/>
      <c r="K23" s="155"/>
      <c r="L23" s="53"/>
      <c r="M23" s="92"/>
      <c r="N23" s="92"/>
      <c r="O23" s="92"/>
      <c r="P23" s="155"/>
      <c r="Q23" s="93"/>
      <c r="R23" s="93"/>
      <c r="S23" s="93"/>
      <c r="T23" s="7"/>
      <c r="U23" s="7"/>
      <c r="V23" s="8"/>
      <c r="W23" s="8"/>
      <c r="X23" s="8"/>
      <c r="Y23" s="8"/>
      <c r="Z23" s="8"/>
      <c r="AA23" s="8"/>
    </row>
    <row r="24" spans="1:27" x14ac:dyDescent="0.25">
      <c r="A24" s="25">
        <v>43911</v>
      </c>
      <c r="B24" s="26">
        <v>7886</v>
      </c>
      <c r="C24" s="27">
        <v>373</v>
      </c>
      <c r="D24" s="27">
        <v>8259</v>
      </c>
      <c r="E24" s="58">
        <v>51</v>
      </c>
      <c r="F24" s="408">
        <f t="shared" si="0"/>
        <v>7.1932299012693934E-2</v>
      </c>
      <c r="G24" s="46"/>
      <c r="H24" s="7"/>
      <c r="I24" s="79"/>
      <c r="J24" s="151"/>
      <c r="K24" s="155"/>
      <c r="L24" s="53"/>
      <c r="M24" s="92"/>
      <c r="N24" s="92"/>
      <c r="O24" s="92"/>
      <c r="P24" s="155"/>
      <c r="Q24" s="93"/>
      <c r="R24" s="93"/>
      <c r="S24" s="93"/>
      <c r="T24" s="7"/>
      <c r="U24" s="7"/>
      <c r="V24" s="8"/>
      <c r="W24" s="8"/>
      <c r="X24" s="8"/>
      <c r="Y24" s="8"/>
      <c r="Z24" s="8"/>
      <c r="AA24" s="8"/>
    </row>
    <row r="25" spans="1:27" x14ac:dyDescent="0.25">
      <c r="A25" s="25">
        <v>43912</v>
      </c>
      <c r="B25" s="26">
        <v>8263</v>
      </c>
      <c r="C25" s="27">
        <v>416</v>
      </c>
      <c r="D25" s="27">
        <v>8679</v>
      </c>
      <c r="E25" s="58">
        <v>43</v>
      </c>
      <c r="F25" s="408">
        <f t="shared" si="0"/>
        <v>0.10238095238095238</v>
      </c>
      <c r="G25" s="46"/>
      <c r="H25" s="7"/>
      <c r="I25" s="79"/>
      <c r="J25" s="151"/>
      <c r="K25" s="155"/>
      <c r="L25" s="53"/>
      <c r="M25" s="92"/>
      <c r="N25" s="92"/>
      <c r="O25" s="92"/>
      <c r="P25" s="155"/>
      <c r="Q25" s="93"/>
      <c r="R25" s="93"/>
      <c r="S25" s="93"/>
      <c r="T25" s="7"/>
      <c r="U25" s="7"/>
      <c r="V25" s="8"/>
      <c r="W25" s="8"/>
      <c r="X25" s="8"/>
      <c r="Y25" s="8"/>
      <c r="Z25" s="8"/>
      <c r="AA25" s="8"/>
    </row>
    <row r="26" spans="1:27" x14ac:dyDescent="0.25">
      <c r="A26" s="25">
        <v>43913</v>
      </c>
      <c r="B26" s="26">
        <v>8865</v>
      </c>
      <c r="C26" s="27">
        <v>499</v>
      </c>
      <c r="D26" s="27">
        <v>9364</v>
      </c>
      <c r="E26" s="58">
        <v>83</v>
      </c>
      <c r="F26" s="408">
        <f t="shared" si="0"/>
        <v>0.12116788321167883</v>
      </c>
      <c r="G26" s="46"/>
      <c r="H26" s="7"/>
      <c r="I26" s="79"/>
      <c r="J26" s="151"/>
      <c r="K26" s="155"/>
      <c r="L26" s="53"/>
      <c r="M26" s="92"/>
      <c r="N26" s="92"/>
      <c r="O26" s="92"/>
      <c r="P26" s="155"/>
      <c r="Q26" s="93"/>
      <c r="R26" s="93"/>
      <c r="S26" s="93"/>
      <c r="T26" s="7"/>
      <c r="U26" s="7"/>
      <c r="V26" s="8"/>
      <c r="W26" s="8"/>
      <c r="X26" s="8"/>
      <c r="Y26" s="8"/>
      <c r="Z26" s="8"/>
      <c r="AA26" s="8"/>
    </row>
    <row r="27" spans="1:27" x14ac:dyDescent="0.25">
      <c r="A27" s="25">
        <v>43914</v>
      </c>
      <c r="B27" s="65">
        <v>9384</v>
      </c>
      <c r="C27" s="66">
        <v>584</v>
      </c>
      <c r="D27" s="66">
        <v>9968</v>
      </c>
      <c r="E27" s="102">
        <v>85</v>
      </c>
      <c r="F27" s="408">
        <f t="shared" si="0"/>
        <v>0.14072847682119205</v>
      </c>
      <c r="G27" s="46"/>
      <c r="H27" s="7"/>
      <c r="I27" s="79"/>
      <c r="J27" s="151"/>
      <c r="K27" s="155"/>
      <c r="L27" s="53"/>
      <c r="M27" s="92"/>
      <c r="N27" s="92"/>
      <c r="O27" s="92"/>
      <c r="P27" s="155"/>
      <c r="Q27" s="93"/>
      <c r="R27" s="93"/>
      <c r="S27" s="93"/>
      <c r="T27" s="7"/>
      <c r="U27" s="7"/>
      <c r="V27" s="8"/>
      <c r="W27" s="8"/>
      <c r="X27" s="8"/>
      <c r="Y27" s="8"/>
      <c r="Z27" s="8"/>
      <c r="AA27" s="8"/>
    </row>
    <row r="28" spans="1:27" x14ac:dyDescent="0.25">
      <c r="A28" s="25">
        <v>43915</v>
      </c>
      <c r="B28" s="66">
        <v>9957</v>
      </c>
      <c r="C28" s="66">
        <v>719</v>
      </c>
      <c r="D28" s="66">
        <v>10676</v>
      </c>
      <c r="E28" s="102">
        <v>135</v>
      </c>
      <c r="F28" s="408">
        <f t="shared" si="0"/>
        <v>0.19067796610169491</v>
      </c>
      <c r="G28" s="46"/>
      <c r="H28" s="7"/>
      <c r="I28" s="79"/>
      <c r="J28" s="151"/>
      <c r="K28" s="155"/>
      <c r="L28" s="53"/>
      <c r="M28" s="92"/>
      <c r="N28" s="92"/>
      <c r="O28" s="92"/>
      <c r="P28" s="155"/>
      <c r="Q28" s="93"/>
      <c r="R28" s="93"/>
      <c r="S28" s="93"/>
      <c r="T28" s="7"/>
      <c r="U28" s="7"/>
      <c r="V28" s="8"/>
      <c r="W28" s="8"/>
      <c r="X28" s="8"/>
      <c r="Y28" s="8"/>
      <c r="Z28" s="8"/>
      <c r="AA28" s="8"/>
    </row>
    <row r="29" spans="1:27" x14ac:dyDescent="0.25">
      <c r="A29" s="25">
        <v>43916</v>
      </c>
      <c r="B29" s="27">
        <v>10593</v>
      </c>
      <c r="C29" s="27">
        <v>894</v>
      </c>
      <c r="D29" s="27">
        <v>11487</v>
      </c>
      <c r="E29" s="58">
        <v>175</v>
      </c>
      <c r="F29" s="408">
        <f t="shared" si="0"/>
        <v>0.21578298397040691</v>
      </c>
      <c r="G29" s="46"/>
      <c r="H29" s="7"/>
      <c r="I29" s="79"/>
      <c r="J29" s="151"/>
      <c r="K29" s="155"/>
      <c r="L29" s="53"/>
      <c r="M29" s="92"/>
      <c r="N29" s="92"/>
      <c r="O29" s="92"/>
      <c r="P29" s="155"/>
      <c r="Q29" s="93"/>
      <c r="R29" s="93"/>
      <c r="S29" s="93"/>
      <c r="T29" s="7"/>
      <c r="U29" s="7"/>
      <c r="V29" s="8"/>
      <c r="W29" s="8"/>
      <c r="X29" s="8"/>
      <c r="Y29" s="8"/>
      <c r="Z29" s="8"/>
      <c r="AA29" s="8"/>
    </row>
    <row r="30" spans="1:27" x14ac:dyDescent="0.25">
      <c r="A30" s="25">
        <v>43917</v>
      </c>
      <c r="B30" s="27">
        <v>11214</v>
      </c>
      <c r="C30" s="27">
        <v>1059</v>
      </c>
      <c r="D30" s="27">
        <v>12273</v>
      </c>
      <c r="E30" s="58">
        <v>165</v>
      </c>
      <c r="F30" s="408">
        <f t="shared" si="0"/>
        <v>0.20992366412213739</v>
      </c>
      <c r="G30" s="31"/>
      <c r="I30" s="80"/>
      <c r="J30" s="149"/>
      <c r="K30" s="155"/>
      <c r="L30" s="53"/>
      <c r="M30" s="92"/>
      <c r="N30" s="92"/>
      <c r="O30" s="92"/>
      <c r="P30" s="155"/>
      <c r="Q30" s="93"/>
      <c r="R30" s="93"/>
      <c r="S30" s="93"/>
    </row>
    <row r="31" spans="1:27" x14ac:dyDescent="0.25">
      <c r="A31" s="25">
        <v>43918</v>
      </c>
      <c r="B31" s="65">
        <v>11888</v>
      </c>
      <c r="C31" s="66">
        <v>1245</v>
      </c>
      <c r="D31" s="66">
        <v>13133</v>
      </c>
      <c r="E31" s="102">
        <v>186</v>
      </c>
      <c r="F31" s="408">
        <f t="shared" si="0"/>
        <v>0.21627906976744185</v>
      </c>
      <c r="G31" s="31"/>
      <c r="I31" s="80"/>
      <c r="J31" s="149"/>
      <c r="K31" s="155"/>
      <c r="L31" s="53"/>
      <c r="M31" s="92"/>
      <c r="N31" s="92"/>
      <c r="O31" s="92"/>
      <c r="P31" s="155"/>
      <c r="Q31" s="93"/>
      <c r="R31" s="93"/>
      <c r="S31" s="93"/>
    </row>
    <row r="32" spans="1:27" x14ac:dyDescent="0.25">
      <c r="A32" s="25">
        <v>43919</v>
      </c>
      <c r="B32" s="65">
        <v>12505</v>
      </c>
      <c r="C32" s="66">
        <v>1384</v>
      </c>
      <c r="D32" s="66">
        <v>13889</v>
      </c>
      <c r="E32" s="102">
        <v>139</v>
      </c>
      <c r="F32" s="408">
        <f t="shared" si="0"/>
        <v>0.18386243386243387</v>
      </c>
      <c r="G32" s="31"/>
      <c r="I32" s="80"/>
      <c r="J32" s="149"/>
      <c r="K32" s="155"/>
      <c r="L32" s="53"/>
      <c r="M32" s="92"/>
      <c r="N32" s="92"/>
      <c r="O32" s="92"/>
      <c r="P32" s="155"/>
      <c r="Q32" s="93"/>
      <c r="R32" s="93"/>
      <c r="S32" s="93"/>
    </row>
    <row r="33" spans="1:19" x14ac:dyDescent="0.25">
      <c r="A33" s="25">
        <v>43920</v>
      </c>
      <c r="B33" s="65">
        <v>13061</v>
      </c>
      <c r="C33" s="66">
        <v>1563</v>
      </c>
      <c r="D33" s="66">
        <v>14624</v>
      </c>
      <c r="E33" s="102">
        <v>179</v>
      </c>
      <c r="F33" s="408">
        <f t="shared" si="0"/>
        <v>0.24353741496598638</v>
      </c>
      <c r="G33" s="31"/>
      <c r="I33" s="80"/>
      <c r="J33" s="149"/>
      <c r="K33" s="155"/>
      <c r="L33" s="53"/>
      <c r="M33" s="92"/>
      <c r="N33" s="92"/>
      <c r="O33" s="92"/>
      <c r="P33" s="155"/>
      <c r="Q33" s="93"/>
      <c r="R33" s="93"/>
      <c r="S33" s="93"/>
    </row>
    <row r="34" spans="1:19" x14ac:dyDescent="0.25">
      <c r="A34" s="25">
        <v>43921</v>
      </c>
      <c r="B34" s="65">
        <v>13902</v>
      </c>
      <c r="C34" s="66">
        <v>1993</v>
      </c>
      <c r="D34" s="66">
        <v>15895</v>
      </c>
      <c r="E34" s="102">
        <v>430</v>
      </c>
      <c r="F34" s="408">
        <f t="shared" si="0"/>
        <v>0.33831628638867034</v>
      </c>
      <c r="G34" s="31"/>
      <c r="I34" s="80"/>
      <c r="J34" s="149"/>
      <c r="K34" s="155"/>
      <c r="L34" s="53"/>
      <c r="M34" s="92"/>
      <c r="N34" s="92"/>
      <c r="O34" s="92"/>
      <c r="P34" s="155"/>
      <c r="Q34" s="93"/>
      <c r="R34" s="93"/>
      <c r="S34" s="93"/>
    </row>
    <row r="35" spans="1:19" x14ac:dyDescent="0.25">
      <c r="A35" s="25">
        <v>43922</v>
      </c>
      <c r="B35" s="65">
        <v>14697</v>
      </c>
      <c r="C35" s="66">
        <v>2310</v>
      </c>
      <c r="D35" s="66">
        <v>17007</v>
      </c>
      <c r="E35" s="102">
        <v>317</v>
      </c>
      <c r="F35" s="408">
        <f t="shared" si="0"/>
        <v>0.28507194244604317</v>
      </c>
      <c r="G35" s="66">
        <v>1710</v>
      </c>
      <c r="H35" s="66">
        <v>23324</v>
      </c>
      <c r="I35" s="80"/>
      <c r="J35" s="149"/>
      <c r="K35" s="155">
        <f>G35+I35</f>
        <v>1710</v>
      </c>
      <c r="L35" s="53"/>
      <c r="M35" s="92"/>
      <c r="N35" s="92">
        <f>D35-D28</f>
        <v>6331</v>
      </c>
      <c r="O35" s="92">
        <f t="shared" ref="O35:O98" si="1">SUM(E29:E35)</f>
        <v>1591</v>
      </c>
      <c r="P35" s="155"/>
      <c r="Q35" s="93"/>
      <c r="R35" s="93"/>
      <c r="S35" s="93"/>
    </row>
    <row r="36" spans="1:19" x14ac:dyDescent="0.25">
      <c r="A36" s="25">
        <v>43923</v>
      </c>
      <c r="B36" s="65">
        <v>15526</v>
      </c>
      <c r="C36" s="66">
        <v>2602</v>
      </c>
      <c r="D36" s="66">
        <v>18128</v>
      </c>
      <c r="E36" s="102">
        <v>292</v>
      </c>
      <c r="F36" s="408">
        <f t="shared" si="0"/>
        <v>0.26048171275646742</v>
      </c>
      <c r="G36" s="66">
        <v>1118</v>
      </c>
      <c r="H36" s="66">
        <v>24442</v>
      </c>
      <c r="I36" s="80"/>
      <c r="J36" s="149"/>
      <c r="K36" s="155">
        <f t="shared" ref="K36:K99" si="2">G36+I36</f>
        <v>1118</v>
      </c>
      <c r="L36" s="53"/>
      <c r="M36" s="92"/>
      <c r="N36" s="92">
        <f t="shared" ref="N36:N99" si="3">D36-D29</f>
        <v>6641</v>
      </c>
      <c r="O36" s="92">
        <f t="shared" si="1"/>
        <v>1708</v>
      </c>
      <c r="P36" s="155"/>
      <c r="Q36" s="93"/>
      <c r="R36" s="93"/>
      <c r="S36" s="93"/>
    </row>
    <row r="37" spans="1:19" x14ac:dyDescent="0.25">
      <c r="A37" s="25">
        <v>43924</v>
      </c>
      <c r="B37" s="65">
        <v>16534</v>
      </c>
      <c r="C37" s="66">
        <v>3001</v>
      </c>
      <c r="D37" s="66">
        <v>19535</v>
      </c>
      <c r="E37" s="102">
        <v>399</v>
      </c>
      <c r="F37" s="408">
        <f t="shared" si="0"/>
        <v>0.28358208955223879</v>
      </c>
      <c r="G37" s="66">
        <v>1526</v>
      </c>
      <c r="H37" s="66">
        <v>25968</v>
      </c>
      <c r="I37" s="80"/>
      <c r="J37" s="149"/>
      <c r="K37" s="155">
        <f t="shared" si="2"/>
        <v>1526</v>
      </c>
      <c r="L37" s="53"/>
      <c r="M37" s="92"/>
      <c r="N37" s="92">
        <f t="shared" si="3"/>
        <v>7262</v>
      </c>
      <c r="O37" s="92">
        <f t="shared" si="1"/>
        <v>1942</v>
      </c>
      <c r="P37" s="155"/>
      <c r="Q37" s="93"/>
      <c r="R37" s="93"/>
      <c r="S37" s="93"/>
    </row>
    <row r="38" spans="1:19" x14ac:dyDescent="0.25">
      <c r="A38" s="25">
        <v>43925</v>
      </c>
      <c r="B38" s="65">
        <v>17453</v>
      </c>
      <c r="C38" s="66">
        <v>3345</v>
      </c>
      <c r="D38" s="66">
        <v>20798</v>
      </c>
      <c r="E38" s="102">
        <v>344</v>
      </c>
      <c r="F38" s="408">
        <f t="shared" si="0"/>
        <v>0.27236737925574028</v>
      </c>
      <c r="G38" s="66">
        <v>1522</v>
      </c>
      <c r="H38" s="66">
        <v>27490</v>
      </c>
      <c r="I38" s="80"/>
      <c r="J38" s="149"/>
      <c r="K38" s="155">
        <f t="shared" si="2"/>
        <v>1522</v>
      </c>
      <c r="L38" s="53"/>
      <c r="M38" s="92"/>
      <c r="N38" s="92">
        <f t="shared" si="3"/>
        <v>7665</v>
      </c>
      <c r="O38" s="92">
        <f t="shared" si="1"/>
        <v>2100</v>
      </c>
      <c r="P38" s="155"/>
      <c r="Q38" s="93"/>
      <c r="R38" s="93"/>
      <c r="S38" s="93"/>
    </row>
    <row r="39" spans="1:19" x14ac:dyDescent="0.25">
      <c r="A39" s="25">
        <v>43926</v>
      </c>
      <c r="B39" s="65">
        <v>19437</v>
      </c>
      <c r="C39" s="66">
        <v>3706</v>
      </c>
      <c r="D39" s="66">
        <v>23143</v>
      </c>
      <c r="E39" s="102">
        <v>361</v>
      </c>
      <c r="F39" s="408">
        <f t="shared" si="0"/>
        <v>0.15394456289978678</v>
      </c>
      <c r="G39" s="66">
        <v>3018</v>
      </c>
      <c r="H39" s="66">
        <v>30508</v>
      </c>
      <c r="I39" s="80"/>
      <c r="J39" s="149"/>
      <c r="K39" s="155">
        <f t="shared" si="2"/>
        <v>3018</v>
      </c>
      <c r="L39" s="53"/>
      <c r="M39" s="92"/>
      <c r="N39" s="92">
        <f t="shared" si="3"/>
        <v>9254</v>
      </c>
      <c r="O39" s="92">
        <f t="shared" si="1"/>
        <v>2322</v>
      </c>
      <c r="P39" s="155"/>
      <c r="Q39" s="93"/>
      <c r="R39" s="93"/>
      <c r="S39" s="93"/>
    </row>
    <row r="40" spans="1:19" x14ac:dyDescent="0.25">
      <c r="A40" s="25">
        <v>43927</v>
      </c>
      <c r="B40" s="65">
        <v>20075</v>
      </c>
      <c r="C40" s="66">
        <v>3961</v>
      </c>
      <c r="D40" s="66">
        <v>24036</v>
      </c>
      <c r="E40" s="102">
        <v>255</v>
      </c>
      <c r="F40" s="408">
        <f t="shared" si="0"/>
        <v>0.28555431131019038</v>
      </c>
      <c r="G40" s="66">
        <v>1006</v>
      </c>
      <c r="H40" s="66">
        <v>31514</v>
      </c>
      <c r="I40" s="90">
        <v>42</v>
      </c>
      <c r="J40" s="91">
        <v>42</v>
      </c>
      <c r="K40" s="155">
        <f t="shared" si="2"/>
        <v>1048</v>
      </c>
      <c r="L40" s="53"/>
      <c r="M40" s="92"/>
      <c r="N40" s="92">
        <f t="shared" si="3"/>
        <v>9412</v>
      </c>
      <c r="O40" s="92">
        <f t="shared" si="1"/>
        <v>2398</v>
      </c>
      <c r="P40" s="155"/>
      <c r="Q40" s="93"/>
      <c r="R40" s="93"/>
      <c r="S40" s="93"/>
    </row>
    <row r="41" spans="1:19" x14ac:dyDescent="0.25">
      <c r="A41" s="25">
        <v>43928</v>
      </c>
      <c r="B41" s="65">
        <v>20793</v>
      </c>
      <c r="C41" s="66">
        <v>4229</v>
      </c>
      <c r="D41" s="66">
        <v>25022</v>
      </c>
      <c r="E41" s="102">
        <v>268</v>
      </c>
      <c r="F41" s="408">
        <f t="shared" si="0"/>
        <v>0.27180527383367142</v>
      </c>
      <c r="G41" s="66">
        <v>1097</v>
      </c>
      <c r="H41" s="66">
        <v>32611</v>
      </c>
      <c r="I41" s="90">
        <v>124</v>
      </c>
      <c r="J41" s="91">
        <v>166</v>
      </c>
      <c r="K41" s="155">
        <f t="shared" si="2"/>
        <v>1221</v>
      </c>
      <c r="L41" s="53"/>
      <c r="M41" s="92"/>
      <c r="N41" s="92">
        <f t="shared" si="3"/>
        <v>9127</v>
      </c>
      <c r="O41" s="92">
        <f t="shared" si="1"/>
        <v>2236</v>
      </c>
      <c r="P41" s="155">
        <f t="shared" ref="P41:P72" si="4">SUM(K35:K41)</f>
        <v>11163</v>
      </c>
      <c r="Q41" s="93"/>
      <c r="R41" s="93"/>
      <c r="S41" s="93">
        <f t="shared" ref="S41:S104" si="5">P41/5463.3</f>
        <v>2.0432705507660205</v>
      </c>
    </row>
    <row r="42" spans="1:19" x14ac:dyDescent="0.25">
      <c r="A42" s="25">
        <v>43929</v>
      </c>
      <c r="B42" s="65">
        <v>21661</v>
      </c>
      <c r="C42" s="66">
        <v>4565</v>
      </c>
      <c r="D42" s="66">
        <v>26226</v>
      </c>
      <c r="E42" s="102">
        <v>336</v>
      </c>
      <c r="F42" s="408">
        <f t="shared" si="0"/>
        <v>0.27906976744186046</v>
      </c>
      <c r="G42" s="66">
        <v>1555</v>
      </c>
      <c r="H42" s="66">
        <v>34166</v>
      </c>
      <c r="I42" s="90">
        <v>154</v>
      </c>
      <c r="J42" s="91">
        <v>320</v>
      </c>
      <c r="K42" s="155">
        <f t="shared" si="2"/>
        <v>1709</v>
      </c>
      <c r="L42" s="53"/>
      <c r="M42" s="92"/>
      <c r="N42" s="92">
        <f t="shared" si="3"/>
        <v>9219</v>
      </c>
      <c r="O42" s="92">
        <f t="shared" si="1"/>
        <v>2255</v>
      </c>
      <c r="P42" s="155">
        <f t="shared" si="4"/>
        <v>11162</v>
      </c>
      <c r="Q42" s="93"/>
      <c r="R42" s="93"/>
      <c r="S42" s="93">
        <f t="shared" si="5"/>
        <v>2.0430875112111728</v>
      </c>
    </row>
    <row r="43" spans="1:19" x14ac:dyDescent="0.25">
      <c r="A43" s="25">
        <v>43930</v>
      </c>
      <c r="B43" s="65">
        <v>22561</v>
      </c>
      <c r="C43" s="66">
        <v>4957</v>
      </c>
      <c r="D43" s="66">
        <v>27518</v>
      </c>
      <c r="E43" s="102">
        <v>392</v>
      </c>
      <c r="F43" s="408">
        <f t="shared" si="0"/>
        <v>0.30340557275541796</v>
      </c>
      <c r="G43" s="66">
        <v>1644</v>
      </c>
      <c r="H43" s="66">
        <v>35810</v>
      </c>
      <c r="I43" s="90">
        <v>130</v>
      </c>
      <c r="J43" s="91">
        <v>450</v>
      </c>
      <c r="K43" s="155">
        <f t="shared" si="2"/>
        <v>1774</v>
      </c>
      <c r="L43" s="53"/>
      <c r="M43" s="92"/>
      <c r="N43" s="92">
        <f t="shared" si="3"/>
        <v>9390</v>
      </c>
      <c r="O43" s="92">
        <f t="shared" si="1"/>
        <v>2355</v>
      </c>
      <c r="P43" s="155">
        <f t="shared" si="4"/>
        <v>11818</v>
      </c>
      <c r="Q43" s="93"/>
      <c r="R43" s="93"/>
      <c r="S43" s="93">
        <f t="shared" si="5"/>
        <v>2.1631614591913313</v>
      </c>
    </row>
    <row r="44" spans="1:19" x14ac:dyDescent="0.25">
      <c r="A44" s="25">
        <v>43931</v>
      </c>
      <c r="B44" s="65">
        <v>23377</v>
      </c>
      <c r="C44" s="66">
        <v>5275</v>
      </c>
      <c r="D44" s="66">
        <v>28652</v>
      </c>
      <c r="E44" s="102">
        <v>318</v>
      </c>
      <c r="F44" s="408">
        <f t="shared" si="0"/>
        <v>0.28042328042328041</v>
      </c>
      <c r="G44" s="66">
        <v>1391</v>
      </c>
      <c r="H44" s="66">
        <v>37201</v>
      </c>
      <c r="I44" s="90">
        <v>176</v>
      </c>
      <c r="J44" s="91">
        <v>626</v>
      </c>
      <c r="K44" s="155">
        <f t="shared" si="2"/>
        <v>1567</v>
      </c>
      <c r="L44" s="53"/>
      <c r="M44" s="92"/>
      <c r="N44" s="92">
        <f t="shared" si="3"/>
        <v>9117</v>
      </c>
      <c r="O44" s="92">
        <f t="shared" si="1"/>
        <v>2274</v>
      </c>
      <c r="P44" s="155">
        <f t="shared" si="4"/>
        <v>11859</v>
      </c>
      <c r="Q44" s="93"/>
      <c r="R44" s="93"/>
      <c r="S44" s="93">
        <f t="shared" si="5"/>
        <v>2.1706660809400913</v>
      </c>
    </row>
    <row r="45" spans="1:19" x14ac:dyDescent="0.25">
      <c r="A45" s="25">
        <v>43932</v>
      </c>
      <c r="B45" s="65">
        <v>24313</v>
      </c>
      <c r="C45" s="66">
        <v>5590</v>
      </c>
      <c r="D45" s="66">
        <v>29903</v>
      </c>
      <c r="E45" s="102">
        <v>315</v>
      </c>
      <c r="F45" s="408">
        <f t="shared" si="0"/>
        <v>0.25179856115107913</v>
      </c>
      <c r="G45" s="66">
        <v>1580</v>
      </c>
      <c r="H45" s="66">
        <v>38781</v>
      </c>
      <c r="I45" s="90">
        <v>207</v>
      </c>
      <c r="J45" s="91">
        <v>833</v>
      </c>
      <c r="K45" s="155">
        <f t="shared" si="2"/>
        <v>1787</v>
      </c>
      <c r="L45" s="53"/>
      <c r="M45" s="92"/>
      <c r="N45" s="92">
        <f t="shared" si="3"/>
        <v>9105</v>
      </c>
      <c r="O45" s="92">
        <f t="shared" si="1"/>
        <v>2245</v>
      </c>
      <c r="P45" s="155">
        <f t="shared" si="4"/>
        <v>12124</v>
      </c>
      <c r="Q45" s="93"/>
      <c r="R45" s="93"/>
      <c r="S45" s="93">
        <f t="shared" si="5"/>
        <v>2.2191715629747586</v>
      </c>
    </row>
    <row r="46" spans="1:19" x14ac:dyDescent="0.25">
      <c r="A46" s="25">
        <v>43933</v>
      </c>
      <c r="B46" s="66">
        <v>25202</v>
      </c>
      <c r="C46" s="66">
        <v>5912</v>
      </c>
      <c r="D46" s="66">
        <v>31114</v>
      </c>
      <c r="E46" s="102">
        <v>322</v>
      </c>
      <c r="F46" s="408">
        <f t="shared" si="0"/>
        <v>0.26589595375722541</v>
      </c>
      <c r="G46" s="66">
        <v>1475</v>
      </c>
      <c r="H46" s="66">
        <v>40256</v>
      </c>
      <c r="I46" s="90">
        <v>142</v>
      </c>
      <c r="J46" s="91">
        <v>975</v>
      </c>
      <c r="K46" s="155">
        <f t="shared" si="2"/>
        <v>1617</v>
      </c>
      <c r="L46" s="53"/>
      <c r="M46" s="92"/>
      <c r="N46" s="92">
        <f t="shared" si="3"/>
        <v>7971</v>
      </c>
      <c r="O46" s="92">
        <f t="shared" si="1"/>
        <v>2206</v>
      </c>
      <c r="P46" s="155">
        <f t="shared" si="4"/>
        <v>10723</v>
      </c>
      <c r="Q46" s="93"/>
      <c r="R46" s="93"/>
      <c r="S46" s="93">
        <f t="shared" si="5"/>
        <v>1.9627331466329874</v>
      </c>
    </row>
    <row r="47" spans="1:19" x14ac:dyDescent="0.25">
      <c r="A47" s="25">
        <v>43934</v>
      </c>
      <c r="B47" s="66">
        <v>25746</v>
      </c>
      <c r="C47" s="66">
        <v>6067</v>
      </c>
      <c r="D47" s="66">
        <v>31813</v>
      </c>
      <c r="E47" s="102">
        <v>155</v>
      </c>
      <c r="F47" s="408">
        <f t="shared" si="0"/>
        <v>0.22174535050071531</v>
      </c>
      <c r="G47" s="66">
        <v>873</v>
      </c>
      <c r="H47" s="66">
        <v>41129</v>
      </c>
      <c r="I47" s="90">
        <v>84</v>
      </c>
      <c r="J47" s="91">
        <v>1059</v>
      </c>
      <c r="K47" s="155">
        <f t="shared" si="2"/>
        <v>957</v>
      </c>
      <c r="L47" s="53"/>
      <c r="M47" s="92"/>
      <c r="N47" s="92">
        <f t="shared" si="3"/>
        <v>7777</v>
      </c>
      <c r="O47" s="92">
        <f t="shared" si="1"/>
        <v>2106</v>
      </c>
      <c r="P47" s="155">
        <f t="shared" si="4"/>
        <v>10632</v>
      </c>
      <c r="Q47" s="93"/>
      <c r="R47" s="93"/>
      <c r="S47" s="93">
        <f t="shared" si="5"/>
        <v>1.9460765471418373</v>
      </c>
    </row>
    <row r="48" spans="1:19" x14ac:dyDescent="0.25">
      <c r="A48" s="41">
        <v>43935</v>
      </c>
      <c r="B48" s="67">
        <v>26497</v>
      </c>
      <c r="C48" s="68">
        <v>6358</v>
      </c>
      <c r="D48" s="68">
        <v>32855</v>
      </c>
      <c r="E48" s="103">
        <v>291</v>
      </c>
      <c r="F48" s="408">
        <f t="shared" si="0"/>
        <v>0.27927063339731284</v>
      </c>
      <c r="G48" s="66">
        <v>1370</v>
      </c>
      <c r="H48" s="66">
        <v>42499</v>
      </c>
      <c r="I48" s="90">
        <v>59</v>
      </c>
      <c r="J48" s="91">
        <v>1118</v>
      </c>
      <c r="K48" s="155">
        <f t="shared" si="2"/>
        <v>1429</v>
      </c>
      <c r="L48" s="53"/>
      <c r="M48" s="92"/>
      <c r="N48" s="92">
        <f t="shared" si="3"/>
        <v>7833</v>
      </c>
      <c r="O48" s="92">
        <f t="shared" si="1"/>
        <v>2129</v>
      </c>
      <c r="P48" s="155">
        <f t="shared" si="4"/>
        <v>10840</v>
      </c>
      <c r="Q48" s="93"/>
      <c r="R48" s="93"/>
      <c r="S48" s="93">
        <f t="shared" si="5"/>
        <v>1.9841487745501802</v>
      </c>
    </row>
    <row r="49" spans="1:19" x14ac:dyDescent="0.25">
      <c r="A49" s="13">
        <v>43936</v>
      </c>
      <c r="B49" s="68">
        <v>27316</v>
      </c>
      <c r="C49" s="68">
        <v>6748</v>
      </c>
      <c r="D49" s="68">
        <v>34064</v>
      </c>
      <c r="E49" s="103">
        <v>390</v>
      </c>
      <c r="F49" s="408">
        <f t="shared" si="0"/>
        <v>0.32258064516129031</v>
      </c>
      <c r="G49" s="66">
        <v>1610</v>
      </c>
      <c r="H49" s="66">
        <v>44109</v>
      </c>
      <c r="I49" s="90">
        <v>124</v>
      </c>
      <c r="J49" s="91">
        <v>1242</v>
      </c>
      <c r="K49" s="155">
        <f t="shared" si="2"/>
        <v>1734</v>
      </c>
      <c r="L49" s="53"/>
      <c r="M49" s="92"/>
      <c r="N49" s="92">
        <f t="shared" si="3"/>
        <v>7838</v>
      </c>
      <c r="O49" s="92">
        <f t="shared" si="1"/>
        <v>2183</v>
      </c>
      <c r="P49" s="155">
        <f t="shared" si="4"/>
        <v>10865</v>
      </c>
      <c r="Q49" s="93"/>
      <c r="R49" s="93"/>
      <c r="S49" s="93">
        <f t="shared" si="5"/>
        <v>1.9887247634213754</v>
      </c>
    </row>
    <row r="50" spans="1:19" x14ac:dyDescent="0.25">
      <c r="A50" s="13">
        <v>43937</v>
      </c>
      <c r="B50" s="66">
        <v>28290</v>
      </c>
      <c r="C50" s="68">
        <v>7102</v>
      </c>
      <c r="D50" s="68">
        <v>35392</v>
      </c>
      <c r="E50" s="103">
        <v>354</v>
      </c>
      <c r="F50" s="408">
        <f t="shared" si="0"/>
        <v>0.26656626506024095</v>
      </c>
      <c r="G50" s="66">
        <v>1707</v>
      </c>
      <c r="H50" s="66">
        <v>45816</v>
      </c>
      <c r="I50" s="90">
        <v>129</v>
      </c>
      <c r="J50" s="91">
        <v>1371</v>
      </c>
      <c r="K50" s="155">
        <f t="shared" si="2"/>
        <v>1836</v>
      </c>
      <c r="L50" s="53"/>
      <c r="M50" s="92"/>
      <c r="N50" s="92">
        <f t="shared" si="3"/>
        <v>7874</v>
      </c>
      <c r="O50" s="92">
        <f t="shared" si="1"/>
        <v>2145</v>
      </c>
      <c r="P50" s="155">
        <f t="shared" si="4"/>
        <v>10927</v>
      </c>
      <c r="Q50" s="93"/>
      <c r="R50" s="93"/>
      <c r="S50" s="93">
        <f t="shared" si="5"/>
        <v>2.000073215821939</v>
      </c>
    </row>
    <row r="51" spans="1:19" x14ac:dyDescent="0.25">
      <c r="A51" s="13">
        <v>43938</v>
      </c>
      <c r="B51" s="69">
        <v>29228</v>
      </c>
      <c r="C51" s="69">
        <v>7409</v>
      </c>
      <c r="D51" s="69">
        <v>36637</v>
      </c>
      <c r="E51" s="103">
        <v>307</v>
      </c>
      <c r="F51" s="408">
        <f t="shared" si="0"/>
        <v>0.2465863453815261</v>
      </c>
      <c r="G51" s="66">
        <v>1541</v>
      </c>
      <c r="H51" s="66">
        <v>47357</v>
      </c>
      <c r="I51" s="90">
        <v>141</v>
      </c>
      <c r="J51" s="91">
        <v>1512</v>
      </c>
      <c r="K51" s="155">
        <f t="shared" si="2"/>
        <v>1682</v>
      </c>
      <c r="L51" s="53"/>
      <c r="M51" s="92"/>
      <c r="N51" s="92">
        <f t="shared" si="3"/>
        <v>7985</v>
      </c>
      <c r="O51" s="92">
        <f t="shared" si="1"/>
        <v>2134</v>
      </c>
      <c r="P51" s="155">
        <f t="shared" si="4"/>
        <v>11042</v>
      </c>
      <c r="Q51" s="93"/>
      <c r="R51" s="93"/>
      <c r="S51" s="93">
        <f t="shared" si="5"/>
        <v>2.0211227646294363</v>
      </c>
    </row>
    <row r="52" spans="1:19" x14ac:dyDescent="0.25">
      <c r="A52" s="13">
        <v>43939</v>
      </c>
      <c r="B52" s="69">
        <v>30413</v>
      </c>
      <c r="C52" s="69">
        <v>7820</v>
      </c>
      <c r="D52" s="69">
        <v>38233</v>
      </c>
      <c r="E52" s="103">
        <v>411</v>
      </c>
      <c r="F52" s="408">
        <f t="shared" si="0"/>
        <v>0.2575187969924812</v>
      </c>
      <c r="G52" s="66">
        <v>1907</v>
      </c>
      <c r="H52" s="66">
        <v>49264</v>
      </c>
      <c r="I52" s="90">
        <v>108</v>
      </c>
      <c r="J52" s="91">
        <v>1620</v>
      </c>
      <c r="K52" s="155">
        <f t="shared" si="2"/>
        <v>2015</v>
      </c>
      <c r="L52" s="53"/>
      <c r="M52" s="92"/>
      <c r="N52" s="92">
        <f t="shared" si="3"/>
        <v>8330</v>
      </c>
      <c r="O52" s="92">
        <f t="shared" si="1"/>
        <v>2230</v>
      </c>
      <c r="P52" s="155">
        <f t="shared" si="4"/>
        <v>11270</v>
      </c>
      <c r="Q52" s="93"/>
      <c r="R52" s="93"/>
      <c r="S52" s="93">
        <f t="shared" si="5"/>
        <v>2.0628557831347352</v>
      </c>
    </row>
    <row r="53" spans="1:19" x14ac:dyDescent="0.25">
      <c r="A53" s="13">
        <v>43940</v>
      </c>
      <c r="B53" s="69">
        <v>31425</v>
      </c>
      <c r="C53" s="69">
        <v>8187</v>
      </c>
      <c r="D53" s="69">
        <v>39612</v>
      </c>
      <c r="E53" s="103">
        <v>367</v>
      </c>
      <c r="F53" s="408">
        <f t="shared" si="0"/>
        <v>0.26613488034807831</v>
      </c>
      <c r="G53" s="66">
        <v>1555</v>
      </c>
      <c r="H53" s="66">
        <v>50819</v>
      </c>
      <c r="I53" s="90">
        <v>154</v>
      </c>
      <c r="J53" s="91">
        <v>1774</v>
      </c>
      <c r="K53" s="155">
        <f t="shared" si="2"/>
        <v>1709</v>
      </c>
      <c r="L53" s="53"/>
      <c r="M53" s="92"/>
      <c r="N53" s="92">
        <f t="shared" si="3"/>
        <v>8498</v>
      </c>
      <c r="O53" s="92">
        <f t="shared" si="1"/>
        <v>2275</v>
      </c>
      <c r="P53" s="155">
        <f t="shared" si="4"/>
        <v>11362</v>
      </c>
      <c r="Q53" s="93"/>
      <c r="R53" s="93"/>
      <c r="S53" s="93">
        <f t="shared" si="5"/>
        <v>2.0796954221807331</v>
      </c>
    </row>
    <row r="54" spans="1:19" x14ac:dyDescent="0.25">
      <c r="A54" s="13">
        <v>43941</v>
      </c>
      <c r="B54" s="69">
        <v>32250</v>
      </c>
      <c r="C54" s="69">
        <v>8450</v>
      </c>
      <c r="D54" s="69">
        <v>40700</v>
      </c>
      <c r="E54" s="103">
        <v>263</v>
      </c>
      <c r="F54" s="408">
        <f t="shared" si="0"/>
        <v>0.24172794117647059</v>
      </c>
      <c r="G54" s="66">
        <v>1255</v>
      </c>
      <c r="H54" s="66">
        <v>52074</v>
      </c>
      <c r="I54" s="90">
        <v>77</v>
      </c>
      <c r="J54" s="91">
        <v>1851</v>
      </c>
      <c r="K54" s="155">
        <f t="shared" si="2"/>
        <v>1332</v>
      </c>
      <c r="L54" s="53"/>
      <c r="M54" s="92"/>
      <c r="N54" s="92">
        <f t="shared" si="3"/>
        <v>8887</v>
      </c>
      <c r="O54" s="92">
        <f t="shared" si="1"/>
        <v>2383</v>
      </c>
      <c r="P54" s="155">
        <f t="shared" si="4"/>
        <v>11737</v>
      </c>
      <c r="Q54" s="93"/>
      <c r="R54" s="93"/>
      <c r="S54" s="93">
        <f t="shared" si="5"/>
        <v>2.148335255248659</v>
      </c>
    </row>
    <row r="55" spans="1:19" x14ac:dyDescent="0.25">
      <c r="A55" s="13">
        <v>43942</v>
      </c>
      <c r="B55" s="70">
        <v>33027</v>
      </c>
      <c r="C55" s="70">
        <v>8672</v>
      </c>
      <c r="D55" s="70">
        <v>41699</v>
      </c>
      <c r="E55" s="104">
        <v>222</v>
      </c>
      <c r="F55" s="408">
        <f t="shared" si="0"/>
        <v>0.22222222222222221</v>
      </c>
      <c r="G55" s="66">
        <v>1333</v>
      </c>
      <c r="H55" s="66">
        <v>53407</v>
      </c>
      <c r="I55" s="90">
        <v>68</v>
      </c>
      <c r="J55" s="91">
        <v>1919</v>
      </c>
      <c r="K55" s="155">
        <f t="shared" si="2"/>
        <v>1401</v>
      </c>
      <c r="L55" s="53"/>
      <c r="M55" s="92"/>
      <c r="N55" s="92">
        <f t="shared" si="3"/>
        <v>8844</v>
      </c>
      <c r="O55" s="92">
        <f t="shared" si="1"/>
        <v>2314</v>
      </c>
      <c r="P55" s="155">
        <f t="shared" si="4"/>
        <v>11709</v>
      </c>
      <c r="Q55" s="93"/>
      <c r="R55" s="93"/>
      <c r="S55" s="93">
        <f t="shared" si="5"/>
        <v>2.1432101477129208</v>
      </c>
    </row>
    <row r="56" spans="1:19" x14ac:dyDescent="0.25">
      <c r="A56" s="13">
        <v>43943</v>
      </c>
      <c r="B56" s="70">
        <v>34271</v>
      </c>
      <c r="C56" s="70">
        <v>9038</v>
      </c>
      <c r="D56" s="68">
        <v>43309</v>
      </c>
      <c r="E56" s="103">
        <v>366</v>
      </c>
      <c r="F56" s="408">
        <f t="shared" si="0"/>
        <v>0.22732919254658385</v>
      </c>
      <c r="G56" s="66">
        <v>2099</v>
      </c>
      <c r="H56" s="66">
        <v>55506</v>
      </c>
      <c r="I56" s="90">
        <v>125</v>
      </c>
      <c r="J56" s="91">
        <v>2044</v>
      </c>
      <c r="K56" s="155">
        <f t="shared" si="2"/>
        <v>2224</v>
      </c>
      <c r="L56" s="53"/>
      <c r="M56" s="92"/>
      <c r="N56" s="92">
        <f t="shared" si="3"/>
        <v>9245</v>
      </c>
      <c r="O56" s="92">
        <f t="shared" si="1"/>
        <v>2290</v>
      </c>
      <c r="P56" s="155">
        <f t="shared" si="4"/>
        <v>12199</v>
      </c>
      <c r="Q56" s="93"/>
      <c r="R56" s="93"/>
      <c r="S56" s="93">
        <f t="shared" si="5"/>
        <v>2.232899529588344</v>
      </c>
    </row>
    <row r="57" spans="1:19" x14ac:dyDescent="0.25">
      <c r="A57" s="13">
        <v>43944</v>
      </c>
      <c r="B57" s="70">
        <v>35390</v>
      </c>
      <c r="C57" s="70">
        <v>9409</v>
      </c>
      <c r="D57" s="68">
        <v>44799</v>
      </c>
      <c r="E57" s="103">
        <v>371</v>
      </c>
      <c r="F57" s="408">
        <f t="shared" si="0"/>
        <v>0.24899328859060402</v>
      </c>
      <c r="G57" s="66">
        <v>2033</v>
      </c>
      <c r="H57" s="66">
        <v>57539</v>
      </c>
      <c r="I57" s="90">
        <v>151</v>
      </c>
      <c r="J57" s="91">
        <v>2195</v>
      </c>
      <c r="K57" s="155">
        <f t="shared" si="2"/>
        <v>2184</v>
      </c>
      <c r="L57" s="53"/>
      <c r="M57" s="92"/>
      <c r="N57" s="92">
        <f t="shared" si="3"/>
        <v>9407</v>
      </c>
      <c r="O57" s="92">
        <f t="shared" si="1"/>
        <v>2307</v>
      </c>
      <c r="P57" s="155">
        <f t="shared" si="4"/>
        <v>12547</v>
      </c>
      <c r="Q57" s="93"/>
      <c r="R57" s="93"/>
      <c r="S57" s="93">
        <f t="shared" si="5"/>
        <v>2.2965972946753794</v>
      </c>
    </row>
    <row r="58" spans="1:19" x14ac:dyDescent="0.25">
      <c r="A58" s="13">
        <v>43945</v>
      </c>
      <c r="B58" s="70">
        <v>36392</v>
      </c>
      <c r="C58" s="70">
        <v>9697</v>
      </c>
      <c r="D58" s="68">
        <v>46089</v>
      </c>
      <c r="E58" s="103">
        <v>288</v>
      </c>
      <c r="F58" s="408">
        <f t="shared" si="0"/>
        <v>0.22325581395348837</v>
      </c>
      <c r="G58" s="66">
        <v>1624</v>
      </c>
      <c r="H58" s="66">
        <v>59163</v>
      </c>
      <c r="I58" s="90">
        <v>148</v>
      </c>
      <c r="J58" s="91">
        <v>2343</v>
      </c>
      <c r="K58" s="155">
        <f t="shared" si="2"/>
        <v>1772</v>
      </c>
      <c r="L58" s="53"/>
      <c r="M58" s="92"/>
      <c r="N58" s="92">
        <f t="shared" si="3"/>
        <v>9452</v>
      </c>
      <c r="O58" s="92">
        <f t="shared" si="1"/>
        <v>2288</v>
      </c>
      <c r="P58" s="155">
        <f t="shared" si="4"/>
        <v>12637</v>
      </c>
      <c r="Q58" s="93"/>
      <c r="R58" s="93"/>
      <c r="S58" s="93">
        <f t="shared" si="5"/>
        <v>2.3130708546116816</v>
      </c>
    </row>
    <row r="59" spans="1:19" x14ac:dyDescent="0.25">
      <c r="A59" s="13">
        <v>43946</v>
      </c>
      <c r="B59" s="70">
        <v>37698</v>
      </c>
      <c r="C59" s="70">
        <v>10051</v>
      </c>
      <c r="D59" s="70">
        <v>47749</v>
      </c>
      <c r="E59" s="104">
        <v>354</v>
      </c>
      <c r="F59" s="408">
        <f t="shared" si="0"/>
        <v>0.21325301204819277</v>
      </c>
      <c r="G59" s="66">
        <v>2059</v>
      </c>
      <c r="H59" s="66">
        <v>61222</v>
      </c>
      <c r="I59" s="90">
        <v>163</v>
      </c>
      <c r="J59" s="91">
        <v>2506</v>
      </c>
      <c r="K59" s="155">
        <f t="shared" si="2"/>
        <v>2222</v>
      </c>
      <c r="L59" s="53"/>
      <c r="M59" s="92"/>
      <c r="N59" s="92">
        <f t="shared" si="3"/>
        <v>9516</v>
      </c>
      <c r="O59" s="92">
        <f t="shared" si="1"/>
        <v>2231</v>
      </c>
      <c r="P59" s="155">
        <f t="shared" si="4"/>
        <v>12844</v>
      </c>
      <c r="Q59" s="93"/>
      <c r="R59" s="93"/>
      <c r="S59" s="93">
        <f t="shared" si="5"/>
        <v>2.3509600424651764</v>
      </c>
    </row>
    <row r="60" spans="1:19" x14ac:dyDescent="0.25">
      <c r="A60" s="13">
        <v>43947</v>
      </c>
      <c r="B60" s="70">
        <v>38833</v>
      </c>
      <c r="C60" s="70">
        <v>10324</v>
      </c>
      <c r="D60" s="70">
        <v>49157</v>
      </c>
      <c r="E60" s="104">
        <v>273</v>
      </c>
      <c r="F60" s="408">
        <f t="shared" si="0"/>
        <v>0.19389204545454544</v>
      </c>
      <c r="G60" s="66">
        <v>1455</v>
      </c>
      <c r="H60" s="66">
        <v>62677</v>
      </c>
      <c r="I60" s="90">
        <v>643</v>
      </c>
      <c r="J60" s="91">
        <v>3149</v>
      </c>
      <c r="K60" s="155">
        <f t="shared" si="2"/>
        <v>2098</v>
      </c>
      <c r="L60" s="53"/>
      <c r="M60" s="92"/>
      <c r="N60" s="92">
        <f t="shared" si="3"/>
        <v>9545</v>
      </c>
      <c r="O60" s="92">
        <f t="shared" si="1"/>
        <v>2137</v>
      </c>
      <c r="P60" s="155">
        <f t="shared" si="4"/>
        <v>13233</v>
      </c>
      <c r="Q60" s="93"/>
      <c r="R60" s="93"/>
      <c r="S60" s="93">
        <f t="shared" si="5"/>
        <v>2.4221624293009718</v>
      </c>
    </row>
    <row r="61" spans="1:19" x14ac:dyDescent="0.25">
      <c r="A61" s="13">
        <v>43948</v>
      </c>
      <c r="B61" s="70">
        <v>39733</v>
      </c>
      <c r="C61" s="70">
        <v>10521</v>
      </c>
      <c r="D61" s="70">
        <v>50294</v>
      </c>
      <c r="E61" s="104">
        <v>197</v>
      </c>
      <c r="F61" s="408">
        <f t="shared" si="0"/>
        <v>0.17326297273526825</v>
      </c>
      <c r="G61" s="66">
        <v>1265</v>
      </c>
      <c r="H61" s="66">
        <v>63942</v>
      </c>
      <c r="I61" s="90">
        <v>1343</v>
      </c>
      <c r="J61" s="91">
        <v>4492</v>
      </c>
      <c r="K61" s="155">
        <f t="shared" si="2"/>
        <v>2608</v>
      </c>
      <c r="L61" s="53"/>
      <c r="M61" s="92"/>
      <c r="N61" s="92">
        <f t="shared" si="3"/>
        <v>9594</v>
      </c>
      <c r="O61" s="92">
        <f t="shared" si="1"/>
        <v>2071</v>
      </c>
      <c r="P61" s="155">
        <f t="shared" si="4"/>
        <v>14509</v>
      </c>
      <c r="Q61" s="93"/>
      <c r="R61" s="93"/>
      <c r="S61" s="93">
        <f t="shared" si="5"/>
        <v>2.655720901286768</v>
      </c>
    </row>
    <row r="62" spans="1:19" x14ac:dyDescent="0.25">
      <c r="A62" s="13">
        <v>43949</v>
      </c>
      <c r="B62" s="70">
        <v>40728</v>
      </c>
      <c r="C62" s="70">
        <v>10721</v>
      </c>
      <c r="D62" s="70">
        <v>51499</v>
      </c>
      <c r="E62" s="104">
        <v>200</v>
      </c>
      <c r="F62" s="408">
        <f t="shared" si="0"/>
        <v>0.16597510373443983</v>
      </c>
      <c r="G62" s="66">
        <v>1557</v>
      </c>
      <c r="H62" s="66">
        <v>65499</v>
      </c>
      <c r="I62" s="90">
        <v>1070</v>
      </c>
      <c r="J62" s="91">
        <v>5562</v>
      </c>
      <c r="K62" s="155">
        <f t="shared" si="2"/>
        <v>2627</v>
      </c>
      <c r="L62" s="53"/>
      <c r="M62" s="92"/>
      <c r="N62" s="92">
        <f t="shared" si="3"/>
        <v>9800</v>
      </c>
      <c r="O62" s="92">
        <f t="shared" si="1"/>
        <v>2049</v>
      </c>
      <c r="P62" s="155">
        <f t="shared" si="4"/>
        <v>15735</v>
      </c>
      <c r="Q62" s="93"/>
      <c r="R62" s="93"/>
      <c r="S62" s="93">
        <f t="shared" si="5"/>
        <v>2.8801273955301738</v>
      </c>
    </row>
    <row r="63" spans="1:19" x14ac:dyDescent="0.25">
      <c r="A63" s="13">
        <v>43950</v>
      </c>
      <c r="B63" s="70">
        <v>42048</v>
      </c>
      <c r="C63" s="70">
        <v>11034</v>
      </c>
      <c r="D63" s="70">
        <v>53082</v>
      </c>
      <c r="E63" s="104">
        <v>313</v>
      </c>
      <c r="F63" s="408">
        <f t="shared" si="0"/>
        <v>0.19772583701831964</v>
      </c>
      <c r="G63" s="66">
        <v>2405</v>
      </c>
      <c r="H63" s="66">
        <v>67904</v>
      </c>
      <c r="I63" s="90">
        <v>1066</v>
      </c>
      <c r="J63" s="91">
        <v>6628</v>
      </c>
      <c r="K63" s="155">
        <f t="shared" si="2"/>
        <v>3471</v>
      </c>
      <c r="L63" s="53"/>
      <c r="M63" s="92"/>
      <c r="N63" s="92">
        <f t="shared" si="3"/>
        <v>9773</v>
      </c>
      <c r="O63" s="92">
        <f t="shared" si="1"/>
        <v>1996</v>
      </c>
      <c r="P63" s="155">
        <f t="shared" si="4"/>
        <v>16982</v>
      </c>
      <c r="Q63" s="93"/>
      <c r="R63" s="93"/>
      <c r="S63" s="93">
        <f t="shared" si="5"/>
        <v>3.1083777204253837</v>
      </c>
    </row>
    <row r="64" spans="1:19" x14ac:dyDescent="0.25">
      <c r="A64" s="13">
        <v>43951</v>
      </c>
      <c r="B64" s="45">
        <v>43286</v>
      </c>
      <c r="C64" s="45">
        <v>11353</v>
      </c>
      <c r="D64" s="45">
        <v>54639</v>
      </c>
      <c r="E64" s="105">
        <v>319</v>
      </c>
      <c r="F64" s="408">
        <f t="shared" si="0"/>
        <v>0.20488118175979447</v>
      </c>
      <c r="G64" s="66">
        <v>2406</v>
      </c>
      <c r="H64" s="66">
        <v>72447</v>
      </c>
      <c r="I64" s="90">
        <v>2016</v>
      </c>
      <c r="J64" s="91">
        <v>8644</v>
      </c>
      <c r="K64" s="155">
        <f t="shared" si="2"/>
        <v>4422</v>
      </c>
      <c r="L64" s="53"/>
      <c r="M64" s="92"/>
      <c r="N64" s="92">
        <f t="shared" si="3"/>
        <v>9840</v>
      </c>
      <c r="O64" s="92">
        <f t="shared" si="1"/>
        <v>1944</v>
      </c>
      <c r="P64" s="155">
        <f t="shared" si="4"/>
        <v>19220</v>
      </c>
      <c r="Q64" s="93"/>
      <c r="R64" s="93"/>
      <c r="S64" s="93">
        <f t="shared" si="5"/>
        <v>3.5180202441747661</v>
      </c>
    </row>
    <row r="65" spans="1:19" x14ac:dyDescent="0.25">
      <c r="A65" s="13">
        <v>43952</v>
      </c>
      <c r="B65" s="70">
        <v>45048</v>
      </c>
      <c r="C65" s="70">
        <v>11654</v>
      </c>
      <c r="D65" s="70">
        <v>56702</v>
      </c>
      <c r="E65" s="104">
        <v>301</v>
      </c>
      <c r="F65" s="408">
        <f t="shared" si="0"/>
        <v>0.14590402326708676</v>
      </c>
      <c r="G65" s="66">
        <v>2537</v>
      </c>
      <c r="H65" s="66">
        <v>74984</v>
      </c>
      <c r="I65" s="90">
        <v>2124</v>
      </c>
      <c r="J65" s="91">
        <v>10768</v>
      </c>
      <c r="K65" s="155">
        <f t="shared" si="2"/>
        <v>4661</v>
      </c>
      <c r="L65" s="53"/>
      <c r="M65" s="92"/>
      <c r="N65" s="92">
        <f t="shared" si="3"/>
        <v>10613</v>
      </c>
      <c r="O65" s="92">
        <f t="shared" si="1"/>
        <v>1957</v>
      </c>
      <c r="P65" s="155">
        <f t="shared" si="4"/>
        <v>22109</v>
      </c>
      <c r="Q65" s="93"/>
      <c r="R65" s="93"/>
      <c r="S65" s="93">
        <f t="shared" si="5"/>
        <v>4.0468215181300682</v>
      </c>
    </row>
    <row r="66" spans="1:19" x14ac:dyDescent="0.25">
      <c r="A66" s="13">
        <v>43953</v>
      </c>
      <c r="B66" s="70">
        <v>46906</v>
      </c>
      <c r="C66" s="70">
        <v>11927</v>
      </c>
      <c r="D66" s="70">
        <v>58833</v>
      </c>
      <c r="E66" s="104">
        <v>273</v>
      </c>
      <c r="F66" s="408">
        <f t="shared" si="0"/>
        <v>0.12810886907555138</v>
      </c>
      <c r="G66" s="66">
        <v>2921</v>
      </c>
      <c r="H66" s="66">
        <v>77905</v>
      </c>
      <c r="I66" s="90">
        <v>2392</v>
      </c>
      <c r="J66" s="91">
        <v>13160</v>
      </c>
      <c r="K66" s="155">
        <f t="shared" si="2"/>
        <v>5313</v>
      </c>
      <c r="L66" s="53"/>
      <c r="M66" s="92"/>
      <c r="N66" s="92">
        <f t="shared" si="3"/>
        <v>11084</v>
      </c>
      <c r="O66" s="92">
        <f t="shared" si="1"/>
        <v>1876</v>
      </c>
      <c r="P66" s="155">
        <f t="shared" si="4"/>
        <v>25200</v>
      </c>
      <c r="Q66" s="93"/>
      <c r="R66" s="93"/>
      <c r="S66" s="93">
        <f t="shared" si="5"/>
        <v>4.6125967821646254</v>
      </c>
    </row>
    <row r="67" spans="1:19" x14ac:dyDescent="0.25">
      <c r="A67" s="13">
        <v>43954</v>
      </c>
      <c r="B67" s="45">
        <v>48198</v>
      </c>
      <c r="C67" s="45">
        <v>12097</v>
      </c>
      <c r="D67" s="45">
        <v>60295</v>
      </c>
      <c r="E67" s="105">
        <v>170</v>
      </c>
      <c r="F67" s="408">
        <f t="shared" si="0"/>
        <v>0.11627906976744186</v>
      </c>
      <c r="G67" s="66">
        <v>1986</v>
      </c>
      <c r="H67" s="66">
        <v>79891</v>
      </c>
      <c r="I67" s="90">
        <v>1734</v>
      </c>
      <c r="J67" s="91">
        <v>14894</v>
      </c>
      <c r="K67" s="155">
        <f t="shared" si="2"/>
        <v>3720</v>
      </c>
      <c r="L67" s="53"/>
      <c r="M67" s="92"/>
      <c r="N67" s="92">
        <f t="shared" si="3"/>
        <v>11138</v>
      </c>
      <c r="O67" s="92">
        <f t="shared" si="1"/>
        <v>1773</v>
      </c>
      <c r="P67" s="155">
        <f t="shared" si="4"/>
        <v>26822</v>
      </c>
      <c r="Q67" s="93"/>
      <c r="R67" s="93"/>
      <c r="S67" s="93">
        <f t="shared" si="5"/>
        <v>4.9094869401277617</v>
      </c>
    </row>
    <row r="68" spans="1:19" x14ac:dyDescent="0.25">
      <c r="A68" s="13">
        <v>43955</v>
      </c>
      <c r="B68" s="45">
        <v>49430</v>
      </c>
      <c r="C68" s="45">
        <v>12266</v>
      </c>
      <c r="D68" s="45">
        <v>61696</v>
      </c>
      <c r="E68" s="105">
        <v>169</v>
      </c>
      <c r="F68" s="408">
        <f t="shared" si="0"/>
        <v>0.1206281227694504</v>
      </c>
      <c r="G68" s="66">
        <v>1949</v>
      </c>
      <c r="H68" s="66">
        <v>81840</v>
      </c>
      <c r="I68" s="90">
        <v>1845</v>
      </c>
      <c r="J68" s="91">
        <v>16739</v>
      </c>
      <c r="K68" s="155">
        <f t="shared" si="2"/>
        <v>3794</v>
      </c>
      <c r="L68" s="53"/>
      <c r="M68" s="92"/>
      <c r="N68" s="92">
        <f t="shared" si="3"/>
        <v>11402</v>
      </c>
      <c r="O68" s="92">
        <f t="shared" si="1"/>
        <v>1745</v>
      </c>
      <c r="P68" s="155">
        <f t="shared" si="4"/>
        <v>28008</v>
      </c>
      <c r="Q68" s="93"/>
      <c r="R68" s="93"/>
      <c r="S68" s="93">
        <f t="shared" si="5"/>
        <v>5.1265718521772552</v>
      </c>
    </row>
    <row r="69" spans="1:19" x14ac:dyDescent="0.25">
      <c r="A69" s="13">
        <v>43956</v>
      </c>
      <c r="B69" s="45">
        <v>50874</v>
      </c>
      <c r="C69" s="45">
        <v>12437</v>
      </c>
      <c r="D69" s="45">
        <v>63311</v>
      </c>
      <c r="E69" s="105">
        <v>171</v>
      </c>
      <c r="F69" s="408">
        <f t="shared" si="0"/>
        <v>0.10588235294117647</v>
      </c>
      <c r="G69" s="66">
        <v>2445</v>
      </c>
      <c r="H69" s="66">
        <v>84285</v>
      </c>
      <c r="I69" s="90">
        <v>1478</v>
      </c>
      <c r="J69" s="91">
        <v>18217</v>
      </c>
      <c r="K69" s="155">
        <f t="shared" si="2"/>
        <v>3923</v>
      </c>
      <c r="L69" s="53"/>
      <c r="M69" s="92"/>
      <c r="N69" s="92">
        <f t="shared" si="3"/>
        <v>11812</v>
      </c>
      <c r="O69" s="92">
        <f t="shared" si="1"/>
        <v>1716</v>
      </c>
      <c r="P69" s="155">
        <f t="shared" si="4"/>
        <v>29304</v>
      </c>
      <c r="Q69" s="93"/>
      <c r="R69" s="93"/>
      <c r="S69" s="93">
        <f t="shared" si="5"/>
        <v>5.3637911152600077</v>
      </c>
    </row>
    <row r="70" spans="1:19" x14ac:dyDescent="0.25">
      <c r="A70" s="13">
        <v>43957</v>
      </c>
      <c r="B70" s="45">
        <v>52416</v>
      </c>
      <c r="C70" s="45">
        <v>12709</v>
      </c>
      <c r="D70" s="45">
        <v>65125</v>
      </c>
      <c r="E70" s="105">
        <v>272</v>
      </c>
      <c r="F70" s="408">
        <f t="shared" si="0"/>
        <v>0.14994487320837926</v>
      </c>
      <c r="G70" s="66">
        <v>3036</v>
      </c>
      <c r="H70" s="66">
        <v>87321</v>
      </c>
      <c r="I70" s="90">
        <v>1647</v>
      </c>
      <c r="J70" s="91">
        <v>19864</v>
      </c>
      <c r="K70" s="155">
        <f t="shared" si="2"/>
        <v>4683</v>
      </c>
      <c r="L70" s="53"/>
      <c r="M70" s="92"/>
      <c r="N70" s="92">
        <f t="shared" si="3"/>
        <v>12043</v>
      </c>
      <c r="O70" s="92">
        <f t="shared" si="1"/>
        <v>1675</v>
      </c>
      <c r="P70" s="155">
        <f t="shared" si="4"/>
        <v>30516</v>
      </c>
      <c r="Q70" s="93"/>
      <c r="R70" s="93"/>
      <c r="S70" s="93">
        <f t="shared" si="5"/>
        <v>5.5856350557355441</v>
      </c>
    </row>
    <row r="71" spans="1:19" x14ac:dyDescent="0.25">
      <c r="A71" s="13">
        <v>43958</v>
      </c>
      <c r="B71" s="45">
        <v>54173</v>
      </c>
      <c r="C71" s="45">
        <v>12924</v>
      </c>
      <c r="D71" s="45">
        <v>67097</v>
      </c>
      <c r="E71" s="105">
        <v>215</v>
      </c>
      <c r="F71" s="408">
        <f t="shared" ref="F71:F134" si="6">E71/(D71-D70)</f>
        <v>0.10902636916835699</v>
      </c>
      <c r="G71" s="66">
        <v>3174</v>
      </c>
      <c r="H71" s="66">
        <v>90495</v>
      </c>
      <c r="I71" s="90">
        <v>1905</v>
      </c>
      <c r="J71" s="91">
        <v>21769</v>
      </c>
      <c r="K71" s="155">
        <f t="shared" si="2"/>
        <v>5079</v>
      </c>
      <c r="L71" s="53"/>
      <c r="M71" s="92"/>
      <c r="N71" s="92">
        <f t="shared" si="3"/>
        <v>12458</v>
      </c>
      <c r="O71" s="92">
        <f t="shared" si="1"/>
        <v>1571</v>
      </c>
      <c r="P71" s="155">
        <f t="shared" si="4"/>
        <v>31173</v>
      </c>
      <c r="Q71" s="93"/>
      <c r="R71" s="93"/>
      <c r="S71" s="93">
        <f t="shared" si="5"/>
        <v>5.7058920432705502</v>
      </c>
    </row>
    <row r="72" spans="1:19" x14ac:dyDescent="0.25">
      <c r="A72" s="13">
        <v>43959</v>
      </c>
      <c r="B72" s="45">
        <v>56042</v>
      </c>
      <c r="C72" s="45">
        <v>13149</v>
      </c>
      <c r="D72" s="45">
        <v>69191</v>
      </c>
      <c r="E72" s="105">
        <v>225</v>
      </c>
      <c r="F72" s="408">
        <f t="shared" si="6"/>
        <v>0.10744985673352435</v>
      </c>
      <c r="G72" s="66">
        <v>3075</v>
      </c>
      <c r="H72" s="66">
        <v>93570</v>
      </c>
      <c r="I72" s="90">
        <v>1657</v>
      </c>
      <c r="J72" s="91">
        <v>23426</v>
      </c>
      <c r="K72" s="155">
        <f t="shared" si="2"/>
        <v>4732</v>
      </c>
      <c r="L72" s="53"/>
      <c r="M72" s="92"/>
      <c r="N72" s="92">
        <f t="shared" si="3"/>
        <v>12489</v>
      </c>
      <c r="O72" s="92">
        <f t="shared" si="1"/>
        <v>1495</v>
      </c>
      <c r="P72" s="155">
        <f t="shared" si="4"/>
        <v>31244</v>
      </c>
      <c r="Q72" s="93"/>
      <c r="R72" s="93"/>
      <c r="S72" s="93">
        <f t="shared" si="5"/>
        <v>5.7188878516647446</v>
      </c>
    </row>
    <row r="73" spans="1:19" x14ac:dyDescent="0.25">
      <c r="A73" s="13">
        <v>43960</v>
      </c>
      <c r="B73" s="45">
        <v>57787</v>
      </c>
      <c r="C73" s="45">
        <v>13305</v>
      </c>
      <c r="D73" s="45">
        <v>71092</v>
      </c>
      <c r="E73" s="105">
        <v>156</v>
      </c>
      <c r="F73" s="408">
        <f t="shared" si="6"/>
        <v>8.2062072593371907E-2</v>
      </c>
      <c r="G73" s="66">
        <v>2769</v>
      </c>
      <c r="H73" s="66">
        <v>96339</v>
      </c>
      <c r="I73" s="90">
        <v>1628</v>
      </c>
      <c r="J73" s="91">
        <v>25054</v>
      </c>
      <c r="K73" s="155">
        <f t="shared" si="2"/>
        <v>4397</v>
      </c>
      <c r="L73" s="53"/>
      <c r="M73" s="92"/>
      <c r="N73" s="92">
        <f t="shared" si="3"/>
        <v>12259</v>
      </c>
      <c r="O73" s="92">
        <f t="shared" si="1"/>
        <v>1378</v>
      </c>
      <c r="P73" s="155">
        <f t="shared" ref="P73:P104" si="7">SUM(K67:K73)</f>
        <v>30328</v>
      </c>
      <c r="Q73" s="93"/>
      <c r="R73" s="93"/>
      <c r="S73" s="93">
        <f t="shared" si="5"/>
        <v>5.5512236194241575</v>
      </c>
    </row>
    <row r="74" spans="1:19" x14ac:dyDescent="0.25">
      <c r="A74" s="13">
        <v>43961</v>
      </c>
      <c r="B74" s="45">
        <v>59197</v>
      </c>
      <c r="C74" s="45">
        <v>13486</v>
      </c>
      <c r="D74" s="45">
        <v>72683</v>
      </c>
      <c r="E74" s="105">
        <v>181</v>
      </c>
      <c r="F74" s="408">
        <f t="shared" si="6"/>
        <v>0.11376492771841609</v>
      </c>
      <c r="G74" s="66">
        <v>2437</v>
      </c>
      <c r="H74" s="66">
        <v>98776</v>
      </c>
      <c r="I74" s="90">
        <v>1355</v>
      </c>
      <c r="J74" s="91">
        <v>26409</v>
      </c>
      <c r="K74" s="155">
        <f t="shared" si="2"/>
        <v>3792</v>
      </c>
      <c r="L74" s="53"/>
      <c r="M74" s="92"/>
      <c r="N74" s="92">
        <f t="shared" si="3"/>
        <v>12388</v>
      </c>
      <c r="O74" s="92">
        <f t="shared" si="1"/>
        <v>1389</v>
      </c>
      <c r="P74" s="155">
        <f t="shared" si="7"/>
        <v>30400</v>
      </c>
      <c r="Q74" s="93"/>
      <c r="R74" s="93"/>
      <c r="S74" s="93">
        <f t="shared" si="5"/>
        <v>5.5644024673731991</v>
      </c>
    </row>
    <row r="75" spans="1:19" x14ac:dyDescent="0.25">
      <c r="A75" s="13">
        <v>43962</v>
      </c>
      <c r="B75" s="45">
        <v>60436</v>
      </c>
      <c r="C75" s="45">
        <v>13627</v>
      </c>
      <c r="D75" s="45">
        <v>74063</v>
      </c>
      <c r="E75" s="105">
        <v>141</v>
      </c>
      <c r="F75" s="408">
        <f t="shared" si="6"/>
        <v>0.10217391304347827</v>
      </c>
      <c r="G75" s="66">
        <v>2346</v>
      </c>
      <c r="H75" s="66">
        <v>101122</v>
      </c>
      <c r="I75" s="90">
        <v>1238</v>
      </c>
      <c r="J75" s="91">
        <v>27647</v>
      </c>
      <c r="K75" s="155">
        <f t="shared" si="2"/>
        <v>3584</v>
      </c>
      <c r="L75" s="53"/>
      <c r="M75" s="92"/>
      <c r="N75" s="92">
        <f t="shared" si="3"/>
        <v>12367</v>
      </c>
      <c r="O75" s="92">
        <f t="shared" si="1"/>
        <v>1361</v>
      </c>
      <c r="P75" s="155">
        <f t="shared" si="7"/>
        <v>30190</v>
      </c>
      <c r="Q75" s="93"/>
      <c r="R75" s="93"/>
      <c r="S75" s="93">
        <f t="shared" si="5"/>
        <v>5.5259641608551604</v>
      </c>
    </row>
    <row r="76" spans="1:19" x14ac:dyDescent="0.25">
      <c r="A76" s="13">
        <v>43963</v>
      </c>
      <c r="B76" s="45">
        <v>61807</v>
      </c>
      <c r="C76" s="45">
        <v>13763</v>
      </c>
      <c r="D76" s="45">
        <v>75570</v>
      </c>
      <c r="E76" s="105">
        <v>136</v>
      </c>
      <c r="F76" s="408">
        <f t="shared" si="6"/>
        <v>9.0245520902455204E-2</v>
      </c>
      <c r="G76" s="66">
        <v>2539</v>
      </c>
      <c r="H76" s="66">
        <v>103661</v>
      </c>
      <c r="I76" s="90">
        <v>1544</v>
      </c>
      <c r="J76" s="91">
        <v>29191</v>
      </c>
      <c r="K76" s="155">
        <f t="shared" si="2"/>
        <v>4083</v>
      </c>
      <c r="L76" s="53"/>
      <c r="M76" s="92"/>
      <c r="N76" s="92">
        <f t="shared" si="3"/>
        <v>12259</v>
      </c>
      <c r="O76" s="92">
        <f t="shared" si="1"/>
        <v>1326</v>
      </c>
      <c r="P76" s="155">
        <f t="shared" si="7"/>
        <v>30350</v>
      </c>
      <c r="Q76" s="93"/>
      <c r="R76" s="93"/>
      <c r="S76" s="93">
        <f t="shared" si="5"/>
        <v>5.5552504896308088</v>
      </c>
    </row>
    <row r="77" spans="1:19" x14ac:dyDescent="0.25">
      <c r="A77" s="13">
        <v>43964</v>
      </c>
      <c r="B77" s="45">
        <v>63821</v>
      </c>
      <c r="C77" s="45">
        <v>13929</v>
      </c>
      <c r="D77" s="45">
        <v>77750</v>
      </c>
      <c r="E77" s="105">
        <v>166</v>
      </c>
      <c r="F77" s="408">
        <f t="shared" si="6"/>
        <v>7.6146788990825692E-2</v>
      </c>
      <c r="G77" s="66">
        <v>3591</v>
      </c>
      <c r="H77" s="66">
        <v>107252</v>
      </c>
      <c r="I77" s="90">
        <v>1517</v>
      </c>
      <c r="J77" s="91">
        <v>30708</v>
      </c>
      <c r="K77" s="155">
        <f t="shared" si="2"/>
        <v>5108</v>
      </c>
      <c r="L77" s="53"/>
      <c r="M77" s="92"/>
      <c r="N77" s="92">
        <f t="shared" si="3"/>
        <v>12625</v>
      </c>
      <c r="O77" s="92">
        <f t="shared" si="1"/>
        <v>1220</v>
      </c>
      <c r="P77" s="155">
        <f t="shared" si="7"/>
        <v>30775</v>
      </c>
      <c r="Q77" s="93"/>
      <c r="R77" s="93"/>
      <c r="S77" s="93">
        <f t="shared" si="5"/>
        <v>5.633042300441125</v>
      </c>
    </row>
    <row r="78" spans="1:19" x14ac:dyDescent="0.25">
      <c r="A78" s="13">
        <v>43965</v>
      </c>
      <c r="B78" s="45">
        <v>66158</v>
      </c>
      <c r="C78" s="45">
        <v>14117</v>
      </c>
      <c r="D78" s="45">
        <v>80275</v>
      </c>
      <c r="E78" s="105">
        <v>188</v>
      </c>
      <c r="F78" s="408">
        <f t="shared" si="6"/>
        <v>7.4455445544554452E-2</v>
      </c>
      <c r="G78" s="66">
        <v>4009</v>
      </c>
      <c r="H78" s="66">
        <v>111261</v>
      </c>
      <c r="I78" s="90">
        <v>1820</v>
      </c>
      <c r="J78" s="91">
        <v>32528</v>
      </c>
      <c r="K78" s="155">
        <f t="shared" si="2"/>
        <v>5829</v>
      </c>
      <c r="L78" s="53"/>
      <c r="M78" s="92"/>
      <c r="N78" s="92">
        <f t="shared" si="3"/>
        <v>13178</v>
      </c>
      <c r="O78" s="92">
        <f t="shared" si="1"/>
        <v>1193</v>
      </c>
      <c r="P78" s="155">
        <f t="shared" si="7"/>
        <v>31525</v>
      </c>
      <c r="Q78" s="93"/>
      <c r="R78" s="93"/>
      <c r="S78" s="93">
        <f t="shared" si="5"/>
        <v>5.7703219665769767</v>
      </c>
    </row>
    <row r="79" spans="1:19" x14ac:dyDescent="0.25">
      <c r="A79" s="13">
        <v>43966</v>
      </c>
      <c r="B79" s="45">
        <v>68006</v>
      </c>
      <c r="C79" s="45">
        <v>14260</v>
      </c>
      <c r="D79" s="45">
        <v>82266</v>
      </c>
      <c r="E79" s="105">
        <v>143</v>
      </c>
      <c r="F79" s="408">
        <f t="shared" si="6"/>
        <v>7.18232044198895E-2</v>
      </c>
      <c r="G79" s="66">
        <v>3221</v>
      </c>
      <c r="H79" s="66">
        <v>114482</v>
      </c>
      <c r="I79" s="90">
        <v>1992</v>
      </c>
      <c r="J79" s="91">
        <v>34520</v>
      </c>
      <c r="K79" s="155">
        <f t="shared" si="2"/>
        <v>5213</v>
      </c>
      <c r="L79" s="53"/>
      <c r="M79" s="92"/>
      <c r="N79" s="92">
        <f t="shared" si="3"/>
        <v>13075</v>
      </c>
      <c r="O79" s="92">
        <f t="shared" si="1"/>
        <v>1111</v>
      </c>
      <c r="P79" s="155">
        <f t="shared" si="7"/>
        <v>32006</v>
      </c>
      <c r="Q79" s="93"/>
      <c r="R79" s="93"/>
      <c r="S79" s="93">
        <f t="shared" si="5"/>
        <v>5.85836399245877</v>
      </c>
    </row>
    <row r="80" spans="1:19" x14ac:dyDescent="0.25">
      <c r="A80" s="13">
        <v>43967</v>
      </c>
      <c r="B80" s="45">
        <v>71157</v>
      </c>
      <c r="C80" s="45">
        <v>14447</v>
      </c>
      <c r="D80" s="45">
        <v>85604</v>
      </c>
      <c r="E80" s="105">
        <v>187</v>
      </c>
      <c r="F80" s="408">
        <f t="shared" si="6"/>
        <v>5.6021569802276815E-2</v>
      </c>
      <c r="G80" s="66">
        <v>4840</v>
      </c>
      <c r="H80" s="66">
        <v>119322</v>
      </c>
      <c r="I80" s="90">
        <v>1679</v>
      </c>
      <c r="J80" s="91">
        <v>36199</v>
      </c>
      <c r="K80" s="155">
        <f t="shared" si="2"/>
        <v>6519</v>
      </c>
      <c r="L80" s="53"/>
      <c r="M80" s="92"/>
      <c r="N80" s="92">
        <f t="shared" si="3"/>
        <v>14512</v>
      </c>
      <c r="O80" s="92">
        <f t="shared" si="1"/>
        <v>1142</v>
      </c>
      <c r="P80" s="155">
        <f t="shared" si="7"/>
        <v>34128</v>
      </c>
      <c r="Q80" s="93"/>
      <c r="R80" s="93"/>
      <c r="S80" s="93">
        <f t="shared" si="5"/>
        <v>6.2467739278458074</v>
      </c>
    </row>
    <row r="81" spans="1:21" x14ac:dyDescent="0.25">
      <c r="A81" s="13">
        <v>43968</v>
      </c>
      <c r="B81" s="45">
        <v>73123</v>
      </c>
      <c r="C81" s="45">
        <v>14537</v>
      </c>
      <c r="D81" s="45">
        <v>87660</v>
      </c>
      <c r="E81" s="105">
        <v>90</v>
      </c>
      <c r="F81" s="408">
        <f t="shared" si="6"/>
        <v>4.3774319066147857E-2</v>
      </c>
      <c r="G81" s="66">
        <v>3043</v>
      </c>
      <c r="H81" s="66">
        <v>122365</v>
      </c>
      <c r="I81" s="90">
        <v>1678</v>
      </c>
      <c r="J81" s="91">
        <v>37877</v>
      </c>
      <c r="K81" s="155">
        <f t="shared" si="2"/>
        <v>4721</v>
      </c>
      <c r="L81" s="53"/>
      <c r="M81" s="92"/>
      <c r="N81" s="92">
        <f t="shared" si="3"/>
        <v>14977</v>
      </c>
      <c r="O81" s="92">
        <f t="shared" si="1"/>
        <v>1051</v>
      </c>
      <c r="P81" s="155">
        <f t="shared" si="7"/>
        <v>35057</v>
      </c>
      <c r="Q81" s="93"/>
      <c r="R81" s="93"/>
      <c r="S81" s="93">
        <f t="shared" si="5"/>
        <v>6.4168176742994163</v>
      </c>
    </row>
    <row r="82" spans="1:21" x14ac:dyDescent="0.25">
      <c r="A82" s="13">
        <v>43969</v>
      </c>
      <c r="B82" s="45">
        <v>74346</v>
      </c>
      <c r="C82" s="45">
        <v>14594</v>
      </c>
      <c r="D82" s="45">
        <v>88940</v>
      </c>
      <c r="E82" s="105">
        <v>57</v>
      </c>
      <c r="F82" s="408">
        <f t="shared" si="6"/>
        <v>4.4531250000000001E-2</v>
      </c>
      <c r="G82" s="66">
        <v>2317</v>
      </c>
      <c r="H82" s="94">
        <v>124682</v>
      </c>
      <c r="I82" s="90">
        <v>1158</v>
      </c>
      <c r="J82" s="91">
        <v>39035</v>
      </c>
      <c r="K82" s="155">
        <f t="shared" si="2"/>
        <v>3475</v>
      </c>
      <c r="L82" s="53"/>
      <c r="M82" s="92"/>
      <c r="N82" s="92">
        <f t="shared" si="3"/>
        <v>14877</v>
      </c>
      <c r="O82" s="92">
        <f t="shared" si="1"/>
        <v>967</v>
      </c>
      <c r="P82" s="155">
        <f t="shared" si="7"/>
        <v>34948</v>
      </c>
      <c r="Q82" s="93"/>
      <c r="R82" s="93"/>
      <c r="S82" s="93">
        <f t="shared" si="5"/>
        <v>6.3968663628210054</v>
      </c>
    </row>
    <row r="83" spans="1:21" x14ac:dyDescent="0.25">
      <c r="A83" s="13">
        <v>43970</v>
      </c>
      <c r="B83" s="45">
        <v>75766</v>
      </c>
      <c r="C83" s="45">
        <v>14655</v>
      </c>
      <c r="D83" s="45">
        <v>90421</v>
      </c>
      <c r="E83" s="105">
        <v>61</v>
      </c>
      <c r="F83" s="408">
        <f t="shared" si="6"/>
        <v>4.1188386225523295E-2</v>
      </c>
      <c r="G83" s="66">
        <v>2854</v>
      </c>
      <c r="H83" s="66">
        <v>127536</v>
      </c>
      <c r="I83" s="90">
        <v>1705</v>
      </c>
      <c r="J83" s="91">
        <v>40740</v>
      </c>
      <c r="K83" s="155">
        <f t="shared" si="2"/>
        <v>4559</v>
      </c>
      <c r="L83" s="53"/>
      <c r="M83" s="92"/>
      <c r="N83" s="92">
        <f t="shared" si="3"/>
        <v>14851</v>
      </c>
      <c r="O83" s="92">
        <f t="shared" si="1"/>
        <v>892</v>
      </c>
      <c r="P83" s="155">
        <f t="shared" si="7"/>
        <v>35424</v>
      </c>
      <c r="Q83" s="93"/>
      <c r="R83" s="93"/>
      <c r="S83" s="93">
        <f t="shared" si="5"/>
        <v>6.4839931909285591</v>
      </c>
    </row>
    <row r="84" spans="1:21" x14ac:dyDescent="0.25">
      <c r="A84" s="13">
        <v>43971</v>
      </c>
      <c r="B84" s="45">
        <v>77843</v>
      </c>
      <c r="C84" s="45">
        <v>14751</v>
      </c>
      <c r="D84" s="45">
        <v>92594</v>
      </c>
      <c r="E84" s="105">
        <v>96</v>
      </c>
      <c r="F84" s="408">
        <f t="shared" si="6"/>
        <v>4.4178554993097099E-2</v>
      </c>
      <c r="G84" s="66">
        <v>3699</v>
      </c>
      <c r="H84" s="66">
        <v>131235</v>
      </c>
      <c r="I84" s="90">
        <v>2653</v>
      </c>
      <c r="J84" s="91">
        <v>43393</v>
      </c>
      <c r="K84" s="155">
        <f t="shared" si="2"/>
        <v>6352</v>
      </c>
      <c r="L84" s="53"/>
      <c r="M84" s="92"/>
      <c r="N84" s="92">
        <f t="shared" si="3"/>
        <v>14844</v>
      </c>
      <c r="O84" s="92">
        <f t="shared" si="1"/>
        <v>822</v>
      </c>
      <c r="P84" s="155">
        <f t="shared" si="7"/>
        <v>36668</v>
      </c>
      <c r="Q84" s="93"/>
      <c r="R84" s="93"/>
      <c r="S84" s="93">
        <f t="shared" si="5"/>
        <v>6.711694397159226</v>
      </c>
    </row>
    <row r="85" spans="1:21" x14ac:dyDescent="0.25">
      <c r="A85" s="13">
        <v>43972</v>
      </c>
      <c r="B85" s="45">
        <v>80317</v>
      </c>
      <c r="C85" s="45">
        <v>14856</v>
      </c>
      <c r="D85" s="9">
        <v>95173</v>
      </c>
      <c r="E85" s="105">
        <v>105</v>
      </c>
      <c r="F85" s="408">
        <f t="shared" si="6"/>
        <v>4.0713454827452498E-2</v>
      </c>
      <c r="G85" s="45">
        <v>4090</v>
      </c>
      <c r="H85" s="45">
        <v>135325</v>
      </c>
      <c r="I85" s="90">
        <v>2428</v>
      </c>
      <c r="J85" s="91">
        <v>45767</v>
      </c>
      <c r="K85" s="155">
        <f t="shared" si="2"/>
        <v>6518</v>
      </c>
      <c r="L85" s="53"/>
      <c r="M85" s="92"/>
      <c r="N85" s="92">
        <f t="shared" si="3"/>
        <v>14898</v>
      </c>
      <c r="O85" s="92">
        <f t="shared" si="1"/>
        <v>739</v>
      </c>
      <c r="P85" s="155">
        <f t="shared" si="7"/>
        <v>37357</v>
      </c>
      <c r="Q85" s="93"/>
      <c r="R85" s="93"/>
      <c r="S85" s="93">
        <f t="shared" si="5"/>
        <v>6.8378086504493618</v>
      </c>
    </row>
    <row r="86" spans="1:21" x14ac:dyDescent="0.25">
      <c r="A86" s="13">
        <v>43973</v>
      </c>
      <c r="B86" s="45">
        <v>82638</v>
      </c>
      <c r="C86" s="45">
        <v>14969</v>
      </c>
      <c r="D86" s="9">
        <v>97607</v>
      </c>
      <c r="E86" s="105">
        <v>113</v>
      </c>
      <c r="F86" s="408">
        <f t="shared" si="6"/>
        <v>4.6425636811832371E-2</v>
      </c>
      <c r="G86" s="66">
        <v>3858</v>
      </c>
      <c r="H86" s="66">
        <v>139183</v>
      </c>
      <c r="I86" s="90">
        <v>1884</v>
      </c>
      <c r="J86" s="91">
        <v>47651</v>
      </c>
      <c r="K86" s="155">
        <f t="shared" si="2"/>
        <v>5742</v>
      </c>
      <c r="L86" s="53"/>
      <c r="M86" s="92"/>
      <c r="N86" s="92">
        <f t="shared" si="3"/>
        <v>15341</v>
      </c>
      <c r="O86" s="92">
        <f t="shared" si="1"/>
        <v>709</v>
      </c>
      <c r="P86" s="155">
        <f t="shared" si="7"/>
        <v>37886</v>
      </c>
      <c r="Q86" s="93"/>
      <c r="R86" s="93"/>
      <c r="S86" s="93">
        <f t="shared" si="5"/>
        <v>6.9346365749638492</v>
      </c>
    </row>
    <row r="87" spans="1:21" x14ac:dyDescent="0.25">
      <c r="A87" s="13">
        <v>43974</v>
      </c>
      <c r="B87" s="45">
        <v>84891</v>
      </c>
      <c r="C87" s="45">
        <v>15041</v>
      </c>
      <c r="D87" s="9">
        <v>99932</v>
      </c>
      <c r="E87" s="105">
        <v>72</v>
      </c>
      <c r="F87" s="408">
        <f t="shared" si="6"/>
        <v>3.0967741935483871E-2</v>
      </c>
      <c r="G87" s="66">
        <v>3755</v>
      </c>
      <c r="H87" s="66">
        <v>142938</v>
      </c>
      <c r="I87" s="90">
        <v>1651</v>
      </c>
      <c r="J87" s="91">
        <v>49245</v>
      </c>
      <c r="K87" s="155">
        <f t="shared" si="2"/>
        <v>5406</v>
      </c>
      <c r="L87" s="53"/>
      <c r="M87" s="92"/>
      <c r="N87" s="92">
        <f t="shared" si="3"/>
        <v>14328</v>
      </c>
      <c r="O87" s="92">
        <f t="shared" si="1"/>
        <v>594</v>
      </c>
      <c r="P87" s="155">
        <f t="shared" si="7"/>
        <v>36773</v>
      </c>
      <c r="Q87" s="93"/>
      <c r="R87" s="93"/>
      <c r="S87" s="93">
        <f t="shared" si="5"/>
        <v>6.7309135504182454</v>
      </c>
    </row>
    <row r="88" spans="1:21" x14ac:dyDescent="0.25">
      <c r="A88" s="13">
        <v>43975</v>
      </c>
      <c r="B88" s="45">
        <v>86612</v>
      </c>
      <c r="C88" s="45">
        <v>15101</v>
      </c>
      <c r="D88" s="9">
        <v>101713</v>
      </c>
      <c r="E88" s="105">
        <v>60</v>
      </c>
      <c r="F88" s="408">
        <f t="shared" si="6"/>
        <v>3.3688938798427846E-2</v>
      </c>
      <c r="G88" s="66">
        <v>2886</v>
      </c>
      <c r="H88" s="66">
        <v>145824</v>
      </c>
      <c r="I88" s="92">
        <v>1225</v>
      </c>
      <c r="J88" s="93">
        <v>50470</v>
      </c>
      <c r="K88" s="155">
        <f t="shared" si="2"/>
        <v>4111</v>
      </c>
      <c r="L88" s="53"/>
      <c r="M88" s="92"/>
      <c r="N88" s="92">
        <f t="shared" si="3"/>
        <v>14053</v>
      </c>
      <c r="O88" s="92">
        <f t="shared" si="1"/>
        <v>564</v>
      </c>
      <c r="P88" s="155">
        <f t="shared" si="7"/>
        <v>36163</v>
      </c>
      <c r="Q88" s="93"/>
      <c r="R88" s="93"/>
      <c r="S88" s="93">
        <f t="shared" si="5"/>
        <v>6.6192594219610852</v>
      </c>
    </row>
    <row r="89" spans="1:21" x14ac:dyDescent="0.25">
      <c r="A89" s="13">
        <v>43976</v>
      </c>
      <c r="B89" s="45">
        <v>88352</v>
      </c>
      <c r="C89" s="45">
        <v>15156</v>
      </c>
      <c r="D89" s="9">
        <v>103508</v>
      </c>
      <c r="E89" s="105">
        <v>55</v>
      </c>
      <c r="F89" s="408">
        <f t="shared" si="6"/>
        <v>3.0640668523676879E-2</v>
      </c>
      <c r="G89" s="66">
        <v>3401</v>
      </c>
      <c r="H89" s="66">
        <v>149225</v>
      </c>
      <c r="I89" s="92">
        <v>1341</v>
      </c>
      <c r="J89" s="93">
        <v>51811</v>
      </c>
      <c r="K89" s="155">
        <f t="shared" si="2"/>
        <v>4742</v>
      </c>
      <c r="L89" s="53"/>
      <c r="M89" s="92"/>
      <c r="N89" s="92">
        <f t="shared" si="3"/>
        <v>14568</v>
      </c>
      <c r="O89" s="92">
        <f t="shared" si="1"/>
        <v>562</v>
      </c>
      <c r="P89" s="155">
        <f t="shared" si="7"/>
        <v>37430</v>
      </c>
      <c r="Q89" s="93"/>
      <c r="R89" s="93"/>
      <c r="S89" s="93">
        <f t="shared" si="5"/>
        <v>6.8511705379532515</v>
      </c>
      <c r="T89" s="108"/>
    </row>
    <row r="90" spans="1:21" x14ac:dyDescent="0.25">
      <c r="A90" s="13">
        <v>43977</v>
      </c>
      <c r="B90" s="45">
        <v>89695</v>
      </c>
      <c r="C90" s="45">
        <v>15185</v>
      </c>
      <c r="D90" s="9">
        <v>104880</v>
      </c>
      <c r="E90" s="105">
        <v>29</v>
      </c>
      <c r="F90" s="408">
        <f t="shared" si="6"/>
        <v>2.1137026239067054E-2</v>
      </c>
      <c r="G90" s="66">
        <v>2977</v>
      </c>
      <c r="H90" s="66">
        <v>152202</v>
      </c>
      <c r="I90" s="92">
        <v>1448</v>
      </c>
      <c r="J90" s="93">
        <v>53259</v>
      </c>
      <c r="K90" s="155">
        <f t="shared" si="2"/>
        <v>4425</v>
      </c>
      <c r="L90" s="53"/>
      <c r="M90" s="92"/>
      <c r="N90" s="92">
        <f t="shared" si="3"/>
        <v>14459</v>
      </c>
      <c r="O90" s="92">
        <f t="shared" si="1"/>
        <v>530</v>
      </c>
      <c r="P90" s="155">
        <f t="shared" si="7"/>
        <v>37296</v>
      </c>
      <c r="Q90" s="93"/>
      <c r="R90" s="93"/>
      <c r="S90" s="93">
        <f t="shared" si="5"/>
        <v>6.8266432376036459</v>
      </c>
      <c r="T90" s="108"/>
    </row>
    <row r="91" spans="1:21" x14ac:dyDescent="0.25">
      <c r="A91" s="13">
        <v>43978</v>
      </c>
      <c r="B91" s="45">
        <v>91744</v>
      </c>
      <c r="C91" s="45">
        <v>15240</v>
      </c>
      <c r="D91" s="9">
        <v>106984</v>
      </c>
      <c r="E91" s="105">
        <v>55</v>
      </c>
      <c r="F91" s="408">
        <f t="shared" si="6"/>
        <v>2.6140684410646389E-2</v>
      </c>
      <c r="G91" s="66">
        <v>3750</v>
      </c>
      <c r="H91" s="66">
        <v>155952</v>
      </c>
      <c r="I91" s="92">
        <v>1428</v>
      </c>
      <c r="J91" s="93">
        <v>54687</v>
      </c>
      <c r="K91" s="155">
        <f t="shared" si="2"/>
        <v>5178</v>
      </c>
      <c r="L91" s="53"/>
      <c r="M91" s="92"/>
      <c r="N91" s="92">
        <f t="shared" si="3"/>
        <v>14390</v>
      </c>
      <c r="O91" s="92">
        <f t="shared" si="1"/>
        <v>489</v>
      </c>
      <c r="P91" s="155">
        <f t="shared" si="7"/>
        <v>36122</v>
      </c>
      <c r="Q91" s="93"/>
      <c r="R91" s="93"/>
      <c r="S91" s="93">
        <f t="shared" si="5"/>
        <v>6.6117548002123261</v>
      </c>
      <c r="T91" s="108"/>
    </row>
    <row r="92" spans="1:21" x14ac:dyDescent="0.25">
      <c r="A92" s="13">
        <v>43979</v>
      </c>
      <c r="B92" s="45">
        <v>93743</v>
      </c>
      <c r="C92" s="45">
        <v>15288</v>
      </c>
      <c r="D92" s="45">
        <v>109031</v>
      </c>
      <c r="E92" s="105">
        <v>48</v>
      </c>
      <c r="F92" s="408">
        <f t="shared" si="6"/>
        <v>2.3448949682462139E-2</v>
      </c>
      <c r="G92" s="66">
        <v>3575</v>
      </c>
      <c r="H92" s="66">
        <v>159527</v>
      </c>
      <c r="I92" s="92">
        <v>1425</v>
      </c>
      <c r="J92" s="93">
        <v>56112</v>
      </c>
      <c r="K92" s="155">
        <f t="shared" si="2"/>
        <v>5000</v>
      </c>
      <c r="L92" s="53"/>
      <c r="M92" s="92"/>
      <c r="N92" s="92">
        <f t="shared" si="3"/>
        <v>13858</v>
      </c>
      <c r="O92" s="92">
        <f t="shared" si="1"/>
        <v>432</v>
      </c>
      <c r="P92" s="155">
        <f t="shared" si="7"/>
        <v>34604</v>
      </c>
      <c r="Q92" s="93"/>
      <c r="R92" s="93"/>
      <c r="S92" s="93">
        <f t="shared" si="5"/>
        <v>6.3339007559533611</v>
      </c>
      <c r="T92" s="108"/>
      <c r="U92" s="108"/>
    </row>
    <row r="93" spans="1:21" x14ac:dyDescent="0.25">
      <c r="A93" s="13">
        <v>43980</v>
      </c>
      <c r="B93" s="45">
        <v>95758</v>
      </c>
      <c r="C93" s="45">
        <v>15327</v>
      </c>
      <c r="D93" s="107">
        <v>111085</v>
      </c>
      <c r="E93" s="105">
        <v>39</v>
      </c>
      <c r="F93" s="408">
        <f t="shared" si="6"/>
        <v>1.8987341772151899E-2</v>
      </c>
      <c r="G93" s="66">
        <v>4235</v>
      </c>
      <c r="H93" s="94">
        <v>163762</v>
      </c>
      <c r="I93" s="92">
        <v>1237</v>
      </c>
      <c r="J93" s="93">
        <v>57349</v>
      </c>
      <c r="K93" s="155">
        <f t="shared" si="2"/>
        <v>5472</v>
      </c>
      <c r="L93" s="53"/>
      <c r="M93" s="92"/>
      <c r="N93" s="92">
        <f t="shared" si="3"/>
        <v>13478</v>
      </c>
      <c r="O93" s="92">
        <f t="shared" si="1"/>
        <v>358</v>
      </c>
      <c r="P93" s="155">
        <f t="shared" si="7"/>
        <v>34334</v>
      </c>
      <c r="Q93" s="93"/>
      <c r="R93" s="93"/>
      <c r="S93" s="93">
        <f t="shared" si="5"/>
        <v>6.2844800761444546</v>
      </c>
      <c r="T93" s="108"/>
      <c r="U93" s="108"/>
    </row>
    <row r="94" spans="1:21" x14ac:dyDescent="0.25">
      <c r="A94" s="13">
        <v>43981</v>
      </c>
      <c r="B94" s="45">
        <v>97602</v>
      </c>
      <c r="C94" s="45">
        <v>15382</v>
      </c>
      <c r="D94" s="107">
        <v>112984</v>
      </c>
      <c r="E94" s="105">
        <v>55</v>
      </c>
      <c r="F94" s="408">
        <f t="shared" si="6"/>
        <v>2.8962611901000527E-2</v>
      </c>
      <c r="G94" s="66">
        <v>3299</v>
      </c>
      <c r="H94" s="94">
        <v>167061</v>
      </c>
      <c r="I94" s="92">
        <v>1026</v>
      </c>
      <c r="J94" s="110">
        <v>58375</v>
      </c>
      <c r="K94" s="155">
        <f t="shared" si="2"/>
        <v>4325</v>
      </c>
      <c r="L94" s="53"/>
      <c r="M94" s="92"/>
      <c r="N94" s="92">
        <f t="shared" si="3"/>
        <v>13052</v>
      </c>
      <c r="O94" s="92">
        <f t="shared" si="1"/>
        <v>341</v>
      </c>
      <c r="P94" s="155">
        <f t="shared" si="7"/>
        <v>33253</v>
      </c>
      <c r="Q94" s="93"/>
      <c r="R94" s="93"/>
      <c r="S94" s="93">
        <f t="shared" si="5"/>
        <v>6.0866143173539804</v>
      </c>
    </row>
    <row r="95" spans="1:21" x14ac:dyDescent="0.25">
      <c r="A95" s="13">
        <v>43982</v>
      </c>
      <c r="B95" s="45">
        <v>98922</v>
      </c>
      <c r="C95" s="45">
        <v>15400</v>
      </c>
      <c r="D95" s="107">
        <v>114322</v>
      </c>
      <c r="E95" s="105">
        <v>18</v>
      </c>
      <c r="F95" s="408">
        <f t="shared" si="6"/>
        <v>1.3452914798206279E-2</v>
      </c>
      <c r="G95" s="66">
        <v>2588</v>
      </c>
      <c r="H95" s="107">
        <v>169649</v>
      </c>
      <c r="I95" s="77">
        <v>641</v>
      </c>
      <c r="J95" s="52">
        <v>59016</v>
      </c>
      <c r="K95" s="155">
        <f t="shared" si="2"/>
        <v>3229</v>
      </c>
      <c r="L95" s="53"/>
      <c r="M95" s="92"/>
      <c r="N95" s="92">
        <f t="shared" si="3"/>
        <v>12609</v>
      </c>
      <c r="O95" s="92">
        <f t="shared" si="1"/>
        <v>299</v>
      </c>
      <c r="P95" s="155">
        <f t="shared" si="7"/>
        <v>32371</v>
      </c>
      <c r="Q95" s="93"/>
      <c r="R95" s="93"/>
      <c r="S95" s="93">
        <f t="shared" si="5"/>
        <v>5.9251734299782184</v>
      </c>
    </row>
    <row r="96" spans="1:21" x14ac:dyDescent="0.25">
      <c r="A96" s="13">
        <v>43983</v>
      </c>
      <c r="B96" s="45">
        <v>99841</v>
      </c>
      <c r="C96" s="45">
        <v>15418</v>
      </c>
      <c r="D96" s="107">
        <v>115259</v>
      </c>
      <c r="E96" s="107">
        <v>18</v>
      </c>
      <c r="F96" s="408">
        <f t="shared" si="6"/>
        <v>1.9210245464247599E-2</v>
      </c>
      <c r="G96" s="45">
        <v>2096</v>
      </c>
      <c r="H96" s="107">
        <v>171745</v>
      </c>
      <c r="I96" s="77">
        <v>633</v>
      </c>
      <c r="J96" s="52">
        <v>59649</v>
      </c>
      <c r="K96" s="155">
        <f t="shared" si="2"/>
        <v>2729</v>
      </c>
      <c r="L96" s="53"/>
      <c r="M96" s="92"/>
      <c r="N96" s="92">
        <f t="shared" si="3"/>
        <v>11751</v>
      </c>
      <c r="O96" s="92">
        <f t="shared" si="1"/>
        <v>262</v>
      </c>
      <c r="P96" s="155">
        <f t="shared" si="7"/>
        <v>30358</v>
      </c>
      <c r="Q96" s="93"/>
      <c r="R96" s="93"/>
      <c r="S96" s="93">
        <f t="shared" si="5"/>
        <v>5.5567148060695919</v>
      </c>
    </row>
    <row r="97" spans="1:20" x14ac:dyDescent="0.25">
      <c r="A97" s="13">
        <v>43984</v>
      </c>
      <c r="B97" s="45">
        <v>101377</v>
      </c>
      <c r="C97" s="45">
        <v>15471</v>
      </c>
      <c r="D97" s="107">
        <v>116848</v>
      </c>
      <c r="E97" s="107">
        <v>53</v>
      </c>
      <c r="F97" s="408">
        <f t="shared" si="6"/>
        <v>3.3354310887350538E-2</v>
      </c>
      <c r="G97" s="45">
        <v>3435</v>
      </c>
      <c r="H97" s="107">
        <v>175180</v>
      </c>
      <c r="I97" s="77">
        <v>971</v>
      </c>
      <c r="J97" s="52">
        <v>60583</v>
      </c>
      <c r="K97" s="155">
        <f t="shared" si="2"/>
        <v>4406</v>
      </c>
      <c r="L97" s="53"/>
      <c r="M97" s="92"/>
      <c r="N97" s="92">
        <f t="shared" si="3"/>
        <v>11968</v>
      </c>
      <c r="O97" s="92">
        <f t="shared" si="1"/>
        <v>286</v>
      </c>
      <c r="P97" s="155">
        <f t="shared" si="7"/>
        <v>30339</v>
      </c>
      <c r="Q97" s="93"/>
      <c r="R97" s="93"/>
      <c r="S97" s="93">
        <f t="shared" si="5"/>
        <v>5.5532370545274832</v>
      </c>
    </row>
    <row r="98" spans="1:20" x14ac:dyDescent="0.25">
      <c r="A98" s="13">
        <v>43985</v>
      </c>
      <c r="B98" s="45">
        <v>103069</v>
      </c>
      <c r="C98" s="45">
        <v>15504</v>
      </c>
      <c r="D98" s="107">
        <v>118573</v>
      </c>
      <c r="E98" s="107">
        <v>33</v>
      </c>
      <c r="F98" s="408">
        <f t="shared" si="6"/>
        <v>1.9130434782608695E-2</v>
      </c>
      <c r="G98" s="45">
        <v>3641</v>
      </c>
      <c r="H98" s="107">
        <v>178821</v>
      </c>
      <c r="I98" s="77">
        <v>1150</v>
      </c>
      <c r="J98" s="52">
        <v>61770</v>
      </c>
      <c r="K98" s="155">
        <f t="shared" si="2"/>
        <v>4791</v>
      </c>
      <c r="L98" s="53"/>
      <c r="M98" s="92"/>
      <c r="N98" s="92">
        <f t="shared" si="3"/>
        <v>11589</v>
      </c>
      <c r="O98" s="92">
        <f t="shared" si="1"/>
        <v>264</v>
      </c>
      <c r="P98" s="155">
        <f t="shared" si="7"/>
        <v>29952</v>
      </c>
      <c r="Q98" s="93"/>
      <c r="R98" s="93"/>
      <c r="S98" s="93">
        <f t="shared" si="5"/>
        <v>5.4824007468013836</v>
      </c>
    </row>
    <row r="99" spans="1:20" x14ac:dyDescent="0.25">
      <c r="A99" s="13">
        <v>43986</v>
      </c>
      <c r="B99" s="45">
        <v>105048</v>
      </c>
      <c r="C99" s="45">
        <v>15553</v>
      </c>
      <c r="D99" s="107">
        <v>120601</v>
      </c>
      <c r="E99" s="107">
        <v>49</v>
      </c>
      <c r="F99" s="408">
        <f t="shared" si="6"/>
        <v>2.4161735700197237E-2</v>
      </c>
      <c r="G99" s="45">
        <v>3834</v>
      </c>
      <c r="H99" s="107">
        <v>182655</v>
      </c>
      <c r="I99" s="77">
        <v>1368</v>
      </c>
      <c r="J99" s="52">
        <v>63138</v>
      </c>
      <c r="K99" s="155">
        <f t="shared" si="2"/>
        <v>5202</v>
      </c>
      <c r="L99" s="53"/>
      <c r="M99" s="92"/>
      <c r="N99" s="92">
        <f t="shared" si="3"/>
        <v>11570</v>
      </c>
      <c r="O99" s="92">
        <f t="shared" ref="O99:O117" si="8">SUM(E93:E99)</f>
        <v>265</v>
      </c>
      <c r="P99" s="155">
        <f t="shared" si="7"/>
        <v>30154</v>
      </c>
      <c r="Q99" s="93"/>
      <c r="R99" s="93"/>
      <c r="S99" s="93">
        <f t="shared" si="5"/>
        <v>5.5193747368806401</v>
      </c>
    </row>
    <row r="100" spans="1:20" x14ac:dyDescent="0.25">
      <c r="A100" s="13">
        <v>43987</v>
      </c>
      <c r="B100" s="45">
        <v>107180</v>
      </c>
      <c r="C100" s="45">
        <v>15582</v>
      </c>
      <c r="D100" s="107">
        <v>122762</v>
      </c>
      <c r="E100" s="107">
        <v>29</v>
      </c>
      <c r="F100" s="408">
        <f t="shared" si="6"/>
        <v>1.3419713095788986E-2</v>
      </c>
      <c r="G100" s="45">
        <v>4180</v>
      </c>
      <c r="H100" s="107">
        <v>186835</v>
      </c>
      <c r="I100" s="50">
        <v>1346</v>
      </c>
      <c r="J100" s="52">
        <v>64484</v>
      </c>
      <c r="K100" s="155">
        <f t="shared" ref="K100:K147" si="9">G100+I100</f>
        <v>5526</v>
      </c>
      <c r="L100" s="53"/>
      <c r="M100" s="92"/>
      <c r="N100" s="92">
        <f t="shared" ref="N100:N147" si="10">D100-D93</f>
        <v>11677</v>
      </c>
      <c r="O100" s="92">
        <f t="shared" si="8"/>
        <v>255</v>
      </c>
      <c r="P100" s="155">
        <f t="shared" si="7"/>
        <v>30208</v>
      </c>
      <c r="Q100" s="93"/>
      <c r="R100" s="93"/>
      <c r="S100" s="93">
        <f t="shared" si="5"/>
        <v>5.529258872842421</v>
      </c>
    </row>
    <row r="101" spans="1:20" x14ac:dyDescent="0.25">
      <c r="A101" s="13">
        <v>43988</v>
      </c>
      <c r="B101" s="45">
        <v>108940</v>
      </c>
      <c r="C101" s="45">
        <v>15603</v>
      </c>
      <c r="D101" s="107">
        <v>124543</v>
      </c>
      <c r="E101" s="107">
        <v>21</v>
      </c>
      <c r="F101" s="408">
        <f t="shared" si="6"/>
        <v>1.1791128579449747E-2</v>
      </c>
      <c r="G101" s="45">
        <v>3552</v>
      </c>
      <c r="H101" s="107">
        <v>190387</v>
      </c>
      <c r="I101" s="50">
        <v>1422</v>
      </c>
      <c r="J101" s="52">
        <v>65906</v>
      </c>
      <c r="K101" s="155">
        <f t="shared" si="9"/>
        <v>4974</v>
      </c>
      <c r="L101" s="53"/>
      <c r="M101" s="92"/>
      <c r="N101" s="92">
        <f t="shared" si="10"/>
        <v>11559</v>
      </c>
      <c r="O101" s="92">
        <f t="shared" si="8"/>
        <v>221</v>
      </c>
      <c r="P101" s="155">
        <f t="shared" si="7"/>
        <v>30857</v>
      </c>
      <c r="Q101" s="93"/>
      <c r="R101" s="93"/>
      <c r="S101" s="93">
        <f t="shared" si="5"/>
        <v>5.6480515439386449</v>
      </c>
    </row>
    <row r="102" spans="1:20" x14ac:dyDescent="0.25">
      <c r="A102" s="13">
        <v>43989</v>
      </c>
      <c r="B102" s="45">
        <v>110391</v>
      </c>
      <c r="C102" s="45">
        <v>15621</v>
      </c>
      <c r="D102" s="107">
        <v>126012</v>
      </c>
      <c r="E102" s="107">
        <v>18</v>
      </c>
      <c r="F102" s="408">
        <f t="shared" si="6"/>
        <v>1.2253233492171545E-2</v>
      </c>
      <c r="G102" s="45">
        <v>2908</v>
      </c>
      <c r="H102" s="107">
        <v>193295</v>
      </c>
      <c r="I102" s="50">
        <v>1036</v>
      </c>
      <c r="J102" s="52">
        <v>66942</v>
      </c>
      <c r="K102" s="155">
        <f t="shared" si="9"/>
        <v>3944</v>
      </c>
      <c r="L102" s="53"/>
      <c r="M102" s="92"/>
      <c r="N102" s="92">
        <f t="shared" si="10"/>
        <v>11690</v>
      </c>
      <c r="O102" s="92">
        <f t="shared" si="8"/>
        <v>221</v>
      </c>
      <c r="P102" s="155">
        <f t="shared" si="7"/>
        <v>31572</v>
      </c>
      <c r="Q102" s="93"/>
      <c r="R102" s="93"/>
      <c r="S102" s="93">
        <f t="shared" si="5"/>
        <v>5.7789248256548236</v>
      </c>
    </row>
    <row r="103" spans="1:20" x14ac:dyDescent="0.25">
      <c r="A103" s="13">
        <v>43990</v>
      </c>
      <c r="B103" s="45">
        <v>111565</v>
      </c>
      <c r="C103" s="45">
        <v>15639</v>
      </c>
      <c r="D103" s="107">
        <v>127204</v>
      </c>
      <c r="E103" s="107">
        <v>18</v>
      </c>
      <c r="F103" s="408">
        <f t="shared" si="6"/>
        <v>1.5100671140939598E-2</v>
      </c>
      <c r="G103" s="45">
        <v>2651</v>
      </c>
      <c r="H103" s="107">
        <v>195946</v>
      </c>
      <c r="I103" s="50">
        <v>774</v>
      </c>
      <c r="J103" s="52">
        <v>67716</v>
      </c>
      <c r="K103" s="155">
        <f t="shared" si="9"/>
        <v>3425</v>
      </c>
      <c r="L103" s="53"/>
      <c r="M103" s="92"/>
      <c r="N103" s="92">
        <f t="shared" si="10"/>
        <v>11945</v>
      </c>
      <c r="O103" s="92">
        <f t="shared" si="8"/>
        <v>221</v>
      </c>
      <c r="P103" s="155">
        <f t="shared" si="7"/>
        <v>32268</v>
      </c>
      <c r="Q103" s="93"/>
      <c r="R103" s="93"/>
      <c r="S103" s="93">
        <f t="shared" si="5"/>
        <v>5.9063203558288944</v>
      </c>
    </row>
    <row r="104" spans="1:20" x14ac:dyDescent="0.25">
      <c r="A104" s="13">
        <v>43991</v>
      </c>
      <c r="B104" s="45">
        <v>112842</v>
      </c>
      <c r="C104" s="45">
        <v>15653</v>
      </c>
      <c r="D104" s="107">
        <v>128495</v>
      </c>
      <c r="E104" s="107">
        <v>14</v>
      </c>
      <c r="F104" s="408">
        <f t="shared" si="6"/>
        <v>1.0844306738962044E-2</v>
      </c>
      <c r="G104" s="45">
        <v>3059</v>
      </c>
      <c r="H104" s="107">
        <v>199005</v>
      </c>
      <c r="I104" s="50">
        <v>1503</v>
      </c>
      <c r="J104" s="52">
        <v>69219</v>
      </c>
      <c r="K104" s="155">
        <f t="shared" si="9"/>
        <v>4562</v>
      </c>
      <c r="L104" s="53"/>
      <c r="M104" s="92"/>
      <c r="N104" s="92">
        <f t="shared" si="10"/>
        <v>11647</v>
      </c>
      <c r="O104" s="92">
        <f t="shared" si="8"/>
        <v>182</v>
      </c>
      <c r="P104" s="155">
        <f t="shared" si="7"/>
        <v>32424</v>
      </c>
      <c r="Q104" s="93"/>
      <c r="R104" s="93"/>
      <c r="S104" s="93">
        <f t="shared" si="5"/>
        <v>5.9348745263851512</v>
      </c>
    </row>
    <row r="105" spans="1:20" x14ac:dyDescent="0.25">
      <c r="A105" s="13">
        <v>43992</v>
      </c>
      <c r="B105" s="45">
        <v>114439</v>
      </c>
      <c r="C105" s="45">
        <v>15665</v>
      </c>
      <c r="D105" s="107">
        <v>130104</v>
      </c>
      <c r="E105" s="107">
        <v>12</v>
      </c>
      <c r="F105" s="408">
        <f t="shared" si="6"/>
        <v>7.4580484773151025E-3</v>
      </c>
      <c r="G105" s="45">
        <v>3335</v>
      </c>
      <c r="H105" s="107">
        <v>202340</v>
      </c>
      <c r="I105" s="50">
        <v>1412</v>
      </c>
      <c r="J105" s="52">
        <v>70631</v>
      </c>
      <c r="K105" s="155">
        <f t="shared" si="9"/>
        <v>4747</v>
      </c>
      <c r="L105" s="53"/>
      <c r="M105" s="92"/>
      <c r="N105" s="92">
        <f t="shared" si="10"/>
        <v>11531</v>
      </c>
      <c r="O105" s="92">
        <f t="shared" si="8"/>
        <v>161</v>
      </c>
      <c r="P105" s="155">
        <f t="shared" ref="P105:P136" si="11">SUM(K99:K105)</f>
        <v>32380</v>
      </c>
      <c r="Q105" s="93"/>
      <c r="R105" s="93"/>
      <c r="S105" s="93">
        <f t="shared" ref="S105:S168" si="12">P105/5463.3</f>
        <v>5.9268207859718487</v>
      </c>
    </row>
    <row r="106" spans="1:20" x14ac:dyDescent="0.25">
      <c r="A106" s="13">
        <v>43993</v>
      </c>
      <c r="B106" s="45">
        <v>116319</v>
      </c>
      <c r="C106" s="45">
        <v>15682</v>
      </c>
      <c r="D106" s="107">
        <v>132001</v>
      </c>
      <c r="E106" s="107">
        <v>17</v>
      </c>
      <c r="F106" s="408">
        <f t="shared" si="6"/>
        <v>8.9615181866104371E-3</v>
      </c>
      <c r="G106" s="45">
        <v>3896</v>
      </c>
      <c r="H106" s="107">
        <v>206236</v>
      </c>
      <c r="I106" s="50">
        <v>1777</v>
      </c>
      <c r="J106" s="52">
        <v>72408</v>
      </c>
      <c r="K106" s="155">
        <f t="shared" si="9"/>
        <v>5673</v>
      </c>
      <c r="L106" s="53"/>
      <c r="M106" s="92"/>
      <c r="N106" s="92">
        <f t="shared" si="10"/>
        <v>11400</v>
      </c>
      <c r="O106" s="92">
        <f t="shared" si="8"/>
        <v>129</v>
      </c>
      <c r="P106" s="155">
        <f t="shared" si="11"/>
        <v>32851</v>
      </c>
      <c r="Q106" s="93"/>
      <c r="R106" s="93"/>
      <c r="S106" s="93">
        <f t="shared" si="12"/>
        <v>6.0130324163051636</v>
      </c>
    </row>
    <row r="107" spans="1:20" x14ac:dyDescent="0.25">
      <c r="A107" s="13">
        <v>43994</v>
      </c>
      <c r="B107" s="45">
        <v>118185</v>
      </c>
      <c r="C107" s="45">
        <v>15709</v>
      </c>
      <c r="D107" s="107">
        <v>133894</v>
      </c>
      <c r="E107" s="107">
        <v>27</v>
      </c>
      <c r="F107" s="408">
        <f t="shared" si="6"/>
        <v>1.4263074484944533E-2</v>
      </c>
      <c r="G107" s="45">
        <v>3917</v>
      </c>
      <c r="H107" s="107">
        <v>210153</v>
      </c>
      <c r="I107" s="50">
        <v>1460</v>
      </c>
      <c r="J107" s="52">
        <v>73868</v>
      </c>
      <c r="K107" s="155">
        <f t="shared" si="9"/>
        <v>5377</v>
      </c>
      <c r="L107" s="53"/>
      <c r="M107" s="92"/>
      <c r="N107" s="92">
        <f t="shared" si="10"/>
        <v>11132</v>
      </c>
      <c r="O107" s="92">
        <f t="shared" si="8"/>
        <v>127</v>
      </c>
      <c r="P107" s="155">
        <f t="shared" si="11"/>
        <v>32702</v>
      </c>
      <c r="Q107" s="93"/>
      <c r="R107" s="93"/>
      <c r="S107" s="93">
        <f t="shared" si="12"/>
        <v>5.9857595226328408</v>
      </c>
    </row>
    <row r="108" spans="1:20" x14ac:dyDescent="0.25">
      <c r="A108" s="13">
        <v>43995</v>
      </c>
      <c r="B108" s="45">
        <v>120416</v>
      </c>
      <c r="C108" s="45">
        <v>15730</v>
      </c>
      <c r="D108" s="107">
        <v>136146</v>
      </c>
      <c r="E108" s="107">
        <v>21</v>
      </c>
      <c r="F108" s="408">
        <f t="shared" si="6"/>
        <v>9.3250444049733563E-3</v>
      </c>
      <c r="G108" s="45">
        <v>4323</v>
      </c>
      <c r="H108" s="107">
        <v>214476</v>
      </c>
      <c r="I108" s="50">
        <v>1413</v>
      </c>
      <c r="J108" s="52">
        <v>75281</v>
      </c>
      <c r="K108" s="155">
        <f t="shared" si="9"/>
        <v>5736</v>
      </c>
      <c r="L108" s="53"/>
      <c r="M108" s="92"/>
      <c r="N108" s="92">
        <f t="shared" si="10"/>
        <v>11603</v>
      </c>
      <c r="O108" s="92">
        <f t="shared" si="8"/>
        <v>127</v>
      </c>
      <c r="P108" s="155">
        <f t="shared" si="11"/>
        <v>33464</v>
      </c>
      <c r="Q108" s="93"/>
      <c r="R108" s="93"/>
      <c r="S108" s="93">
        <f t="shared" si="12"/>
        <v>6.1252356634268663</v>
      </c>
    </row>
    <row r="109" spans="1:20" x14ac:dyDescent="0.25">
      <c r="A109" s="118">
        <v>43996</v>
      </c>
      <c r="B109" s="119">
        <v>121883</v>
      </c>
      <c r="C109" s="119">
        <v>15755</v>
      </c>
      <c r="D109" s="120">
        <v>137638</v>
      </c>
      <c r="E109" s="120">
        <v>25</v>
      </c>
      <c r="F109" s="408">
        <f t="shared" si="6"/>
        <v>1.675603217158177E-2</v>
      </c>
      <c r="G109" s="119">
        <v>3138</v>
      </c>
      <c r="H109" s="121">
        <v>217614</v>
      </c>
      <c r="I109" s="128">
        <v>1279</v>
      </c>
      <c r="J109" s="156">
        <v>76560</v>
      </c>
      <c r="K109" s="158">
        <f t="shared" si="9"/>
        <v>4417</v>
      </c>
      <c r="L109" s="411"/>
      <c r="M109" s="157"/>
      <c r="N109" s="157">
        <f t="shared" si="10"/>
        <v>11626</v>
      </c>
      <c r="O109" s="157">
        <f t="shared" si="8"/>
        <v>134</v>
      </c>
      <c r="P109" s="158">
        <f t="shared" si="11"/>
        <v>33937</v>
      </c>
      <c r="Q109" s="397"/>
      <c r="R109" s="397"/>
      <c r="S109" s="397">
        <f t="shared" si="12"/>
        <v>6.2118133728698766</v>
      </c>
      <c r="T109" s="115"/>
    </row>
    <row r="110" spans="1:20" x14ac:dyDescent="0.25">
      <c r="A110" s="13">
        <v>43997</v>
      </c>
      <c r="B110" s="45">
        <v>192929</v>
      </c>
      <c r="C110" s="45">
        <v>18030</v>
      </c>
      <c r="D110" s="107">
        <v>210959</v>
      </c>
      <c r="E110" s="107">
        <v>29</v>
      </c>
      <c r="F110" s="408">
        <f t="shared" si="6"/>
        <v>3.9552106490637061E-4</v>
      </c>
      <c r="G110" s="45">
        <v>2963</v>
      </c>
      <c r="H110" s="114">
        <v>220577</v>
      </c>
      <c r="I110" s="50">
        <v>1013</v>
      </c>
      <c r="J110" s="52">
        <v>77573</v>
      </c>
      <c r="K110" s="155">
        <f t="shared" si="9"/>
        <v>3976</v>
      </c>
      <c r="L110" s="53"/>
      <c r="M110" s="92"/>
      <c r="N110" s="92">
        <f t="shared" si="10"/>
        <v>83755</v>
      </c>
      <c r="O110" s="92">
        <f t="shared" si="8"/>
        <v>145</v>
      </c>
      <c r="P110" s="155">
        <f t="shared" si="11"/>
        <v>34488</v>
      </c>
      <c r="Q110" s="93"/>
      <c r="R110" s="93"/>
      <c r="S110" s="93">
        <f t="shared" si="12"/>
        <v>6.3126681675910161</v>
      </c>
    </row>
    <row r="111" spans="1:20" x14ac:dyDescent="0.25">
      <c r="A111" s="13">
        <v>43998</v>
      </c>
      <c r="B111" s="45">
        <v>195482</v>
      </c>
      <c r="C111" s="45">
        <v>18045</v>
      </c>
      <c r="D111" s="107">
        <v>213527</v>
      </c>
      <c r="E111" s="107">
        <v>15</v>
      </c>
      <c r="F111" s="408">
        <f t="shared" si="6"/>
        <v>5.8411214953271026E-3</v>
      </c>
      <c r="G111" s="45">
        <v>3598</v>
      </c>
      <c r="H111" s="114">
        <v>224175</v>
      </c>
      <c r="I111" s="50">
        <v>1137</v>
      </c>
      <c r="J111" s="52">
        <v>78710</v>
      </c>
      <c r="K111" s="155">
        <f t="shared" si="9"/>
        <v>4735</v>
      </c>
      <c r="L111" s="53"/>
      <c r="M111" s="92"/>
      <c r="N111" s="92">
        <f t="shared" si="10"/>
        <v>85032</v>
      </c>
      <c r="O111" s="92">
        <f t="shared" si="8"/>
        <v>146</v>
      </c>
      <c r="P111" s="155">
        <f t="shared" si="11"/>
        <v>34661</v>
      </c>
      <c r="Q111" s="93"/>
      <c r="R111" s="93"/>
      <c r="S111" s="93">
        <f t="shared" si="12"/>
        <v>6.3443340105796864</v>
      </c>
    </row>
    <row r="112" spans="1:20" x14ac:dyDescent="0.25">
      <c r="A112" s="13">
        <v>43999</v>
      </c>
      <c r="B112" s="45">
        <v>198677</v>
      </c>
      <c r="C112" s="45">
        <v>18066</v>
      </c>
      <c r="D112" s="107">
        <v>216743</v>
      </c>
      <c r="E112" s="107">
        <v>21</v>
      </c>
      <c r="F112" s="408">
        <f t="shared" si="6"/>
        <v>6.5298507462686565E-3</v>
      </c>
      <c r="G112" s="45">
        <v>3885</v>
      </c>
      <c r="H112" s="114">
        <v>228060</v>
      </c>
      <c r="I112" s="50">
        <v>1148</v>
      </c>
      <c r="J112" s="52">
        <v>79858</v>
      </c>
      <c r="K112" s="155">
        <f t="shared" si="9"/>
        <v>5033</v>
      </c>
      <c r="L112" s="53"/>
      <c r="M112" s="92"/>
      <c r="N112" s="92">
        <f t="shared" si="10"/>
        <v>86639</v>
      </c>
      <c r="O112" s="92">
        <f t="shared" si="8"/>
        <v>155</v>
      </c>
      <c r="P112" s="155">
        <f t="shared" si="11"/>
        <v>34947</v>
      </c>
      <c r="Q112" s="93"/>
      <c r="R112" s="93"/>
      <c r="S112" s="93">
        <f t="shared" si="12"/>
        <v>6.3966833232661573</v>
      </c>
    </row>
    <row r="113" spans="1:19" x14ac:dyDescent="0.25">
      <c r="A113" s="13">
        <v>44000</v>
      </c>
      <c r="B113" s="45">
        <v>202121</v>
      </c>
      <c r="C113" s="45">
        <v>18077</v>
      </c>
      <c r="D113" s="107">
        <v>220198</v>
      </c>
      <c r="E113" s="107">
        <v>11</v>
      </c>
      <c r="F113" s="408">
        <f t="shared" si="6"/>
        <v>3.1837916063675834E-3</v>
      </c>
      <c r="G113" s="45">
        <v>4200</v>
      </c>
      <c r="H113" s="114">
        <v>232260</v>
      </c>
      <c r="I113" s="50">
        <v>1053</v>
      </c>
      <c r="J113" s="52">
        <v>80911</v>
      </c>
      <c r="K113" s="155">
        <f t="shared" si="9"/>
        <v>5253</v>
      </c>
      <c r="L113" s="53"/>
      <c r="M113" s="92"/>
      <c r="N113" s="92">
        <f t="shared" si="10"/>
        <v>88197</v>
      </c>
      <c r="O113" s="92">
        <f t="shared" si="8"/>
        <v>149</v>
      </c>
      <c r="P113" s="155">
        <f t="shared" si="11"/>
        <v>34527</v>
      </c>
      <c r="Q113" s="93"/>
      <c r="R113" s="93"/>
      <c r="S113" s="93">
        <f t="shared" si="12"/>
        <v>6.3198067102300808</v>
      </c>
    </row>
    <row r="114" spans="1:19" x14ac:dyDescent="0.25">
      <c r="A114" s="13">
        <v>44001</v>
      </c>
      <c r="B114" s="45">
        <v>204412</v>
      </c>
      <c r="C114" s="45">
        <v>18104</v>
      </c>
      <c r="D114" s="107">
        <v>222516</v>
      </c>
      <c r="E114" s="107">
        <v>27</v>
      </c>
      <c r="F114" s="408">
        <f t="shared" si="6"/>
        <v>1.1647972389991372E-2</v>
      </c>
      <c r="G114" s="45">
        <v>3794</v>
      </c>
      <c r="H114" s="114">
        <v>236054</v>
      </c>
      <c r="I114" s="50">
        <v>859</v>
      </c>
      <c r="J114" s="52">
        <v>81770</v>
      </c>
      <c r="K114" s="155">
        <f t="shared" si="9"/>
        <v>4653</v>
      </c>
      <c r="L114" s="53"/>
      <c r="M114" s="92"/>
      <c r="N114" s="92">
        <f t="shared" si="10"/>
        <v>88622</v>
      </c>
      <c r="O114" s="92">
        <f t="shared" si="8"/>
        <v>149</v>
      </c>
      <c r="P114" s="155">
        <f t="shared" si="11"/>
        <v>33803</v>
      </c>
      <c r="Q114" s="93"/>
      <c r="R114" s="93"/>
      <c r="S114" s="93">
        <f t="shared" si="12"/>
        <v>6.1872860725202719</v>
      </c>
    </row>
    <row r="115" spans="1:19" x14ac:dyDescent="0.25">
      <c r="A115" s="13">
        <v>44002</v>
      </c>
      <c r="B115" s="45">
        <v>209953</v>
      </c>
      <c r="C115" s="45">
        <v>18130</v>
      </c>
      <c r="D115" s="107">
        <v>228083</v>
      </c>
      <c r="E115" s="107">
        <v>26</v>
      </c>
      <c r="F115" s="408">
        <f t="shared" si="6"/>
        <v>4.6703790192204062E-3</v>
      </c>
      <c r="G115" s="45">
        <v>3695</v>
      </c>
      <c r="H115" s="114">
        <v>239749</v>
      </c>
      <c r="I115" s="50">
        <v>863</v>
      </c>
      <c r="J115" s="52">
        <v>82633</v>
      </c>
      <c r="K115" s="155">
        <f t="shared" si="9"/>
        <v>4558</v>
      </c>
      <c r="L115" s="53"/>
      <c r="M115" s="92"/>
      <c r="N115" s="92">
        <f t="shared" si="10"/>
        <v>91937</v>
      </c>
      <c r="O115" s="92">
        <f t="shared" si="8"/>
        <v>154</v>
      </c>
      <c r="P115" s="155">
        <f t="shared" si="11"/>
        <v>32625</v>
      </c>
      <c r="Q115" s="93"/>
      <c r="R115" s="93"/>
      <c r="S115" s="93">
        <f t="shared" si="12"/>
        <v>5.9716654769095596</v>
      </c>
    </row>
    <row r="116" spans="1:19" x14ac:dyDescent="0.25">
      <c r="A116" s="13">
        <v>44003</v>
      </c>
      <c r="B116" s="9">
        <v>213369</v>
      </c>
      <c r="C116" s="9">
        <v>18156</v>
      </c>
      <c r="D116" s="107">
        <v>231525</v>
      </c>
      <c r="E116" s="105">
        <v>26</v>
      </c>
      <c r="F116" s="408">
        <f t="shared" si="6"/>
        <v>7.5537478210342826E-3</v>
      </c>
      <c r="G116" s="45">
        <v>3187</v>
      </c>
      <c r="H116" s="114">
        <v>242936</v>
      </c>
      <c r="I116" s="50">
        <v>626</v>
      </c>
      <c r="J116" s="75">
        <v>83259</v>
      </c>
      <c r="K116" s="155">
        <f t="shared" si="9"/>
        <v>3813</v>
      </c>
      <c r="L116" s="53"/>
      <c r="M116" s="92"/>
      <c r="N116" s="92">
        <f t="shared" si="10"/>
        <v>93887</v>
      </c>
      <c r="O116" s="92">
        <f t="shared" si="8"/>
        <v>155</v>
      </c>
      <c r="P116" s="155">
        <f t="shared" si="11"/>
        <v>32021</v>
      </c>
      <c r="Q116" s="93"/>
      <c r="R116" s="93"/>
      <c r="S116" s="93">
        <f t="shared" si="12"/>
        <v>5.8611095857814872</v>
      </c>
    </row>
    <row r="117" spans="1:19" x14ac:dyDescent="0.25">
      <c r="A117" s="13">
        <v>44004</v>
      </c>
      <c r="B117" s="9">
        <v>215365</v>
      </c>
      <c r="C117" s="9">
        <v>18170</v>
      </c>
      <c r="D117" s="107">
        <v>233535</v>
      </c>
      <c r="E117" s="105">
        <v>14</v>
      </c>
      <c r="F117" s="408">
        <f t="shared" si="6"/>
        <v>6.965174129353234E-3</v>
      </c>
      <c r="G117" s="45">
        <v>2858</v>
      </c>
      <c r="H117" s="114">
        <v>245794</v>
      </c>
      <c r="I117" s="50">
        <v>558</v>
      </c>
      <c r="J117" s="75">
        <v>83817</v>
      </c>
      <c r="K117" s="155">
        <f t="shared" si="9"/>
        <v>3416</v>
      </c>
      <c r="L117" s="53"/>
      <c r="M117" s="92"/>
      <c r="N117" s="92">
        <f t="shared" si="10"/>
        <v>22576</v>
      </c>
      <c r="O117" s="92">
        <f t="shared" si="8"/>
        <v>140</v>
      </c>
      <c r="P117" s="155">
        <f t="shared" si="11"/>
        <v>31461</v>
      </c>
      <c r="Q117" s="93"/>
      <c r="R117" s="93"/>
      <c r="S117" s="93">
        <f t="shared" si="12"/>
        <v>5.7586074350667174</v>
      </c>
    </row>
    <row r="118" spans="1:19" x14ac:dyDescent="0.25">
      <c r="A118" s="13">
        <v>44005</v>
      </c>
      <c r="B118" s="9">
        <v>217177</v>
      </c>
      <c r="C118" s="9">
        <v>18182</v>
      </c>
      <c r="D118" s="107">
        <v>235359</v>
      </c>
      <c r="E118" s="105">
        <v>12</v>
      </c>
      <c r="F118" s="408">
        <f t="shared" si="6"/>
        <v>6.5789473684210523E-3</v>
      </c>
      <c r="G118" s="45">
        <v>2962</v>
      </c>
      <c r="H118" s="114">
        <v>248756</v>
      </c>
      <c r="I118" s="50">
        <v>1213</v>
      </c>
      <c r="J118" s="75">
        <v>85030</v>
      </c>
      <c r="K118" s="155">
        <f t="shared" si="9"/>
        <v>4175</v>
      </c>
      <c r="L118" s="53"/>
      <c r="M118" s="92"/>
      <c r="N118" s="92">
        <f t="shared" si="10"/>
        <v>21832</v>
      </c>
      <c r="O118" s="92">
        <f t="shared" ref="O118:O131" si="13">SUM(E112:E118)</f>
        <v>137</v>
      </c>
      <c r="P118" s="155">
        <f t="shared" si="11"/>
        <v>30901</v>
      </c>
      <c r="Q118" s="93"/>
      <c r="R118" s="93"/>
      <c r="S118" s="93">
        <f t="shared" si="12"/>
        <v>5.6561052843519484</v>
      </c>
    </row>
    <row r="119" spans="1:19" x14ac:dyDescent="0.25">
      <c r="A119" s="13">
        <v>44006</v>
      </c>
      <c r="B119" s="9">
        <v>219885</v>
      </c>
      <c r="C119" s="9">
        <v>18191</v>
      </c>
      <c r="D119" s="107">
        <v>238076</v>
      </c>
      <c r="E119" s="105">
        <v>9</v>
      </c>
      <c r="F119" s="408">
        <f t="shared" si="6"/>
        <v>3.3124769966875228E-3</v>
      </c>
      <c r="G119" s="45">
        <v>3745</v>
      </c>
      <c r="H119" s="114">
        <v>252501</v>
      </c>
      <c r="I119" s="50">
        <v>1118</v>
      </c>
      <c r="J119" s="75">
        <v>86148</v>
      </c>
      <c r="K119" s="155">
        <f t="shared" si="9"/>
        <v>4863</v>
      </c>
      <c r="L119" s="53"/>
      <c r="M119" s="92"/>
      <c r="N119" s="92">
        <f t="shared" si="10"/>
        <v>21333</v>
      </c>
      <c r="O119" s="92">
        <f t="shared" si="13"/>
        <v>125</v>
      </c>
      <c r="P119" s="155">
        <f t="shared" si="11"/>
        <v>30731</v>
      </c>
      <c r="Q119" s="93"/>
      <c r="R119" s="93"/>
      <c r="S119" s="93">
        <f t="shared" si="12"/>
        <v>5.6249885600278215</v>
      </c>
    </row>
    <row r="120" spans="1:19" x14ac:dyDescent="0.25">
      <c r="A120" s="13">
        <v>44007</v>
      </c>
      <c r="B120" s="9">
        <v>224314</v>
      </c>
      <c r="C120" s="9">
        <v>18196</v>
      </c>
      <c r="D120" s="107">
        <v>242510</v>
      </c>
      <c r="E120" s="105">
        <v>5</v>
      </c>
      <c r="F120" s="408">
        <f t="shared" si="6"/>
        <v>1.1276499774470004E-3</v>
      </c>
      <c r="G120" s="45">
        <v>3247</v>
      </c>
      <c r="H120" s="114">
        <v>255748</v>
      </c>
      <c r="I120" s="50">
        <v>1006</v>
      </c>
      <c r="J120" s="75">
        <v>87154</v>
      </c>
      <c r="K120" s="155">
        <f t="shared" si="9"/>
        <v>4253</v>
      </c>
      <c r="L120" s="53"/>
      <c r="M120" s="92"/>
      <c r="N120" s="92">
        <f t="shared" si="10"/>
        <v>22312</v>
      </c>
      <c r="O120" s="92">
        <f t="shared" si="13"/>
        <v>119</v>
      </c>
      <c r="P120" s="155">
        <f t="shared" si="11"/>
        <v>29731</v>
      </c>
      <c r="Q120" s="93"/>
      <c r="R120" s="93"/>
      <c r="S120" s="93">
        <f t="shared" si="12"/>
        <v>5.4419490051800192</v>
      </c>
    </row>
    <row r="121" spans="1:19" x14ac:dyDescent="0.25">
      <c r="A121" s="13">
        <v>44008</v>
      </c>
      <c r="B121" s="9">
        <v>230168</v>
      </c>
      <c r="C121" s="9">
        <v>18213</v>
      </c>
      <c r="D121" s="107">
        <v>248381</v>
      </c>
      <c r="E121" s="105">
        <v>17</v>
      </c>
      <c r="F121" s="408">
        <f t="shared" si="6"/>
        <v>2.8955884857775507E-3</v>
      </c>
      <c r="G121" s="45">
        <v>4351</v>
      </c>
      <c r="H121" s="114">
        <v>260099</v>
      </c>
      <c r="I121" s="50">
        <v>1035</v>
      </c>
      <c r="J121" s="75">
        <v>88189</v>
      </c>
      <c r="K121" s="155">
        <f t="shared" si="9"/>
        <v>5386</v>
      </c>
      <c r="L121" s="53"/>
      <c r="M121" s="92"/>
      <c r="N121" s="92">
        <f t="shared" si="10"/>
        <v>25865</v>
      </c>
      <c r="O121" s="92">
        <f t="shared" si="13"/>
        <v>109</v>
      </c>
      <c r="P121" s="155">
        <f t="shared" si="11"/>
        <v>30464</v>
      </c>
      <c r="Q121" s="93"/>
      <c r="R121" s="93"/>
      <c r="S121" s="93">
        <f t="shared" si="12"/>
        <v>5.5761169988834585</v>
      </c>
    </row>
    <row r="122" spans="1:19" x14ac:dyDescent="0.25">
      <c r="A122" s="13">
        <v>44009</v>
      </c>
      <c r="B122" s="9">
        <v>232995</v>
      </c>
      <c r="C122" s="9">
        <v>18228</v>
      </c>
      <c r="D122" s="107">
        <v>251223</v>
      </c>
      <c r="E122" s="105">
        <v>15</v>
      </c>
      <c r="F122" s="408">
        <f t="shared" si="6"/>
        <v>5.2779732582688248E-3</v>
      </c>
      <c r="G122" s="45">
        <v>3401</v>
      </c>
      <c r="H122" s="114">
        <v>263500</v>
      </c>
      <c r="I122" s="50">
        <v>1056</v>
      </c>
      <c r="J122" s="75">
        <v>89245</v>
      </c>
      <c r="K122" s="155">
        <f t="shared" si="9"/>
        <v>4457</v>
      </c>
      <c r="L122" s="53"/>
      <c r="M122" s="92"/>
      <c r="N122" s="92">
        <f t="shared" si="10"/>
        <v>23140</v>
      </c>
      <c r="O122" s="92">
        <f t="shared" si="13"/>
        <v>98</v>
      </c>
      <c r="P122" s="155">
        <f t="shared" si="11"/>
        <v>30363</v>
      </c>
      <c r="Q122" s="93"/>
      <c r="R122" s="93"/>
      <c r="S122" s="93">
        <f t="shared" si="12"/>
        <v>5.5576300038438307</v>
      </c>
    </row>
    <row r="123" spans="1:19" x14ac:dyDescent="0.25">
      <c r="A123" s="13">
        <v>44010</v>
      </c>
      <c r="B123" s="9">
        <v>237191</v>
      </c>
      <c r="C123" s="9">
        <v>18236</v>
      </c>
      <c r="D123" s="107">
        <v>255427</v>
      </c>
      <c r="E123" s="105">
        <v>8</v>
      </c>
      <c r="F123" s="408">
        <f t="shared" si="6"/>
        <v>1.9029495718363464E-3</v>
      </c>
      <c r="G123" s="45">
        <v>2982</v>
      </c>
      <c r="H123" s="114">
        <v>266482</v>
      </c>
      <c r="I123" s="50">
        <v>756</v>
      </c>
      <c r="J123" s="75">
        <f>J122+I123</f>
        <v>90001</v>
      </c>
      <c r="K123" s="155">
        <f t="shared" si="9"/>
        <v>3738</v>
      </c>
      <c r="L123" s="53"/>
      <c r="M123" s="92"/>
      <c r="N123" s="92">
        <f t="shared" si="10"/>
        <v>23902</v>
      </c>
      <c r="O123" s="92">
        <f t="shared" si="13"/>
        <v>80</v>
      </c>
      <c r="P123" s="155">
        <f t="shared" si="11"/>
        <v>30288</v>
      </c>
      <c r="Q123" s="93"/>
      <c r="R123" s="93"/>
      <c r="S123" s="93">
        <f t="shared" si="12"/>
        <v>5.5439020372302457</v>
      </c>
    </row>
    <row r="124" spans="1:19" x14ac:dyDescent="0.25">
      <c r="A124" s="13">
        <v>44011</v>
      </c>
      <c r="B124" s="9">
        <v>240158</v>
      </c>
      <c r="C124" s="9">
        <v>18241</v>
      </c>
      <c r="D124" s="107">
        <v>258399</v>
      </c>
      <c r="E124" s="105">
        <v>5</v>
      </c>
      <c r="F124" s="408">
        <f t="shared" si="6"/>
        <v>1.6823687752355316E-3</v>
      </c>
      <c r="G124" s="45">
        <v>2836</v>
      </c>
      <c r="H124" s="114">
        <v>269318</v>
      </c>
      <c r="I124" s="50">
        <v>694</v>
      </c>
      <c r="J124" s="75">
        <v>90695</v>
      </c>
      <c r="K124" s="155">
        <f t="shared" si="9"/>
        <v>3530</v>
      </c>
      <c r="L124" s="53"/>
      <c r="M124" s="92"/>
      <c r="N124" s="92">
        <f t="shared" si="10"/>
        <v>24864</v>
      </c>
      <c r="O124" s="92">
        <f t="shared" si="13"/>
        <v>71</v>
      </c>
      <c r="P124" s="155">
        <f t="shared" si="11"/>
        <v>30402</v>
      </c>
      <c r="Q124" s="93"/>
      <c r="R124" s="93"/>
      <c r="S124" s="93">
        <f t="shared" si="12"/>
        <v>5.5647685464828944</v>
      </c>
    </row>
    <row r="125" spans="1:19" x14ac:dyDescent="0.25">
      <c r="A125" s="13">
        <v>44012</v>
      </c>
      <c r="B125" s="9">
        <v>242085</v>
      </c>
      <c r="C125" s="9">
        <v>18251</v>
      </c>
      <c r="D125" s="107">
        <v>260336</v>
      </c>
      <c r="E125" s="105">
        <v>10</v>
      </c>
      <c r="F125" s="408">
        <f t="shared" si="6"/>
        <v>5.1626226122870418E-3</v>
      </c>
      <c r="G125" s="45">
        <v>3243</v>
      </c>
      <c r="H125" s="114">
        <v>272561</v>
      </c>
      <c r="I125" s="50">
        <v>967</v>
      </c>
      <c r="J125" s="75">
        <v>91662</v>
      </c>
      <c r="K125" s="155">
        <f t="shared" si="9"/>
        <v>4210</v>
      </c>
      <c r="L125" s="53"/>
      <c r="M125" s="92"/>
      <c r="N125" s="92">
        <f t="shared" si="10"/>
        <v>24977</v>
      </c>
      <c r="O125" s="92">
        <f t="shared" si="13"/>
        <v>69</v>
      </c>
      <c r="P125" s="155">
        <f t="shared" si="11"/>
        <v>30437</v>
      </c>
      <c r="Q125" s="93"/>
      <c r="R125" s="93"/>
      <c r="S125" s="93">
        <f t="shared" si="12"/>
        <v>5.5711749309025675</v>
      </c>
    </row>
    <row r="126" spans="1:19" x14ac:dyDescent="0.25">
      <c r="A126" s="13">
        <v>44013</v>
      </c>
      <c r="B126" s="9">
        <v>245341</v>
      </c>
      <c r="C126" s="9">
        <v>18259</v>
      </c>
      <c r="D126" s="107">
        <v>263600</v>
      </c>
      <c r="E126" s="105">
        <v>8</v>
      </c>
      <c r="F126" s="408">
        <f t="shared" si="6"/>
        <v>2.4509803921568627E-3</v>
      </c>
      <c r="G126" s="45">
        <v>3409</v>
      </c>
      <c r="H126" s="114">
        <v>275970</v>
      </c>
      <c r="I126" s="50">
        <v>956</v>
      </c>
      <c r="J126" s="75">
        <v>92618</v>
      </c>
      <c r="K126" s="155">
        <f t="shared" si="9"/>
        <v>4365</v>
      </c>
      <c r="L126" s="53"/>
      <c r="M126" s="92"/>
      <c r="N126" s="92">
        <f t="shared" si="10"/>
        <v>25524</v>
      </c>
      <c r="O126" s="92">
        <f t="shared" si="13"/>
        <v>68</v>
      </c>
      <c r="P126" s="155">
        <f t="shared" si="11"/>
        <v>29939</v>
      </c>
      <c r="Q126" s="93"/>
      <c r="R126" s="93"/>
      <c r="S126" s="93">
        <f t="shared" si="12"/>
        <v>5.4800212325883626</v>
      </c>
    </row>
    <row r="127" spans="1:19" x14ac:dyDescent="0.25">
      <c r="A127" s="13">
        <v>44014</v>
      </c>
      <c r="B127" s="9">
        <v>249107</v>
      </c>
      <c r="C127" s="9">
        <v>18264</v>
      </c>
      <c r="D127" s="107">
        <v>267371</v>
      </c>
      <c r="E127" s="105">
        <v>5</v>
      </c>
      <c r="F127" s="408">
        <f t="shared" si="6"/>
        <v>1.3259082471492973E-3</v>
      </c>
      <c r="G127" s="45">
        <v>3715</v>
      </c>
      <c r="H127" s="114">
        <v>279685</v>
      </c>
      <c r="I127" s="50">
        <v>973</v>
      </c>
      <c r="J127" s="75">
        <v>93591</v>
      </c>
      <c r="K127" s="155">
        <f t="shared" si="9"/>
        <v>4688</v>
      </c>
      <c r="L127" s="53"/>
      <c r="M127" s="92"/>
      <c r="N127" s="92">
        <f t="shared" si="10"/>
        <v>24861</v>
      </c>
      <c r="O127" s="92">
        <f t="shared" si="13"/>
        <v>68</v>
      </c>
      <c r="P127" s="155">
        <f t="shared" si="11"/>
        <v>30374</v>
      </c>
      <c r="Q127" s="93"/>
      <c r="R127" s="93"/>
      <c r="S127" s="93">
        <f t="shared" si="12"/>
        <v>5.5596434389471563</v>
      </c>
    </row>
    <row r="128" spans="1:19" x14ac:dyDescent="0.25">
      <c r="A128" s="13">
        <v>44015</v>
      </c>
      <c r="B128" s="9">
        <v>253738</v>
      </c>
      <c r="C128" s="9">
        <v>18276</v>
      </c>
      <c r="D128" s="107">
        <v>272014</v>
      </c>
      <c r="E128" s="105">
        <v>12</v>
      </c>
      <c r="F128" s="408">
        <f t="shared" si="6"/>
        <v>2.5845358604350637E-3</v>
      </c>
      <c r="G128" s="45">
        <v>3827</v>
      </c>
      <c r="H128" s="114">
        <v>283512</v>
      </c>
      <c r="I128" s="50">
        <v>1263</v>
      </c>
      <c r="J128" s="75">
        <v>94854</v>
      </c>
      <c r="K128" s="155">
        <f t="shared" si="9"/>
        <v>5090</v>
      </c>
      <c r="L128" s="53"/>
      <c r="M128" s="92"/>
      <c r="N128" s="92">
        <f t="shared" si="10"/>
        <v>23633</v>
      </c>
      <c r="O128" s="92">
        <f t="shared" si="13"/>
        <v>63</v>
      </c>
      <c r="P128" s="155">
        <f t="shared" si="11"/>
        <v>30078</v>
      </c>
      <c r="Q128" s="93"/>
      <c r="R128" s="93"/>
      <c r="S128" s="93">
        <f t="shared" si="12"/>
        <v>5.505463730712207</v>
      </c>
    </row>
    <row r="129" spans="1:19" x14ac:dyDescent="0.25">
      <c r="A129" s="13">
        <v>44016</v>
      </c>
      <c r="B129" s="45">
        <v>257464</v>
      </c>
      <c r="C129" s="45">
        <v>18287</v>
      </c>
      <c r="D129" s="45">
        <v>275751</v>
      </c>
      <c r="E129" s="105">
        <v>11</v>
      </c>
      <c r="F129" s="408">
        <f t="shared" si="6"/>
        <v>2.9435375970029436E-3</v>
      </c>
      <c r="G129" s="45">
        <v>4086</v>
      </c>
      <c r="H129" s="114">
        <v>287598</v>
      </c>
      <c r="I129" s="50">
        <v>1270</v>
      </c>
      <c r="J129" s="75">
        <v>96124</v>
      </c>
      <c r="K129" s="155">
        <f t="shared" si="9"/>
        <v>5356</v>
      </c>
      <c r="L129" s="53"/>
      <c r="M129" s="92"/>
      <c r="N129" s="92">
        <f t="shared" si="10"/>
        <v>24528</v>
      </c>
      <c r="O129" s="92">
        <f t="shared" si="13"/>
        <v>59</v>
      </c>
      <c r="P129" s="155">
        <f t="shared" si="11"/>
        <v>30977</v>
      </c>
      <c r="Q129" s="93"/>
      <c r="R129" s="93"/>
      <c r="S129" s="93">
        <f t="shared" si="12"/>
        <v>5.6700162905203815</v>
      </c>
    </row>
    <row r="130" spans="1:19" x14ac:dyDescent="0.25">
      <c r="A130" s="13">
        <v>44017</v>
      </c>
      <c r="B130" s="45">
        <v>260587</v>
      </c>
      <c r="C130" s="45">
        <v>18296</v>
      </c>
      <c r="D130" s="45">
        <v>278883</v>
      </c>
      <c r="E130" s="105">
        <v>9</v>
      </c>
      <c r="F130" s="408">
        <f t="shared" si="6"/>
        <v>2.8735632183908046E-3</v>
      </c>
      <c r="G130" s="45">
        <v>2917</v>
      </c>
      <c r="H130" s="114">
        <v>290515</v>
      </c>
      <c r="I130" s="50">
        <v>833</v>
      </c>
      <c r="J130" s="75">
        <v>96957</v>
      </c>
      <c r="K130" s="155">
        <f t="shared" si="9"/>
        <v>3750</v>
      </c>
      <c r="L130" s="53"/>
      <c r="M130" s="92"/>
      <c r="N130" s="92">
        <f t="shared" si="10"/>
        <v>23456</v>
      </c>
      <c r="O130" s="92">
        <f t="shared" si="13"/>
        <v>60</v>
      </c>
      <c r="P130" s="155">
        <f t="shared" si="11"/>
        <v>30989</v>
      </c>
      <c r="Q130" s="93"/>
      <c r="R130" s="93"/>
      <c r="S130" s="93">
        <f t="shared" si="12"/>
        <v>5.6722127651785552</v>
      </c>
    </row>
    <row r="131" spans="1:19" x14ac:dyDescent="0.25">
      <c r="A131" s="13">
        <v>44018</v>
      </c>
      <c r="B131" s="45">
        <v>263441</v>
      </c>
      <c r="C131" s="45">
        <v>18300</v>
      </c>
      <c r="D131" s="45">
        <v>281741</v>
      </c>
      <c r="E131" s="105">
        <v>4</v>
      </c>
      <c r="F131" s="408">
        <f t="shared" si="6"/>
        <v>1.3995801259622112E-3</v>
      </c>
      <c r="G131" s="45">
        <v>2823</v>
      </c>
      <c r="H131" s="114">
        <v>293338</v>
      </c>
      <c r="I131" s="50">
        <v>703</v>
      </c>
      <c r="J131" s="75">
        <v>97660</v>
      </c>
      <c r="K131" s="155">
        <f t="shared" si="9"/>
        <v>3526</v>
      </c>
      <c r="L131" s="53"/>
      <c r="M131" s="92"/>
      <c r="N131" s="92">
        <f t="shared" si="10"/>
        <v>23342</v>
      </c>
      <c r="O131" s="92">
        <f t="shared" si="13"/>
        <v>59</v>
      </c>
      <c r="P131" s="155">
        <f t="shared" si="11"/>
        <v>30985</v>
      </c>
      <c r="Q131" s="93"/>
      <c r="R131" s="93"/>
      <c r="S131" s="93">
        <f t="shared" si="12"/>
        <v>5.6714806069591637</v>
      </c>
    </row>
    <row r="132" spans="1:19" x14ac:dyDescent="0.25">
      <c r="A132" s="13">
        <v>44019</v>
      </c>
      <c r="B132" s="45">
        <v>265202</v>
      </c>
      <c r="C132" s="45">
        <v>18302</v>
      </c>
      <c r="D132" s="45">
        <v>283504</v>
      </c>
      <c r="E132" s="105">
        <v>2</v>
      </c>
      <c r="F132" s="408">
        <f t="shared" si="6"/>
        <v>1.1344299489506524E-3</v>
      </c>
      <c r="G132" s="45">
        <v>2884</v>
      </c>
      <c r="H132" s="114">
        <v>296222</v>
      </c>
      <c r="I132" s="50">
        <v>1158</v>
      </c>
      <c r="J132" s="75">
        <v>98818</v>
      </c>
      <c r="K132" s="155">
        <f t="shared" si="9"/>
        <v>4042</v>
      </c>
      <c r="L132" s="53"/>
      <c r="M132" s="92"/>
      <c r="N132" s="92">
        <f t="shared" si="10"/>
        <v>23168</v>
      </c>
      <c r="O132" s="92">
        <f>SUM(E126:E132)</f>
        <v>51</v>
      </c>
      <c r="P132" s="155">
        <f t="shared" si="11"/>
        <v>30817</v>
      </c>
      <c r="Q132" s="93"/>
      <c r="R132" s="93"/>
      <c r="S132" s="93">
        <f t="shared" si="12"/>
        <v>5.6407299617447331</v>
      </c>
    </row>
    <row r="133" spans="1:19" x14ac:dyDescent="0.25">
      <c r="A133" s="41">
        <v>44020</v>
      </c>
      <c r="B133" s="9">
        <v>267598</v>
      </c>
      <c r="C133" s="45">
        <v>18309</v>
      </c>
      <c r="D133" s="107">
        <v>285907</v>
      </c>
      <c r="E133" s="107">
        <v>7</v>
      </c>
      <c r="F133" s="408">
        <f t="shared" si="6"/>
        <v>2.9130253849354972E-3</v>
      </c>
      <c r="G133" s="45">
        <v>3331</v>
      </c>
      <c r="H133" s="114">
        <v>299553</v>
      </c>
      <c r="I133" s="50">
        <v>2491</v>
      </c>
      <c r="J133" s="75">
        <v>164903</v>
      </c>
      <c r="K133" s="155">
        <f t="shared" si="9"/>
        <v>5822</v>
      </c>
      <c r="L133" s="53"/>
      <c r="M133" s="92"/>
      <c r="N133" s="92">
        <f t="shared" si="10"/>
        <v>22307</v>
      </c>
      <c r="O133" s="92">
        <f t="shared" ref="O133:O147" si="14">SUM(E127:E133)</f>
        <v>50</v>
      </c>
      <c r="P133" s="155">
        <f t="shared" si="11"/>
        <v>32274</v>
      </c>
      <c r="Q133" s="93"/>
      <c r="R133" s="93"/>
      <c r="S133" s="93">
        <f t="shared" si="12"/>
        <v>5.9074185931579812</v>
      </c>
    </row>
    <row r="134" spans="1:19" x14ac:dyDescent="0.25">
      <c r="A134" s="41">
        <v>44021</v>
      </c>
      <c r="B134" s="9">
        <v>271331</v>
      </c>
      <c r="C134" s="45">
        <v>18315</v>
      </c>
      <c r="D134" s="107">
        <v>289646</v>
      </c>
      <c r="E134" s="107">
        <v>6</v>
      </c>
      <c r="F134" s="408">
        <f t="shared" si="6"/>
        <v>1.6047071409467772E-3</v>
      </c>
      <c r="G134" s="45">
        <v>4057</v>
      </c>
      <c r="H134" s="114">
        <v>303610</v>
      </c>
      <c r="I134" s="50">
        <v>6551</v>
      </c>
      <c r="J134" s="75">
        <v>171454</v>
      </c>
      <c r="K134" s="155">
        <f t="shared" si="9"/>
        <v>10608</v>
      </c>
      <c r="L134" s="53"/>
      <c r="M134" s="92"/>
      <c r="N134" s="92">
        <f t="shared" si="10"/>
        <v>22275</v>
      </c>
      <c r="O134" s="92">
        <f t="shared" si="14"/>
        <v>51</v>
      </c>
      <c r="P134" s="155">
        <f t="shared" si="11"/>
        <v>38194</v>
      </c>
      <c r="Q134" s="93"/>
      <c r="R134" s="93"/>
      <c r="S134" s="93">
        <f t="shared" si="12"/>
        <v>6.9910127578569723</v>
      </c>
    </row>
    <row r="135" spans="1:19" x14ac:dyDescent="0.25">
      <c r="A135" s="41">
        <v>44022</v>
      </c>
      <c r="B135" s="9">
        <v>276042</v>
      </c>
      <c r="C135" s="45">
        <v>18333</v>
      </c>
      <c r="D135" s="107">
        <v>294375</v>
      </c>
      <c r="E135" s="107">
        <v>18</v>
      </c>
      <c r="F135" s="408">
        <f t="shared" ref="F135:F198" si="15">E135/(D135-D134)</f>
        <v>3.8063015436667373E-3</v>
      </c>
      <c r="G135" s="45">
        <v>4111</v>
      </c>
      <c r="H135" s="114">
        <v>307721</v>
      </c>
      <c r="I135" s="77">
        <v>13462</v>
      </c>
      <c r="J135" s="75">
        <v>184916</v>
      </c>
      <c r="K135" s="155">
        <f t="shared" si="9"/>
        <v>17573</v>
      </c>
      <c r="L135" s="53"/>
      <c r="M135" s="92"/>
      <c r="N135" s="92">
        <f t="shared" si="10"/>
        <v>22361</v>
      </c>
      <c r="O135" s="92">
        <f t="shared" si="14"/>
        <v>57</v>
      </c>
      <c r="P135" s="155">
        <f t="shared" si="11"/>
        <v>50677</v>
      </c>
      <c r="Q135" s="93"/>
      <c r="R135" s="93"/>
      <c r="S135" s="93">
        <f t="shared" si="12"/>
        <v>9.2758955210220932</v>
      </c>
    </row>
    <row r="136" spans="1:19" x14ac:dyDescent="0.25">
      <c r="A136" s="41">
        <v>44023</v>
      </c>
      <c r="B136" s="9">
        <v>278962</v>
      </c>
      <c r="C136" s="45">
        <v>18340</v>
      </c>
      <c r="D136" s="107">
        <v>297302</v>
      </c>
      <c r="E136" s="107">
        <v>7</v>
      </c>
      <c r="F136" s="408">
        <f t="shared" si="15"/>
        <v>2.3915271609156134E-3</v>
      </c>
      <c r="G136" s="45">
        <v>3870</v>
      </c>
      <c r="H136" s="114">
        <v>311591</v>
      </c>
      <c r="I136" s="77">
        <v>5430</v>
      </c>
      <c r="J136" s="75">
        <v>190346</v>
      </c>
      <c r="K136" s="155">
        <f t="shared" si="9"/>
        <v>9300</v>
      </c>
      <c r="L136" s="53"/>
      <c r="M136" s="92"/>
      <c r="N136" s="92">
        <f t="shared" si="10"/>
        <v>21551</v>
      </c>
      <c r="O136" s="92">
        <f t="shared" si="14"/>
        <v>53</v>
      </c>
      <c r="P136" s="155">
        <f t="shared" si="11"/>
        <v>54621</v>
      </c>
      <c r="Q136" s="93"/>
      <c r="R136" s="93"/>
      <c r="S136" s="93">
        <f t="shared" si="12"/>
        <v>9.9978035253418263</v>
      </c>
    </row>
    <row r="137" spans="1:19" x14ac:dyDescent="0.25">
      <c r="A137" s="41">
        <v>44024</v>
      </c>
      <c r="B137" s="9">
        <v>282499</v>
      </c>
      <c r="C137" s="45">
        <v>18359</v>
      </c>
      <c r="D137" s="107">
        <v>300858</v>
      </c>
      <c r="E137" s="107">
        <v>19</v>
      </c>
      <c r="F137" s="408">
        <f t="shared" si="15"/>
        <v>5.3430821147356583E-3</v>
      </c>
      <c r="G137" s="45">
        <v>3149</v>
      </c>
      <c r="H137" s="114">
        <v>314740</v>
      </c>
      <c r="I137" s="77">
        <v>8292</v>
      </c>
      <c r="J137" s="75">
        <v>198638</v>
      </c>
      <c r="K137" s="155">
        <f t="shared" si="9"/>
        <v>11441</v>
      </c>
      <c r="L137" s="53"/>
      <c r="M137" s="92"/>
      <c r="N137" s="92">
        <f t="shared" si="10"/>
        <v>21975</v>
      </c>
      <c r="O137" s="92">
        <f t="shared" si="14"/>
        <v>63</v>
      </c>
      <c r="P137" s="155">
        <f t="shared" ref="P137:P168" si="16">SUM(K131:K137)</f>
        <v>62312</v>
      </c>
      <c r="Q137" s="93"/>
      <c r="R137" s="93"/>
      <c r="S137" s="93">
        <f t="shared" si="12"/>
        <v>11.405560741676275</v>
      </c>
    </row>
    <row r="138" spans="1:19" x14ac:dyDescent="0.25">
      <c r="A138" s="41">
        <v>44025</v>
      </c>
      <c r="B138" s="45">
        <v>284447</v>
      </c>
      <c r="C138" s="45">
        <v>18365</v>
      </c>
      <c r="D138" s="107">
        <v>302812</v>
      </c>
      <c r="E138" s="107">
        <v>6</v>
      </c>
      <c r="F138" s="408">
        <f t="shared" si="15"/>
        <v>3.0706243602865915E-3</v>
      </c>
      <c r="G138" s="45">
        <v>2456</v>
      </c>
      <c r="H138" s="114">
        <v>317196</v>
      </c>
      <c r="I138" s="77">
        <v>2017</v>
      </c>
      <c r="J138" s="75">
        <v>200655</v>
      </c>
      <c r="K138" s="155">
        <f t="shared" si="9"/>
        <v>4473</v>
      </c>
      <c r="L138" s="53"/>
      <c r="M138" s="92"/>
      <c r="N138" s="92">
        <f t="shared" si="10"/>
        <v>21071</v>
      </c>
      <c r="O138" s="92">
        <f t="shared" si="14"/>
        <v>65</v>
      </c>
      <c r="P138" s="155">
        <f t="shared" si="16"/>
        <v>63259</v>
      </c>
      <c r="Q138" s="93"/>
      <c r="R138" s="93"/>
      <c r="S138" s="93">
        <f t="shared" si="12"/>
        <v>11.578899200117146</v>
      </c>
    </row>
    <row r="139" spans="1:19" x14ac:dyDescent="0.25">
      <c r="A139" s="41">
        <v>44026</v>
      </c>
      <c r="B139" s="45">
        <v>286605</v>
      </c>
      <c r="C139" s="45">
        <v>18368</v>
      </c>
      <c r="D139" s="107">
        <v>304973</v>
      </c>
      <c r="E139" s="105">
        <v>3</v>
      </c>
      <c r="F139" s="408">
        <f t="shared" si="15"/>
        <v>1.3882461823229986E-3</v>
      </c>
      <c r="G139" s="45">
        <v>3425</v>
      </c>
      <c r="H139" s="114">
        <v>320621</v>
      </c>
      <c r="I139" s="77">
        <v>1483</v>
      </c>
      <c r="J139" s="75">
        <v>202138</v>
      </c>
      <c r="K139" s="155">
        <f t="shared" si="9"/>
        <v>4908</v>
      </c>
      <c r="L139" s="53"/>
      <c r="M139" s="92"/>
      <c r="N139" s="92">
        <f t="shared" si="10"/>
        <v>21469</v>
      </c>
      <c r="O139" s="92">
        <f t="shared" si="14"/>
        <v>66</v>
      </c>
      <c r="P139" s="155">
        <f t="shared" si="16"/>
        <v>64125</v>
      </c>
      <c r="Q139" s="93"/>
      <c r="R139" s="93"/>
      <c r="S139" s="93">
        <f t="shared" si="12"/>
        <v>11.737411454615343</v>
      </c>
    </row>
    <row r="140" spans="1:19" x14ac:dyDescent="0.25">
      <c r="A140" s="41">
        <v>44027</v>
      </c>
      <c r="B140" s="45">
        <v>289673</v>
      </c>
      <c r="C140" s="45">
        <v>18373</v>
      </c>
      <c r="D140" s="107">
        <v>308046</v>
      </c>
      <c r="E140" s="105">
        <v>5</v>
      </c>
      <c r="F140" s="408">
        <f t="shared" si="15"/>
        <v>1.6270745200130166E-3</v>
      </c>
      <c r="G140" s="45">
        <v>3853</v>
      </c>
      <c r="H140" s="114">
        <v>324474</v>
      </c>
      <c r="I140" s="77">
        <v>2984</v>
      </c>
      <c r="J140" s="75">
        <v>205123</v>
      </c>
      <c r="K140" s="155">
        <f t="shared" si="9"/>
        <v>6837</v>
      </c>
      <c r="L140" s="53"/>
      <c r="M140" s="92"/>
      <c r="N140" s="92">
        <f t="shared" si="10"/>
        <v>22139</v>
      </c>
      <c r="O140" s="92">
        <f t="shared" si="14"/>
        <v>64</v>
      </c>
      <c r="P140" s="155">
        <f t="shared" si="16"/>
        <v>65140</v>
      </c>
      <c r="Q140" s="93"/>
      <c r="R140" s="93"/>
      <c r="S140" s="93">
        <f t="shared" si="12"/>
        <v>11.923196602785861</v>
      </c>
    </row>
    <row r="141" spans="1:19" x14ac:dyDescent="0.25">
      <c r="A141" s="41">
        <v>44028</v>
      </c>
      <c r="B141" s="45">
        <v>292260</v>
      </c>
      <c r="C141" s="45">
        <v>18384</v>
      </c>
      <c r="D141" s="107">
        <v>310644</v>
      </c>
      <c r="E141" s="105">
        <v>11</v>
      </c>
      <c r="F141" s="408">
        <f t="shared" si="15"/>
        <v>4.2340261739799842E-3</v>
      </c>
      <c r="G141" s="45">
        <v>4754</v>
      </c>
      <c r="H141" s="114">
        <v>329228</v>
      </c>
      <c r="I141" s="77">
        <v>2557</v>
      </c>
      <c r="J141" s="75">
        <v>207679</v>
      </c>
      <c r="K141" s="155">
        <f t="shared" si="9"/>
        <v>7311</v>
      </c>
      <c r="L141" s="53"/>
      <c r="M141" s="92"/>
      <c r="N141" s="92">
        <f t="shared" si="10"/>
        <v>20998</v>
      </c>
      <c r="O141" s="92">
        <f t="shared" si="14"/>
        <v>69</v>
      </c>
      <c r="P141" s="155">
        <f t="shared" si="16"/>
        <v>61843</v>
      </c>
      <c r="Q141" s="93"/>
      <c r="R141" s="93"/>
      <c r="S141" s="93">
        <f t="shared" si="12"/>
        <v>11.319715190452657</v>
      </c>
    </row>
    <row r="142" spans="1:19" x14ac:dyDescent="0.25">
      <c r="A142" s="41">
        <v>44029</v>
      </c>
      <c r="B142" s="45">
        <v>296497</v>
      </c>
      <c r="C142" s="45">
        <v>18401</v>
      </c>
      <c r="D142" s="107">
        <v>314898</v>
      </c>
      <c r="E142" s="105">
        <v>17</v>
      </c>
      <c r="F142" s="408">
        <f t="shared" si="15"/>
        <v>3.9962388340385518E-3</v>
      </c>
      <c r="G142" s="45">
        <v>4344</v>
      </c>
      <c r="H142" s="114">
        <v>333572</v>
      </c>
      <c r="I142" s="77">
        <v>10312</v>
      </c>
      <c r="J142" s="75">
        <v>217991</v>
      </c>
      <c r="K142" s="155">
        <f t="shared" si="9"/>
        <v>14656</v>
      </c>
      <c r="L142" s="53"/>
      <c r="M142" s="92"/>
      <c r="N142" s="92">
        <f t="shared" si="10"/>
        <v>20523</v>
      </c>
      <c r="O142" s="92">
        <f t="shared" si="14"/>
        <v>68</v>
      </c>
      <c r="P142" s="155">
        <f t="shared" si="16"/>
        <v>58926</v>
      </c>
      <c r="Q142" s="93"/>
      <c r="R142" s="93"/>
      <c r="S142" s="93">
        <f t="shared" si="12"/>
        <v>10.785788808961616</v>
      </c>
    </row>
    <row r="143" spans="1:19" x14ac:dyDescent="0.25">
      <c r="A143" s="41">
        <v>44030</v>
      </c>
      <c r="B143" s="45">
        <v>299939</v>
      </c>
      <c r="C143" s="45">
        <v>18422</v>
      </c>
      <c r="D143" s="45">
        <v>318361</v>
      </c>
      <c r="E143" s="105">
        <v>21</v>
      </c>
      <c r="F143" s="408">
        <f t="shared" si="15"/>
        <v>6.0641062662431418E-3</v>
      </c>
      <c r="G143" s="45">
        <v>4461</v>
      </c>
      <c r="H143" s="107">
        <v>338033</v>
      </c>
      <c r="I143" s="50">
        <v>12086</v>
      </c>
      <c r="J143" s="52">
        <v>230077</v>
      </c>
      <c r="K143" s="155">
        <f t="shared" si="9"/>
        <v>16547</v>
      </c>
      <c r="L143" s="53"/>
      <c r="M143" s="92"/>
      <c r="N143" s="92">
        <f t="shared" si="10"/>
        <v>21059</v>
      </c>
      <c r="O143" s="92">
        <f t="shared" si="14"/>
        <v>82</v>
      </c>
      <c r="P143" s="155">
        <f t="shared" si="16"/>
        <v>66173</v>
      </c>
      <c r="Q143" s="93"/>
      <c r="R143" s="93"/>
      <c r="S143" s="93">
        <f t="shared" si="12"/>
        <v>12.112276462943642</v>
      </c>
    </row>
    <row r="144" spans="1:19" x14ac:dyDescent="0.25">
      <c r="A144" s="41">
        <v>44031</v>
      </c>
      <c r="B144" s="45">
        <v>303309</v>
      </c>
      <c r="C144" s="45">
        <v>18445</v>
      </c>
      <c r="D144" s="45">
        <v>321754</v>
      </c>
      <c r="E144" s="105">
        <v>23</v>
      </c>
      <c r="F144" s="408">
        <f t="shared" si="15"/>
        <v>6.7786619510757443E-3</v>
      </c>
      <c r="G144" s="45">
        <v>2771</v>
      </c>
      <c r="H144" s="107">
        <v>340804</v>
      </c>
      <c r="I144" s="50">
        <v>9366</v>
      </c>
      <c r="J144" s="52">
        <v>239443</v>
      </c>
      <c r="K144" s="155">
        <f t="shared" si="9"/>
        <v>12137</v>
      </c>
      <c r="L144" s="53"/>
      <c r="M144" s="92"/>
      <c r="N144" s="92">
        <f t="shared" si="10"/>
        <v>20896</v>
      </c>
      <c r="O144" s="92">
        <f t="shared" si="14"/>
        <v>86</v>
      </c>
      <c r="P144" s="155">
        <f t="shared" si="16"/>
        <v>66869</v>
      </c>
      <c r="Q144" s="93"/>
      <c r="R144" s="93"/>
      <c r="S144" s="93">
        <f t="shared" si="12"/>
        <v>12.239671993117712</v>
      </c>
    </row>
    <row r="145" spans="1:20" x14ac:dyDescent="0.25">
      <c r="A145" s="41">
        <v>44032</v>
      </c>
      <c r="B145" s="45">
        <v>305000</v>
      </c>
      <c r="C145" s="45">
        <v>18452</v>
      </c>
      <c r="D145" s="45">
        <v>323452</v>
      </c>
      <c r="E145" s="105">
        <v>7</v>
      </c>
      <c r="F145" s="408">
        <f t="shared" si="15"/>
        <v>4.122497055359246E-3</v>
      </c>
      <c r="G145" s="45">
        <v>2455</v>
      </c>
      <c r="H145" s="107">
        <v>343259</v>
      </c>
      <c r="I145" s="50">
        <v>1651</v>
      </c>
      <c r="J145" s="52">
        <v>241094</v>
      </c>
      <c r="K145" s="155">
        <f t="shared" si="9"/>
        <v>4106</v>
      </c>
      <c r="L145" s="53"/>
      <c r="M145" s="92"/>
      <c r="N145" s="92">
        <f t="shared" si="10"/>
        <v>20640</v>
      </c>
      <c r="O145" s="92">
        <f t="shared" si="14"/>
        <v>87</v>
      </c>
      <c r="P145" s="155">
        <f t="shared" si="16"/>
        <v>66502</v>
      </c>
      <c r="Q145" s="93"/>
      <c r="R145" s="93"/>
      <c r="S145" s="93">
        <f t="shared" si="12"/>
        <v>12.172496476488568</v>
      </c>
    </row>
    <row r="146" spans="1:20" x14ac:dyDescent="0.25">
      <c r="A146" s="41">
        <v>44033</v>
      </c>
      <c r="B146" s="45">
        <v>307893</v>
      </c>
      <c r="C146" s="45">
        <v>18474</v>
      </c>
      <c r="D146" s="45">
        <v>326367</v>
      </c>
      <c r="E146" s="105">
        <v>22</v>
      </c>
      <c r="F146" s="408">
        <f t="shared" si="15"/>
        <v>7.5471698113207548E-3</v>
      </c>
      <c r="G146" s="45">
        <v>4010</v>
      </c>
      <c r="H146" s="107">
        <v>347269</v>
      </c>
      <c r="I146" s="50">
        <v>2118</v>
      </c>
      <c r="J146" s="52">
        <v>243212</v>
      </c>
      <c r="K146" s="155">
        <f t="shared" si="9"/>
        <v>6128</v>
      </c>
      <c r="L146" s="53"/>
      <c r="M146" s="92"/>
      <c r="N146" s="92">
        <f t="shared" si="10"/>
        <v>21394</v>
      </c>
      <c r="O146" s="92">
        <f t="shared" si="14"/>
        <v>106</v>
      </c>
      <c r="P146" s="155">
        <f t="shared" si="16"/>
        <v>67722</v>
      </c>
      <c r="Q146" s="93"/>
      <c r="R146" s="93"/>
      <c r="S146" s="93">
        <f t="shared" si="12"/>
        <v>12.395804733402889</v>
      </c>
    </row>
    <row r="147" spans="1:20" x14ac:dyDescent="0.25">
      <c r="A147" s="41">
        <v>44034</v>
      </c>
      <c r="B147" s="45">
        <v>311478</v>
      </c>
      <c r="C147" s="45">
        <v>18484</v>
      </c>
      <c r="D147" s="45">
        <v>329962</v>
      </c>
      <c r="E147" s="105">
        <v>10</v>
      </c>
      <c r="F147" s="408">
        <f t="shared" si="15"/>
        <v>2.7816411682892906E-3</v>
      </c>
      <c r="G147" s="45">
        <v>4594</v>
      </c>
      <c r="H147" s="107">
        <v>351863</v>
      </c>
      <c r="I147" s="50">
        <v>5126</v>
      </c>
      <c r="J147" s="52">
        <v>248338</v>
      </c>
      <c r="K147" s="155">
        <f t="shared" si="9"/>
        <v>9720</v>
      </c>
      <c r="L147" s="53"/>
      <c r="M147" s="92"/>
      <c r="N147" s="92">
        <f t="shared" si="10"/>
        <v>21916</v>
      </c>
      <c r="O147" s="92">
        <f t="shared" si="14"/>
        <v>111</v>
      </c>
      <c r="P147" s="155">
        <f t="shared" si="16"/>
        <v>70605</v>
      </c>
      <c r="Q147" s="93"/>
      <c r="R147" s="93"/>
      <c r="S147" s="93">
        <f t="shared" si="12"/>
        <v>12.923507770029103</v>
      </c>
    </row>
    <row r="148" spans="1:20" x14ac:dyDescent="0.25">
      <c r="A148" s="41">
        <v>44035</v>
      </c>
      <c r="B148" s="45">
        <v>315113</v>
      </c>
      <c r="C148" s="45">
        <v>18500</v>
      </c>
      <c r="D148" s="45">
        <v>333613</v>
      </c>
      <c r="E148" s="105">
        <v>16</v>
      </c>
      <c r="F148" s="408">
        <f t="shared" si="15"/>
        <v>4.3823609969871266E-3</v>
      </c>
      <c r="G148" s="45">
        <v>4920</v>
      </c>
      <c r="H148" s="107">
        <v>356783</v>
      </c>
      <c r="I148" s="50">
        <v>6650</v>
      </c>
      <c r="J148" s="52">
        <v>254988</v>
      </c>
      <c r="K148" s="155">
        <f t="shared" ref="K148" si="17">G148+I148</f>
        <v>11570</v>
      </c>
      <c r="L148" s="53"/>
      <c r="M148" s="92"/>
      <c r="N148" s="92">
        <f t="shared" ref="N148:N153" si="18">D148-D141</f>
        <v>22969</v>
      </c>
      <c r="O148" s="92">
        <f t="shared" ref="O148:O153" si="19">SUM(E142:E148)</f>
        <v>116</v>
      </c>
      <c r="P148" s="155">
        <f t="shared" si="16"/>
        <v>74864</v>
      </c>
      <c r="Q148" s="93"/>
      <c r="R148" s="93"/>
      <c r="S148" s="93">
        <f t="shared" si="12"/>
        <v>13.703073234125894</v>
      </c>
    </row>
    <row r="149" spans="1:20" x14ac:dyDescent="0.25">
      <c r="A149" s="41">
        <v>44036</v>
      </c>
      <c r="B149" s="45">
        <v>318999</v>
      </c>
      <c r="C149" s="45">
        <v>18520</v>
      </c>
      <c r="D149" s="45">
        <v>337519</v>
      </c>
      <c r="E149" s="105">
        <v>20</v>
      </c>
      <c r="F149" s="408">
        <f t="shared" si="15"/>
        <v>5.1203277009728623E-3</v>
      </c>
      <c r="G149" s="45">
        <v>4641</v>
      </c>
      <c r="H149" s="107">
        <v>361424</v>
      </c>
      <c r="I149" s="50">
        <v>11697</v>
      </c>
      <c r="J149" s="52">
        <v>266685</v>
      </c>
      <c r="K149" s="155">
        <f t="shared" ref="K149:K154" si="20">G149+I149</f>
        <v>16338</v>
      </c>
      <c r="L149" s="53"/>
      <c r="M149" s="92"/>
      <c r="N149" s="92">
        <f t="shared" si="18"/>
        <v>22621</v>
      </c>
      <c r="O149" s="92">
        <f t="shared" si="19"/>
        <v>119</v>
      </c>
      <c r="P149" s="155">
        <f t="shared" si="16"/>
        <v>76546</v>
      </c>
      <c r="Q149" s="93"/>
      <c r="R149" s="93"/>
      <c r="S149" s="93">
        <f t="shared" si="12"/>
        <v>14.010945765379898</v>
      </c>
    </row>
    <row r="150" spans="1:20" x14ac:dyDescent="0.25">
      <c r="A150" s="41">
        <v>44037</v>
      </c>
      <c r="B150" s="160">
        <v>323004</v>
      </c>
      <c r="C150" s="160">
        <v>18547</v>
      </c>
      <c r="D150" s="161">
        <v>341551</v>
      </c>
      <c r="E150" s="105">
        <v>27</v>
      </c>
      <c r="F150" s="408">
        <f t="shared" si="15"/>
        <v>6.6964285714285711E-3</v>
      </c>
      <c r="G150" s="45">
        <v>4308</v>
      </c>
      <c r="H150" s="107">
        <v>365732</v>
      </c>
      <c r="I150" s="76">
        <v>10466</v>
      </c>
      <c r="J150" s="52">
        <v>277151</v>
      </c>
      <c r="K150" s="424">
        <f t="shared" si="20"/>
        <v>14774</v>
      </c>
      <c r="L150" s="75"/>
      <c r="M150" s="413"/>
      <c r="N150" s="92">
        <f t="shared" si="18"/>
        <v>23190</v>
      </c>
      <c r="O150" s="92">
        <f t="shared" si="19"/>
        <v>125</v>
      </c>
      <c r="P150" s="155">
        <f t="shared" si="16"/>
        <v>74773</v>
      </c>
      <c r="Q150" s="93"/>
      <c r="R150" s="93"/>
      <c r="S150" s="93">
        <f t="shared" si="12"/>
        <v>13.686416634634744</v>
      </c>
    </row>
    <row r="151" spans="1:20" s="2" customFormat="1" x14ac:dyDescent="0.25">
      <c r="A151" s="41">
        <v>44038</v>
      </c>
      <c r="B151" s="45">
        <v>325436</v>
      </c>
      <c r="C151" s="45">
        <v>18551</v>
      </c>
      <c r="D151" s="45">
        <v>343987</v>
      </c>
      <c r="E151" s="105">
        <v>4</v>
      </c>
      <c r="F151" s="408">
        <f t="shared" si="15"/>
        <v>1.6420361247947454E-3</v>
      </c>
      <c r="G151" s="45">
        <v>3505</v>
      </c>
      <c r="H151" s="45">
        <v>369237</v>
      </c>
      <c r="I151" s="77">
        <v>5601</v>
      </c>
      <c r="J151" s="162">
        <v>282752</v>
      </c>
      <c r="K151" s="424">
        <f t="shared" si="20"/>
        <v>9106</v>
      </c>
      <c r="L151" s="75"/>
      <c r="M151" s="413"/>
      <c r="N151" s="92">
        <f t="shared" si="18"/>
        <v>22233</v>
      </c>
      <c r="O151" s="92">
        <f t="shared" si="19"/>
        <v>106</v>
      </c>
      <c r="P151" s="155">
        <f t="shared" si="16"/>
        <v>71742</v>
      </c>
      <c r="Q151" s="93"/>
      <c r="R151" s="93"/>
      <c r="S151" s="93">
        <f t="shared" si="12"/>
        <v>13.131623743891055</v>
      </c>
      <c r="T151"/>
    </row>
    <row r="152" spans="1:20" x14ac:dyDescent="0.25">
      <c r="A152" s="41">
        <v>44039</v>
      </c>
      <c r="B152" s="45">
        <v>327701</v>
      </c>
      <c r="C152" s="45">
        <v>18554</v>
      </c>
      <c r="D152" s="45">
        <v>346255</v>
      </c>
      <c r="E152" s="105">
        <v>3</v>
      </c>
      <c r="F152" s="408">
        <f t="shared" si="15"/>
        <v>1.3227513227513227E-3</v>
      </c>
      <c r="G152" s="45">
        <v>2708</v>
      </c>
      <c r="H152" s="45">
        <v>371945</v>
      </c>
      <c r="I152" s="77">
        <v>1607</v>
      </c>
      <c r="J152" s="162">
        <v>284359</v>
      </c>
      <c r="K152" s="424">
        <f t="shared" si="20"/>
        <v>4315</v>
      </c>
      <c r="L152" s="75"/>
      <c r="M152" s="413"/>
      <c r="N152" s="92">
        <f t="shared" si="18"/>
        <v>22803</v>
      </c>
      <c r="O152" s="92">
        <f t="shared" si="19"/>
        <v>102</v>
      </c>
      <c r="P152" s="155">
        <f t="shared" si="16"/>
        <v>71951</v>
      </c>
      <c r="Q152" s="93"/>
      <c r="R152" s="93"/>
      <c r="S152" s="93">
        <f t="shared" si="12"/>
        <v>13.169879010854245</v>
      </c>
    </row>
    <row r="153" spans="1:20" x14ac:dyDescent="0.25">
      <c r="A153" s="41">
        <v>44040</v>
      </c>
      <c r="B153" s="45">
        <v>330665</v>
      </c>
      <c r="C153" s="45">
        <v>18558</v>
      </c>
      <c r="D153" s="45">
        <v>349223</v>
      </c>
      <c r="E153" s="105">
        <v>4</v>
      </c>
      <c r="F153" s="408">
        <f t="shared" si="15"/>
        <v>1.3477088948787063E-3</v>
      </c>
      <c r="G153" s="45">
        <v>3595</v>
      </c>
      <c r="H153" s="45">
        <v>375540</v>
      </c>
      <c r="I153" s="77">
        <v>3095</v>
      </c>
      <c r="J153" s="162">
        <v>287454</v>
      </c>
      <c r="K153" s="424">
        <f t="shared" si="20"/>
        <v>6690</v>
      </c>
      <c r="L153" s="75"/>
      <c r="M153" s="413"/>
      <c r="N153" s="92">
        <f t="shared" si="18"/>
        <v>22856</v>
      </c>
      <c r="O153" s="92">
        <f t="shared" si="19"/>
        <v>84</v>
      </c>
      <c r="P153" s="155">
        <f t="shared" si="16"/>
        <v>72513</v>
      </c>
      <c r="Q153" s="93"/>
      <c r="R153" s="93"/>
      <c r="S153" s="93">
        <f t="shared" si="12"/>
        <v>13.27274724067871</v>
      </c>
    </row>
    <row r="154" spans="1:20" x14ac:dyDescent="0.25">
      <c r="A154" s="41">
        <v>44041</v>
      </c>
      <c r="B154" s="45">
        <v>333914</v>
      </c>
      <c r="C154" s="45">
        <v>18580</v>
      </c>
      <c r="D154" s="45">
        <v>352494</v>
      </c>
      <c r="E154" s="105">
        <v>22</v>
      </c>
      <c r="F154" s="408">
        <f t="shared" si="15"/>
        <v>6.7257719351880157E-3</v>
      </c>
      <c r="G154" s="45">
        <v>4653</v>
      </c>
      <c r="H154" s="45">
        <v>380193</v>
      </c>
      <c r="I154" s="77">
        <v>4907</v>
      </c>
      <c r="J154" s="162">
        <v>292361</v>
      </c>
      <c r="K154" s="424">
        <f t="shared" si="20"/>
        <v>9560</v>
      </c>
      <c r="L154" s="75"/>
      <c r="M154" s="413"/>
      <c r="N154" s="92">
        <f t="shared" ref="N154" si="21">D154-D147</f>
        <v>22532</v>
      </c>
      <c r="O154" s="92">
        <f t="shared" ref="O154" si="22">SUM(E148:E154)</f>
        <v>96</v>
      </c>
      <c r="P154" s="155">
        <f t="shared" si="16"/>
        <v>72353</v>
      </c>
      <c r="Q154" s="93"/>
      <c r="R154" s="93"/>
      <c r="S154" s="93">
        <f t="shared" si="12"/>
        <v>13.243460911903062</v>
      </c>
    </row>
    <row r="155" spans="1:20" x14ac:dyDescent="0.25">
      <c r="A155" s="41">
        <v>44042</v>
      </c>
      <c r="B155" s="45">
        <v>337301</v>
      </c>
      <c r="C155" s="45">
        <v>18597</v>
      </c>
      <c r="D155" s="45">
        <v>355898</v>
      </c>
      <c r="E155" s="105">
        <v>17</v>
      </c>
      <c r="F155" s="408">
        <f t="shared" si="15"/>
        <v>4.9941245593419503E-3</v>
      </c>
      <c r="G155" s="45">
        <v>4456</v>
      </c>
      <c r="H155" s="45">
        <v>384649</v>
      </c>
      <c r="I155" s="77">
        <v>8752</v>
      </c>
      <c r="J155" s="162">
        <v>301113</v>
      </c>
      <c r="K155" s="424">
        <f t="shared" ref="K155:K160" si="23">G155+I155</f>
        <v>13208</v>
      </c>
      <c r="L155" s="75"/>
      <c r="M155" s="413"/>
      <c r="N155" s="92">
        <f t="shared" ref="N155:N160" si="24">D155-D148</f>
        <v>22285</v>
      </c>
      <c r="O155" s="92">
        <f t="shared" ref="O155:O160" si="25">SUM(E149:E155)</f>
        <v>97</v>
      </c>
      <c r="P155" s="155">
        <f t="shared" si="16"/>
        <v>73991</v>
      </c>
      <c r="Q155" s="93"/>
      <c r="R155" s="93"/>
      <c r="S155" s="93">
        <f t="shared" si="12"/>
        <v>13.543279702743762</v>
      </c>
    </row>
    <row r="156" spans="1:20" x14ac:dyDescent="0.25">
      <c r="A156" s="41">
        <v>44043</v>
      </c>
      <c r="B156" s="45">
        <v>340910</v>
      </c>
      <c r="C156" s="45">
        <v>18627</v>
      </c>
      <c r="D156" s="45">
        <v>359537</v>
      </c>
      <c r="E156" s="105">
        <v>30</v>
      </c>
      <c r="F156" s="408">
        <f t="shared" si="15"/>
        <v>8.2440230832646327E-3</v>
      </c>
      <c r="G156" s="45">
        <v>4864</v>
      </c>
      <c r="H156" s="45">
        <v>389513</v>
      </c>
      <c r="I156" s="77">
        <v>10443</v>
      </c>
      <c r="J156" s="162">
        <v>311556</v>
      </c>
      <c r="K156" s="424">
        <f t="shared" si="23"/>
        <v>15307</v>
      </c>
      <c r="L156" s="75"/>
      <c r="M156" s="413"/>
      <c r="N156" s="92">
        <f t="shared" si="24"/>
        <v>22018</v>
      </c>
      <c r="O156" s="92">
        <f t="shared" si="25"/>
        <v>107</v>
      </c>
      <c r="P156" s="155">
        <f t="shared" si="16"/>
        <v>72960</v>
      </c>
      <c r="Q156" s="93"/>
      <c r="R156" s="93"/>
      <c r="S156" s="93">
        <f t="shared" si="12"/>
        <v>13.354565921695677</v>
      </c>
    </row>
    <row r="157" spans="1:20" x14ac:dyDescent="0.25">
      <c r="A157" s="41">
        <v>44044</v>
      </c>
      <c r="B157" s="45">
        <v>344594</v>
      </c>
      <c r="C157" s="45">
        <v>18645</v>
      </c>
      <c r="D157" s="45">
        <v>363239</v>
      </c>
      <c r="E157" s="105">
        <v>18</v>
      </c>
      <c r="F157" s="408">
        <f t="shared" si="15"/>
        <v>4.8622366288492711E-3</v>
      </c>
      <c r="G157" s="45">
        <v>4310</v>
      </c>
      <c r="H157" s="45">
        <v>393823</v>
      </c>
      <c r="I157" s="77">
        <v>11072</v>
      </c>
      <c r="J157" s="162">
        <v>322628</v>
      </c>
      <c r="K157" s="424">
        <f t="shared" si="23"/>
        <v>15382</v>
      </c>
      <c r="L157" s="75"/>
      <c r="M157" s="413"/>
      <c r="N157" s="92">
        <f t="shared" si="24"/>
        <v>21688</v>
      </c>
      <c r="O157" s="92">
        <f t="shared" si="25"/>
        <v>98</v>
      </c>
      <c r="P157" s="155">
        <f t="shared" si="16"/>
        <v>73568</v>
      </c>
      <c r="Q157" s="93"/>
      <c r="R157" s="93"/>
      <c r="S157" s="93">
        <f t="shared" si="12"/>
        <v>13.465853971043142</v>
      </c>
    </row>
    <row r="158" spans="1:20" x14ac:dyDescent="0.25">
      <c r="A158" s="41">
        <v>44045</v>
      </c>
      <c r="B158" s="45">
        <v>347349</v>
      </c>
      <c r="C158" s="45">
        <v>18676</v>
      </c>
      <c r="D158" s="107">
        <v>366025</v>
      </c>
      <c r="E158" s="105">
        <v>31</v>
      </c>
      <c r="F158" s="408">
        <f t="shared" si="15"/>
        <v>1.1127063890882987E-2</v>
      </c>
      <c r="G158" s="45">
        <v>2934</v>
      </c>
      <c r="H158" s="45">
        <v>396757</v>
      </c>
      <c r="I158" s="77">
        <v>5309</v>
      </c>
      <c r="J158" s="202">
        <v>327937</v>
      </c>
      <c r="K158" s="424">
        <f t="shared" si="23"/>
        <v>8243</v>
      </c>
      <c r="L158" s="75"/>
      <c r="M158" s="413"/>
      <c r="N158" s="92">
        <f t="shared" si="24"/>
        <v>22038</v>
      </c>
      <c r="O158" s="92">
        <f t="shared" si="25"/>
        <v>125</v>
      </c>
      <c r="P158" s="155">
        <f t="shared" si="16"/>
        <v>72705</v>
      </c>
      <c r="Q158" s="93"/>
      <c r="R158" s="93"/>
      <c r="S158" s="93">
        <f t="shared" si="12"/>
        <v>13.307890835209488</v>
      </c>
    </row>
    <row r="159" spans="1:20" x14ac:dyDescent="0.25">
      <c r="A159" s="41">
        <v>44046</v>
      </c>
      <c r="B159" s="45">
        <v>349786</v>
      </c>
      <c r="C159" s="45">
        <v>18694</v>
      </c>
      <c r="D159" s="107">
        <v>368480</v>
      </c>
      <c r="E159" s="105">
        <v>18</v>
      </c>
      <c r="F159" s="408">
        <f t="shared" si="15"/>
        <v>7.3319755600814666E-3</v>
      </c>
      <c r="G159" s="45">
        <v>2730</v>
      </c>
      <c r="H159" s="45">
        <v>399487</v>
      </c>
      <c r="I159" s="77">
        <v>3948</v>
      </c>
      <c r="J159" s="202">
        <v>331885</v>
      </c>
      <c r="K159" s="424">
        <f t="shared" si="23"/>
        <v>6678</v>
      </c>
      <c r="L159" s="75"/>
      <c r="M159" s="413"/>
      <c r="N159" s="92">
        <f t="shared" si="24"/>
        <v>22225</v>
      </c>
      <c r="O159" s="92">
        <f t="shared" si="25"/>
        <v>140</v>
      </c>
      <c r="P159" s="155">
        <f t="shared" si="16"/>
        <v>75068</v>
      </c>
      <c r="Q159" s="93"/>
      <c r="R159" s="93"/>
      <c r="S159" s="93">
        <f t="shared" si="12"/>
        <v>13.740413303314845</v>
      </c>
    </row>
    <row r="160" spans="1:20" x14ac:dyDescent="0.25">
      <c r="A160" s="41">
        <v>44047</v>
      </c>
      <c r="B160" s="45">
        <v>352348</v>
      </c>
      <c r="C160" s="45">
        <v>18717</v>
      </c>
      <c r="D160" s="107">
        <v>371065</v>
      </c>
      <c r="E160" s="105">
        <v>23</v>
      </c>
      <c r="F160" s="408">
        <f t="shared" si="15"/>
        <v>8.8974854932301738E-3</v>
      </c>
      <c r="G160" s="45">
        <v>3971</v>
      </c>
      <c r="H160" s="45">
        <v>403458</v>
      </c>
      <c r="I160" s="77">
        <v>1908</v>
      </c>
      <c r="J160" s="202">
        <v>333793</v>
      </c>
      <c r="K160" s="424">
        <f t="shared" si="23"/>
        <v>5879</v>
      </c>
      <c r="L160" s="75"/>
      <c r="M160" s="413"/>
      <c r="N160" s="92">
        <f t="shared" si="24"/>
        <v>21842</v>
      </c>
      <c r="O160" s="92">
        <f t="shared" si="25"/>
        <v>159</v>
      </c>
      <c r="P160" s="155">
        <f t="shared" si="16"/>
        <v>74257</v>
      </c>
      <c r="Q160" s="93"/>
      <c r="R160" s="93"/>
      <c r="S160" s="93">
        <f t="shared" si="12"/>
        <v>13.591968224333279</v>
      </c>
    </row>
    <row r="161" spans="1:19" x14ac:dyDescent="0.25">
      <c r="A161" s="41">
        <v>44048</v>
      </c>
      <c r="B161" s="45">
        <v>357067</v>
      </c>
      <c r="C161" s="45">
        <v>18781</v>
      </c>
      <c r="D161" s="107">
        <v>375848</v>
      </c>
      <c r="E161" s="105">
        <v>64</v>
      </c>
      <c r="F161" s="408">
        <f t="shared" si="15"/>
        <v>1.3380723395358561E-2</v>
      </c>
      <c r="G161" s="45">
        <v>4676</v>
      </c>
      <c r="H161" s="45">
        <v>408134</v>
      </c>
      <c r="I161" s="77">
        <v>7104</v>
      </c>
      <c r="J161" s="202">
        <v>340897</v>
      </c>
      <c r="K161" s="424">
        <f t="shared" ref="K161" si="26">G161+I161</f>
        <v>11780</v>
      </c>
      <c r="L161" s="75"/>
      <c r="M161" s="413"/>
      <c r="N161" s="92">
        <f t="shared" ref="N161" si="27">D161-D154</f>
        <v>23354</v>
      </c>
      <c r="O161" s="92">
        <f t="shared" ref="O161" si="28">SUM(E155:E161)</f>
        <v>201</v>
      </c>
      <c r="P161" s="155">
        <f t="shared" si="16"/>
        <v>76477</v>
      </c>
      <c r="Q161" s="93"/>
      <c r="R161" s="93"/>
      <c r="S161" s="93">
        <f t="shared" si="12"/>
        <v>13.9983160360954</v>
      </c>
    </row>
    <row r="162" spans="1:19" x14ac:dyDescent="0.25">
      <c r="A162" s="41">
        <v>44049</v>
      </c>
      <c r="B162" s="45">
        <v>362624</v>
      </c>
      <c r="C162" s="45">
        <v>18847</v>
      </c>
      <c r="D162" s="107">
        <v>381471</v>
      </c>
      <c r="E162" s="105">
        <v>66</v>
      </c>
      <c r="F162" s="408">
        <f t="shared" si="15"/>
        <v>1.1737506669037881E-2</v>
      </c>
      <c r="G162" s="45">
        <v>5086</v>
      </c>
      <c r="H162" s="45">
        <v>413220</v>
      </c>
      <c r="I162" s="77">
        <v>10832</v>
      </c>
      <c r="J162" s="202">
        <v>351729</v>
      </c>
      <c r="K162" s="424">
        <f t="shared" ref="K162" si="29">G162+I162</f>
        <v>15918</v>
      </c>
      <c r="L162" s="75"/>
      <c r="M162" s="413"/>
      <c r="N162" s="92">
        <f t="shared" ref="N162" si="30">D162-D155</f>
        <v>25573</v>
      </c>
      <c r="O162" s="92">
        <f t="shared" ref="O162" si="31">SUM(E156:E162)</f>
        <v>250</v>
      </c>
      <c r="P162" s="155">
        <f t="shared" si="16"/>
        <v>79187</v>
      </c>
      <c r="Q162" s="93"/>
      <c r="R162" s="93"/>
      <c r="S162" s="93">
        <f t="shared" si="12"/>
        <v>14.494353229732944</v>
      </c>
    </row>
    <row r="163" spans="1:19" x14ac:dyDescent="0.25">
      <c r="A163" s="41">
        <v>44050</v>
      </c>
      <c r="B163" s="45">
        <v>367323</v>
      </c>
      <c r="C163" s="45">
        <v>18890</v>
      </c>
      <c r="D163" s="107">
        <v>386213</v>
      </c>
      <c r="E163" s="105">
        <v>43</v>
      </c>
      <c r="F163" s="408">
        <f t="shared" si="15"/>
        <v>9.0679038380430191E-3</v>
      </c>
      <c r="G163" s="45">
        <v>4667</v>
      </c>
      <c r="H163" s="45">
        <v>417887</v>
      </c>
      <c r="I163" s="77">
        <v>8590</v>
      </c>
      <c r="J163" s="202">
        <v>360319</v>
      </c>
      <c r="K163" s="424">
        <f t="shared" ref="K163:K164" si="32">G163+I163</f>
        <v>13257</v>
      </c>
      <c r="L163" s="75"/>
      <c r="M163" s="413"/>
      <c r="N163" s="92">
        <f t="shared" ref="N163" si="33">D163-D156</f>
        <v>26676</v>
      </c>
      <c r="O163" s="92">
        <f t="shared" ref="O163" si="34">SUM(E157:E163)</f>
        <v>263</v>
      </c>
      <c r="P163" s="155">
        <f t="shared" si="16"/>
        <v>77137</v>
      </c>
      <c r="Q163" s="93"/>
      <c r="R163" s="93"/>
      <c r="S163" s="93">
        <f t="shared" si="12"/>
        <v>14.11912214229495</v>
      </c>
    </row>
    <row r="164" spans="1:19" x14ac:dyDescent="0.25">
      <c r="A164" s="64">
        <v>44051</v>
      </c>
      <c r="B164" s="45">
        <v>371825</v>
      </c>
      <c r="C164" s="45">
        <v>18950</v>
      </c>
      <c r="D164" s="107">
        <v>390775</v>
      </c>
      <c r="E164" s="107">
        <v>60</v>
      </c>
      <c r="F164" s="408">
        <f t="shared" si="15"/>
        <v>1.31521262604121E-2</v>
      </c>
      <c r="G164" s="45">
        <v>3863</v>
      </c>
      <c r="H164" s="45">
        <v>421750</v>
      </c>
      <c r="I164" s="77">
        <v>10774</v>
      </c>
      <c r="J164" s="202">
        <v>371093</v>
      </c>
      <c r="K164" s="424">
        <f t="shared" si="32"/>
        <v>14637</v>
      </c>
      <c r="L164" s="75"/>
      <c r="M164" s="413"/>
      <c r="N164" s="92">
        <f t="shared" ref="N164:N165" si="35">D164-D157</f>
        <v>27536</v>
      </c>
      <c r="O164" s="92">
        <f t="shared" ref="O164:O165" si="36">SUM(E158:E164)</f>
        <v>305</v>
      </c>
      <c r="P164" s="155">
        <f t="shared" si="16"/>
        <v>76392</v>
      </c>
      <c r="Q164" s="93"/>
      <c r="R164" s="93"/>
      <c r="S164" s="93">
        <f t="shared" si="12"/>
        <v>13.982757673933337</v>
      </c>
    </row>
    <row r="165" spans="1:19" x14ac:dyDescent="0.25">
      <c r="A165" s="64">
        <v>44052</v>
      </c>
      <c r="B165" s="45">
        <v>375457</v>
      </c>
      <c r="C165" s="45">
        <v>18998</v>
      </c>
      <c r="D165" s="107">
        <v>394455</v>
      </c>
      <c r="E165" s="107">
        <v>48</v>
      </c>
      <c r="F165" s="408">
        <f t="shared" si="15"/>
        <v>1.3043478260869565E-2</v>
      </c>
      <c r="G165" s="45">
        <v>3618</v>
      </c>
      <c r="H165" s="107">
        <v>425368</v>
      </c>
      <c r="I165" s="76">
        <v>8673</v>
      </c>
      <c r="J165" s="202">
        <v>379766</v>
      </c>
      <c r="K165" s="424">
        <f t="shared" ref="K165:K170" si="37">G165+I165</f>
        <v>12291</v>
      </c>
      <c r="L165" s="75"/>
      <c r="M165" s="413"/>
      <c r="N165" s="92">
        <f t="shared" si="35"/>
        <v>28430</v>
      </c>
      <c r="O165" s="92">
        <f t="shared" si="36"/>
        <v>322</v>
      </c>
      <c r="P165" s="155">
        <f t="shared" si="16"/>
        <v>80440</v>
      </c>
      <c r="Q165" s="93"/>
      <c r="R165" s="93"/>
      <c r="S165" s="93">
        <f t="shared" si="12"/>
        <v>14.723701791957241</v>
      </c>
    </row>
    <row r="166" spans="1:19" x14ac:dyDescent="0.25">
      <c r="A166" s="64">
        <v>44053</v>
      </c>
      <c r="B166" s="45">
        <v>379133</v>
      </c>
      <c r="C166" s="45">
        <v>19027</v>
      </c>
      <c r="D166" s="107">
        <v>398160</v>
      </c>
      <c r="E166" s="107">
        <v>29</v>
      </c>
      <c r="F166" s="408">
        <f t="shared" si="15"/>
        <v>7.8272604588394065E-3</v>
      </c>
      <c r="G166" s="45">
        <v>2946</v>
      </c>
      <c r="H166" s="107">
        <v>428314</v>
      </c>
      <c r="I166" s="76">
        <v>7373</v>
      </c>
      <c r="J166" s="202">
        <v>387139</v>
      </c>
      <c r="K166" s="424">
        <f t="shared" si="37"/>
        <v>10319</v>
      </c>
      <c r="L166" s="75"/>
      <c r="M166" s="413"/>
      <c r="N166" s="92">
        <f t="shared" ref="N166" si="38">D166-D159</f>
        <v>29680</v>
      </c>
      <c r="O166" s="92">
        <f t="shared" ref="O166" si="39">SUM(E160:E166)</f>
        <v>333</v>
      </c>
      <c r="P166" s="155">
        <f t="shared" si="16"/>
        <v>84081</v>
      </c>
      <c r="Q166" s="93"/>
      <c r="R166" s="93"/>
      <c r="S166" s="93">
        <f t="shared" si="12"/>
        <v>15.39014881115809</v>
      </c>
    </row>
    <row r="167" spans="1:19" x14ac:dyDescent="0.25">
      <c r="A167" s="64">
        <v>44054</v>
      </c>
      <c r="B167" s="45">
        <v>383463</v>
      </c>
      <c r="C167" s="45">
        <v>19079</v>
      </c>
      <c r="D167" s="107">
        <v>402542</v>
      </c>
      <c r="E167" s="107">
        <v>52</v>
      </c>
      <c r="F167" s="408">
        <f t="shared" si="15"/>
        <v>1.1866727521679598E-2</v>
      </c>
      <c r="G167" s="45">
        <v>3997</v>
      </c>
      <c r="H167" s="107">
        <v>432311</v>
      </c>
      <c r="I167" s="76">
        <v>5588</v>
      </c>
      <c r="J167" s="202">
        <v>392727</v>
      </c>
      <c r="K167" s="424">
        <f t="shared" si="37"/>
        <v>9585</v>
      </c>
      <c r="L167" s="75"/>
      <c r="M167" s="413"/>
      <c r="N167" s="92">
        <f t="shared" ref="N167" si="40">D167-D160</f>
        <v>31477</v>
      </c>
      <c r="O167" s="92">
        <f t="shared" ref="O167" si="41">SUM(E161:E167)</f>
        <v>362</v>
      </c>
      <c r="P167" s="155">
        <f t="shared" si="16"/>
        <v>87787</v>
      </c>
      <c r="Q167" s="93"/>
      <c r="R167" s="93"/>
      <c r="S167" s="93">
        <f t="shared" si="12"/>
        <v>16.068493401424046</v>
      </c>
    </row>
    <row r="168" spans="1:19" x14ac:dyDescent="0.25">
      <c r="A168" s="64">
        <v>44055</v>
      </c>
      <c r="B168" s="45">
        <v>388097</v>
      </c>
      <c r="C168" s="45">
        <v>19126</v>
      </c>
      <c r="D168" s="107">
        <v>407223</v>
      </c>
      <c r="E168" s="107">
        <v>47</v>
      </c>
      <c r="F168" s="408">
        <f t="shared" si="15"/>
        <v>1.0040589617603077E-2</v>
      </c>
      <c r="G168" s="45">
        <v>4699</v>
      </c>
      <c r="H168" s="107">
        <v>437010</v>
      </c>
      <c r="I168" s="76">
        <v>7179</v>
      </c>
      <c r="J168" s="202">
        <v>399906</v>
      </c>
      <c r="K168" s="424">
        <f t="shared" si="37"/>
        <v>11878</v>
      </c>
      <c r="L168" s="75"/>
      <c r="M168" s="413"/>
      <c r="N168" s="92">
        <f t="shared" ref="N168:N173" si="42">D168-D161</f>
        <v>31375</v>
      </c>
      <c r="O168" s="92">
        <f t="shared" ref="O168" si="43">SUM(E162:E168)</f>
        <v>345</v>
      </c>
      <c r="P168" s="155">
        <f t="shared" si="16"/>
        <v>87885</v>
      </c>
      <c r="Q168" s="93"/>
      <c r="R168" s="93"/>
      <c r="S168" s="93">
        <f t="shared" si="12"/>
        <v>16.086431277799132</v>
      </c>
    </row>
    <row r="169" spans="1:19" x14ac:dyDescent="0.25">
      <c r="A169" s="64">
        <v>44056</v>
      </c>
      <c r="B169" s="45">
        <v>392530</v>
      </c>
      <c r="C169" s="45">
        <v>19173</v>
      </c>
      <c r="D169" s="107">
        <v>411703</v>
      </c>
      <c r="E169" s="107">
        <v>47</v>
      </c>
      <c r="F169" s="408">
        <f t="shared" si="15"/>
        <v>1.0491071428571428E-2</v>
      </c>
      <c r="G169" s="45">
        <v>4997</v>
      </c>
      <c r="H169" s="107">
        <v>442007</v>
      </c>
      <c r="I169" s="76">
        <v>7530</v>
      </c>
      <c r="J169" s="202">
        <v>407436</v>
      </c>
      <c r="K169" s="424">
        <f t="shared" si="37"/>
        <v>12527</v>
      </c>
      <c r="L169" s="75"/>
      <c r="M169" s="413"/>
      <c r="N169" s="92">
        <f t="shared" si="42"/>
        <v>30232</v>
      </c>
      <c r="O169" s="92">
        <f t="shared" ref="O169" si="44">SUM(E163:E169)</f>
        <v>326</v>
      </c>
      <c r="P169" s="155">
        <f t="shared" ref="P169" si="45">SUM(K163:K169)</f>
        <v>84494</v>
      </c>
      <c r="Q169" s="93"/>
      <c r="R169" s="93"/>
      <c r="S169" s="93">
        <f t="shared" ref="S169:S203" si="46">P169/5463.3</f>
        <v>15.465744147310232</v>
      </c>
    </row>
    <row r="170" spans="1:19" x14ac:dyDescent="0.25">
      <c r="A170" s="64">
        <v>44057</v>
      </c>
      <c r="B170" s="45">
        <v>396630</v>
      </c>
      <c r="C170" s="45">
        <v>19238</v>
      </c>
      <c r="D170" s="107">
        <v>415868</v>
      </c>
      <c r="E170" s="107">
        <v>65</v>
      </c>
      <c r="F170" s="408">
        <f t="shared" si="15"/>
        <v>1.5606242496998799E-2</v>
      </c>
      <c r="G170" s="45">
        <v>4487</v>
      </c>
      <c r="H170" s="107">
        <v>446494</v>
      </c>
      <c r="I170" s="76">
        <v>9504</v>
      </c>
      <c r="J170" s="202">
        <v>416940</v>
      </c>
      <c r="K170" s="424">
        <f t="shared" si="37"/>
        <v>13991</v>
      </c>
      <c r="L170" s="75"/>
      <c r="M170" s="413"/>
      <c r="N170" s="92">
        <f t="shared" si="42"/>
        <v>29655</v>
      </c>
      <c r="O170" s="92">
        <f t="shared" ref="O170" si="47">SUM(E164:E170)</f>
        <v>348</v>
      </c>
      <c r="P170" s="155">
        <f t="shared" ref="P170" si="48">SUM(K164:K170)</f>
        <v>85228</v>
      </c>
      <c r="Q170" s="93"/>
      <c r="R170" s="93"/>
      <c r="S170" s="93">
        <f t="shared" si="46"/>
        <v>15.60009518056852</v>
      </c>
    </row>
    <row r="171" spans="1:19" x14ac:dyDescent="0.25">
      <c r="A171" s="64">
        <v>44058</v>
      </c>
      <c r="B171" s="45">
        <v>401033</v>
      </c>
      <c r="C171" s="45">
        <v>19289</v>
      </c>
      <c r="D171" s="107">
        <v>420322</v>
      </c>
      <c r="E171" s="107">
        <v>51</v>
      </c>
      <c r="F171" s="408">
        <f t="shared" si="15"/>
        <v>1.1450381679389313E-2</v>
      </c>
      <c r="G171" s="45">
        <v>4745</v>
      </c>
      <c r="H171" s="107">
        <v>451239</v>
      </c>
      <c r="I171" s="45">
        <v>10578</v>
      </c>
      <c r="J171" s="202">
        <v>427518</v>
      </c>
      <c r="K171" s="424">
        <f t="shared" ref="K171" si="49">G171+I171</f>
        <v>15323</v>
      </c>
      <c r="L171" s="75"/>
      <c r="M171" s="413"/>
      <c r="N171" s="92">
        <f t="shared" si="42"/>
        <v>29547</v>
      </c>
      <c r="O171" s="92">
        <f t="shared" ref="O171" si="50">SUM(E165:E171)</f>
        <v>339</v>
      </c>
      <c r="P171" s="155">
        <f t="shared" ref="P171" si="51">SUM(K165:K171)</f>
        <v>85914</v>
      </c>
      <c r="Q171" s="93"/>
      <c r="R171" s="93"/>
      <c r="S171" s="93">
        <f t="shared" si="46"/>
        <v>15.725660315194112</v>
      </c>
    </row>
    <row r="172" spans="1:19" x14ac:dyDescent="0.25">
      <c r="A172" s="64">
        <v>44059</v>
      </c>
      <c r="B172" s="45">
        <v>405079</v>
      </c>
      <c r="C172" s="45">
        <v>19332</v>
      </c>
      <c r="D172" s="107">
        <v>424411</v>
      </c>
      <c r="E172" s="107">
        <v>43</v>
      </c>
      <c r="F172" s="408">
        <f t="shared" si="15"/>
        <v>1.0516018586451455E-2</v>
      </c>
      <c r="G172" s="45">
        <v>3849</v>
      </c>
      <c r="H172" s="107">
        <v>455088</v>
      </c>
      <c r="I172" s="76">
        <v>7516</v>
      </c>
      <c r="J172" s="202">
        <v>435034</v>
      </c>
      <c r="K172" s="424">
        <f t="shared" ref="K172:K178" si="52">G172+I172</f>
        <v>11365</v>
      </c>
      <c r="L172" s="75"/>
      <c r="M172" s="413"/>
      <c r="N172" s="92">
        <f t="shared" si="42"/>
        <v>29956</v>
      </c>
      <c r="O172" s="92">
        <f t="shared" ref="O172:O177" si="53">SUM(E166:E172)</f>
        <v>334</v>
      </c>
      <c r="P172" s="155">
        <f t="shared" ref="P172:P177" si="54">SUM(K166:K172)</f>
        <v>84988</v>
      </c>
      <c r="Q172" s="93"/>
      <c r="R172" s="93"/>
      <c r="S172" s="93">
        <f t="shared" si="46"/>
        <v>15.556165687405048</v>
      </c>
    </row>
    <row r="173" spans="1:19" x14ac:dyDescent="0.25">
      <c r="A173" s="64">
        <v>44060</v>
      </c>
      <c r="B173" s="45">
        <v>408770</v>
      </c>
      <c r="C173" s="45">
        <v>19358</v>
      </c>
      <c r="D173" s="107">
        <v>428128</v>
      </c>
      <c r="E173" s="107">
        <v>26</v>
      </c>
      <c r="F173" s="408">
        <f t="shared" si="15"/>
        <v>6.9948883508205544E-3</v>
      </c>
      <c r="G173" s="45">
        <v>2860</v>
      </c>
      <c r="H173" s="107">
        <v>457948</v>
      </c>
      <c r="I173" s="76">
        <v>7344</v>
      </c>
      <c r="J173" s="202">
        <v>442378</v>
      </c>
      <c r="K173" s="424">
        <f t="shared" si="52"/>
        <v>10204</v>
      </c>
      <c r="L173" s="75"/>
      <c r="M173" s="413"/>
      <c r="N173" s="92">
        <f t="shared" si="42"/>
        <v>29968</v>
      </c>
      <c r="O173" s="92">
        <f t="shared" si="53"/>
        <v>331</v>
      </c>
      <c r="P173" s="155">
        <f t="shared" si="54"/>
        <v>84873</v>
      </c>
      <c r="Q173" s="93"/>
      <c r="R173" s="93"/>
      <c r="S173" s="93">
        <f t="shared" si="46"/>
        <v>15.53511613859755</v>
      </c>
    </row>
    <row r="174" spans="1:19" x14ac:dyDescent="0.25">
      <c r="A174" s="64">
        <v>44061</v>
      </c>
      <c r="B174" s="45">
        <v>413442</v>
      </c>
      <c r="C174" s="45">
        <v>19407</v>
      </c>
      <c r="D174" s="107">
        <v>432849</v>
      </c>
      <c r="E174" s="107">
        <v>49</v>
      </c>
      <c r="F174" s="408">
        <f t="shared" si="15"/>
        <v>1.0379156958271553E-2</v>
      </c>
      <c r="G174" s="45">
        <v>4056</v>
      </c>
      <c r="H174" s="107">
        <v>462004</v>
      </c>
      <c r="I174" s="76">
        <v>7493</v>
      </c>
      <c r="J174" s="202">
        <v>449871</v>
      </c>
      <c r="K174" s="424">
        <f t="shared" si="52"/>
        <v>11549</v>
      </c>
      <c r="L174" s="424">
        <v>54</v>
      </c>
      <c r="M174" s="414">
        <f t="shared" ref="M174:M205" si="55">L174/K174</f>
        <v>4.6757295003896438E-3</v>
      </c>
      <c r="N174" s="92">
        <f t="shared" ref="N174" si="56">D174-D167</f>
        <v>30307</v>
      </c>
      <c r="O174" s="92">
        <f t="shared" si="53"/>
        <v>328</v>
      </c>
      <c r="P174" s="155">
        <f t="shared" si="54"/>
        <v>86837</v>
      </c>
      <c r="Q174" s="93"/>
      <c r="R174" s="93"/>
      <c r="S174" s="93">
        <f t="shared" si="46"/>
        <v>15.894605824318635</v>
      </c>
    </row>
    <row r="175" spans="1:19" x14ac:dyDescent="0.25">
      <c r="A175" s="64">
        <v>44062</v>
      </c>
      <c r="B175" s="45">
        <v>418800</v>
      </c>
      <c r="C175" s="45">
        <v>19457</v>
      </c>
      <c r="D175" s="107">
        <v>438257</v>
      </c>
      <c r="E175" s="107">
        <v>50</v>
      </c>
      <c r="F175" s="408">
        <f t="shared" si="15"/>
        <v>9.2455621301775152E-3</v>
      </c>
      <c r="G175" s="45">
        <v>5356</v>
      </c>
      <c r="H175" s="107">
        <v>467360</v>
      </c>
      <c r="I175" s="76">
        <v>5262</v>
      </c>
      <c r="J175" s="202">
        <v>455133</v>
      </c>
      <c r="K175" s="424">
        <f t="shared" si="52"/>
        <v>10618</v>
      </c>
      <c r="L175" s="424">
        <v>57</v>
      </c>
      <c r="M175" s="414">
        <f t="shared" si="55"/>
        <v>5.368242606893954E-3</v>
      </c>
      <c r="N175" s="92">
        <f t="shared" ref="N175" si="57">D175-D168</f>
        <v>31034</v>
      </c>
      <c r="O175" s="92">
        <f t="shared" si="53"/>
        <v>331</v>
      </c>
      <c r="P175" s="155">
        <f t="shared" si="54"/>
        <v>85577</v>
      </c>
      <c r="Q175" s="93"/>
      <c r="R175" s="93"/>
      <c r="S175" s="93">
        <f t="shared" si="46"/>
        <v>15.663975985210403</v>
      </c>
    </row>
    <row r="176" spans="1:19" x14ac:dyDescent="0.25">
      <c r="A176" s="64">
        <v>44063</v>
      </c>
      <c r="B176" s="45">
        <v>426744</v>
      </c>
      <c r="C176" s="45">
        <v>19534</v>
      </c>
      <c r="D176" s="107">
        <v>446278</v>
      </c>
      <c r="E176" s="107">
        <v>77</v>
      </c>
      <c r="F176" s="408">
        <f t="shared" si="15"/>
        <v>9.5998005236254836E-3</v>
      </c>
      <c r="G176" s="45">
        <v>4785</v>
      </c>
      <c r="H176" s="107">
        <v>472145</v>
      </c>
      <c r="I176" s="76">
        <v>12116</v>
      </c>
      <c r="J176" s="202">
        <v>467249</v>
      </c>
      <c r="K176" s="424">
        <f t="shared" si="52"/>
        <v>16901</v>
      </c>
      <c r="L176" s="424">
        <v>84</v>
      </c>
      <c r="M176" s="414">
        <f t="shared" si="55"/>
        <v>4.9701201112360219E-3</v>
      </c>
      <c r="N176" s="92">
        <f t="shared" ref="N176:N177" si="58">D176-D169</f>
        <v>34575</v>
      </c>
      <c r="O176" s="92">
        <f t="shared" si="53"/>
        <v>361</v>
      </c>
      <c r="P176" s="155">
        <f t="shared" si="54"/>
        <v>89951</v>
      </c>
      <c r="Q176" s="93"/>
      <c r="R176" s="93"/>
      <c r="S176" s="93">
        <f t="shared" si="46"/>
        <v>16.464590998114691</v>
      </c>
    </row>
    <row r="177" spans="1:19" x14ac:dyDescent="0.25">
      <c r="A177" s="64">
        <v>44064</v>
      </c>
      <c r="B177" s="45">
        <v>433472</v>
      </c>
      <c r="C177" s="45">
        <v>19605</v>
      </c>
      <c r="D177" s="107">
        <v>453077</v>
      </c>
      <c r="E177" s="107">
        <v>71</v>
      </c>
      <c r="F177" s="408">
        <f t="shared" si="15"/>
        <v>1.0442712163553464E-2</v>
      </c>
      <c r="G177" s="45">
        <v>5044</v>
      </c>
      <c r="H177" s="107">
        <v>477189</v>
      </c>
      <c r="I177" s="76">
        <v>10275</v>
      </c>
      <c r="J177" s="202">
        <v>477524</v>
      </c>
      <c r="K177" s="424">
        <f t="shared" si="52"/>
        <v>15319</v>
      </c>
      <c r="L177" s="424">
        <v>77</v>
      </c>
      <c r="M177" s="414">
        <f t="shared" si="55"/>
        <v>5.026437757033749E-3</v>
      </c>
      <c r="N177" s="92">
        <f t="shared" si="58"/>
        <v>37209</v>
      </c>
      <c r="O177" s="92">
        <f t="shared" si="53"/>
        <v>367</v>
      </c>
      <c r="P177" s="155">
        <f t="shared" si="54"/>
        <v>91279</v>
      </c>
      <c r="Q177" s="93"/>
      <c r="R177" s="93"/>
      <c r="S177" s="93">
        <f t="shared" si="46"/>
        <v>16.707667526952573</v>
      </c>
    </row>
    <row r="178" spans="1:19" x14ac:dyDescent="0.25">
      <c r="A178" s="64">
        <v>44065</v>
      </c>
      <c r="B178" s="45">
        <v>441439</v>
      </c>
      <c r="C178" s="45">
        <v>19728</v>
      </c>
      <c r="D178" s="107">
        <v>461167</v>
      </c>
      <c r="E178" s="107">
        <v>123</v>
      </c>
      <c r="F178" s="408">
        <f t="shared" si="15"/>
        <v>1.5203955500618047E-2</v>
      </c>
      <c r="G178" s="45">
        <v>5583</v>
      </c>
      <c r="H178" s="107">
        <v>482772</v>
      </c>
      <c r="I178" s="76">
        <v>9513</v>
      </c>
      <c r="J178" s="202">
        <v>487037</v>
      </c>
      <c r="K178" s="424">
        <f t="shared" si="52"/>
        <v>15096</v>
      </c>
      <c r="L178" s="424">
        <v>132</v>
      </c>
      <c r="M178" s="414">
        <f t="shared" si="55"/>
        <v>8.744038155802861E-3</v>
      </c>
      <c r="N178" s="92">
        <f t="shared" ref="N178:N184" si="59">D178-D171</f>
        <v>40845</v>
      </c>
      <c r="O178" s="92">
        <f t="shared" ref="O178:O184" si="60">SUM(E172:E178)</f>
        <v>439</v>
      </c>
      <c r="P178" s="155">
        <f t="shared" ref="P178:P184" si="61">SUM(K172:K178)</f>
        <v>91052</v>
      </c>
      <c r="Q178" s="93"/>
      <c r="R178" s="93"/>
      <c r="S178" s="93">
        <f t="shared" si="46"/>
        <v>16.666117548002124</v>
      </c>
    </row>
    <row r="179" spans="1:19" x14ac:dyDescent="0.25">
      <c r="A179" s="64">
        <v>44066</v>
      </c>
      <c r="B179" s="45">
        <v>450691</v>
      </c>
      <c r="C179" s="45">
        <v>19811</v>
      </c>
      <c r="D179" s="107">
        <v>470502</v>
      </c>
      <c r="E179" s="107">
        <v>83</v>
      </c>
      <c r="F179" s="408">
        <f t="shared" si="15"/>
        <v>8.8912694161756827E-3</v>
      </c>
      <c r="G179" s="45">
        <v>3612</v>
      </c>
      <c r="H179" s="107">
        <v>486384</v>
      </c>
      <c r="I179" s="76">
        <v>15182</v>
      </c>
      <c r="J179" s="202">
        <v>502219</v>
      </c>
      <c r="K179" s="424">
        <f t="shared" ref="K179:K184" si="62">G179+I179</f>
        <v>18794</v>
      </c>
      <c r="L179" s="424">
        <v>95</v>
      </c>
      <c r="M179" s="414">
        <f t="shared" si="55"/>
        <v>5.0548047249122062E-3</v>
      </c>
      <c r="N179" s="92">
        <f t="shared" si="59"/>
        <v>46091</v>
      </c>
      <c r="O179" s="92">
        <f t="shared" si="60"/>
        <v>479</v>
      </c>
      <c r="P179" s="155">
        <f t="shared" si="61"/>
        <v>98481</v>
      </c>
      <c r="Q179" s="93"/>
      <c r="R179" s="93"/>
      <c r="S179" s="93">
        <f t="shared" si="46"/>
        <v>18.025918400966447</v>
      </c>
    </row>
    <row r="180" spans="1:19" x14ac:dyDescent="0.25">
      <c r="A180" s="64">
        <v>44067</v>
      </c>
      <c r="B180" s="45">
        <v>456917</v>
      </c>
      <c r="C180" s="45">
        <v>19877</v>
      </c>
      <c r="D180" s="107">
        <v>476794</v>
      </c>
      <c r="E180" s="107">
        <v>66</v>
      </c>
      <c r="F180" s="408">
        <f t="shared" si="15"/>
        <v>1.048951048951049E-2</v>
      </c>
      <c r="G180" s="45">
        <v>3293</v>
      </c>
      <c r="H180" s="107">
        <v>489677</v>
      </c>
      <c r="I180" s="76">
        <v>9145</v>
      </c>
      <c r="J180" s="202">
        <v>511364</v>
      </c>
      <c r="K180" s="424">
        <f t="shared" si="62"/>
        <v>12438</v>
      </c>
      <c r="L180" s="424">
        <v>76</v>
      </c>
      <c r="M180" s="414">
        <f t="shared" si="55"/>
        <v>6.1103071233317256E-3</v>
      </c>
      <c r="N180" s="92">
        <f t="shared" si="59"/>
        <v>48666</v>
      </c>
      <c r="O180" s="92">
        <f t="shared" si="60"/>
        <v>519</v>
      </c>
      <c r="P180" s="155">
        <f t="shared" si="61"/>
        <v>100715</v>
      </c>
      <c r="Q180" s="155">
        <f t="shared" ref="Q180:Q211" si="63">SUM(L174:L180)</f>
        <v>575</v>
      </c>
      <c r="R180" s="416">
        <f>Q180/P180</f>
        <v>5.7091793675222158E-3</v>
      </c>
      <c r="S180" s="93">
        <f t="shared" si="46"/>
        <v>18.434828766496441</v>
      </c>
    </row>
    <row r="181" spans="1:19" x14ac:dyDescent="0.25">
      <c r="A181" s="64">
        <v>44068</v>
      </c>
      <c r="B181" s="45">
        <v>462273</v>
      </c>
      <c r="C181" s="45">
        <v>19921</v>
      </c>
      <c r="D181" s="107">
        <v>482194</v>
      </c>
      <c r="E181" s="107">
        <v>44</v>
      </c>
      <c r="F181" s="408">
        <f t="shared" si="15"/>
        <v>8.1481481481481474E-3</v>
      </c>
      <c r="G181" s="45">
        <v>4331</v>
      </c>
      <c r="H181" s="107">
        <v>494008</v>
      </c>
      <c r="I181" s="76">
        <v>12578</v>
      </c>
      <c r="J181" s="202">
        <v>523942</v>
      </c>
      <c r="K181" s="424">
        <f t="shared" si="62"/>
        <v>16909</v>
      </c>
      <c r="L181" s="424">
        <v>52</v>
      </c>
      <c r="M181" s="414">
        <f t="shared" si="55"/>
        <v>3.0752853509965106E-3</v>
      </c>
      <c r="N181" s="92">
        <f t="shared" si="59"/>
        <v>49345</v>
      </c>
      <c r="O181" s="92">
        <f t="shared" si="60"/>
        <v>514</v>
      </c>
      <c r="P181" s="155">
        <f t="shared" si="61"/>
        <v>106075</v>
      </c>
      <c r="Q181" s="155">
        <f t="shared" si="63"/>
        <v>573</v>
      </c>
      <c r="R181" s="416">
        <f t="shared" ref="R181:R236" si="64">Q181/P181</f>
        <v>5.4018383219420225E-3</v>
      </c>
      <c r="S181" s="93">
        <f t="shared" si="46"/>
        <v>19.415920780480661</v>
      </c>
    </row>
    <row r="182" spans="1:19" x14ac:dyDescent="0.25">
      <c r="A182" s="64">
        <v>44069</v>
      </c>
      <c r="B182" s="45">
        <v>474696</v>
      </c>
      <c r="C182" s="45">
        <v>19988</v>
      </c>
      <c r="D182" s="107">
        <v>494684</v>
      </c>
      <c r="E182" s="107">
        <v>67</v>
      </c>
      <c r="F182" s="408">
        <f t="shared" si="15"/>
        <v>5.3642914331465171E-3</v>
      </c>
      <c r="G182" s="45">
        <v>6267</v>
      </c>
      <c r="H182" s="107">
        <v>500275</v>
      </c>
      <c r="I182" s="76">
        <v>15873</v>
      </c>
      <c r="J182" s="202">
        <v>539815</v>
      </c>
      <c r="K182" s="424">
        <f t="shared" si="62"/>
        <v>22140</v>
      </c>
      <c r="L182" s="424">
        <v>78</v>
      </c>
      <c r="M182" s="414">
        <f t="shared" si="55"/>
        <v>3.5230352303523035E-3</v>
      </c>
      <c r="N182" s="92">
        <f t="shared" si="59"/>
        <v>56427</v>
      </c>
      <c r="O182" s="92">
        <f t="shared" si="60"/>
        <v>531</v>
      </c>
      <c r="P182" s="155">
        <f t="shared" si="61"/>
        <v>117597</v>
      </c>
      <c r="Q182" s="155">
        <f t="shared" si="63"/>
        <v>594</v>
      </c>
      <c r="R182" s="416">
        <f t="shared" si="64"/>
        <v>5.0511492640118371E-3</v>
      </c>
      <c r="S182" s="93">
        <f t="shared" si="46"/>
        <v>21.524902531437043</v>
      </c>
    </row>
    <row r="183" spans="1:19" x14ac:dyDescent="0.25">
      <c r="A183" s="64">
        <v>44070</v>
      </c>
      <c r="B183" s="45">
        <v>490756</v>
      </c>
      <c r="C183" s="45">
        <v>20056</v>
      </c>
      <c r="D183" s="107">
        <v>510812</v>
      </c>
      <c r="E183" s="107">
        <v>68</v>
      </c>
      <c r="F183" s="408">
        <f t="shared" si="15"/>
        <v>4.216269841269841E-3</v>
      </c>
      <c r="G183" s="45">
        <v>4964</v>
      </c>
      <c r="H183" s="107">
        <v>509784</v>
      </c>
      <c r="I183" s="76">
        <v>19291</v>
      </c>
      <c r="J183" s="202">
        <v>559106</v>
      </c>
      <c r="K183" s="424">
        <f t="shared" si="62"/>
        <v>24255</v>
      </c>
      <c r="L183" s="424">
        <v>91</v>
      </c>
      <c r="M183" s="414">
        <f t="shared" si="55"/>
        <v>3.7518037518037518E-3</v>
      </c>
      <c r="N183" s="92">
        <f t="shared" si="59"/>
        <v>64534</v>
      </c>
      <c r="O183" s="92">
        <f t="shared" si="60"/>
        <v>522</v>
      </c>
      <c r="P183" s="155">
        <f t="shared" si="61"/>
        <v>124951</v>
      </c>
      <c r="Q183" s="155">
        <f t="shared" si="63"/>
        <v>601</v>
      </c>
      <c r="R183" s="416">
        <f t="shared" si="64"/>
        <v>4.8098854751062415E-3</v>
      </c>
      <c r="S183" s="93">
        <f t="shared" si="46"/>
        <v>22.870975417787783</v>
      </c>
    </row>
    <row r="184" spans="1:19" x14ac:dyDescent="0.25">
      <c r="A184" s="64">
        <v>44071</v>
      </c>
      <c r="B184" s="45">
        <v>499655</v>
      </c>
      <c r="C184" s="45">
        <v>20107</v>
      </c>
      <c r="D184" s="107">
        <v>519762</v>
      </c>
      <c r="E184" s="107">
        <v>51</v>
      </c>
      <c r="F184" s="408">
        <f t="shared" si="15"/>
        <v>5.6983240223463689E-3</v>
      </c>
      <c r="G184" s="45">
        <v>6401</v>
      </c>
      <c r="H184" s="107">
        <v>511640</v>
      </c>
      <c r="I184" s="76">
        <v>9253</v>
      </c>
      <c r="J184" s="202">
        <v>568359</v>
      </c>
      <c r="K184" s="424">
        <f t="shared" si="62"/>
        <v>15654</v>
      </c>
      <c r="L184" s="424">
        <v>62</v>
      </c>
      <c r="M184" s="414">
        <f t="shared" si="55"/>
        <v>3.9606490353903158E-3</v>
      </c>
      <c r="N184" s="92">
        <f t="shared" si="59"/>
        <v>66685</v>
      </c>
      <c r="O184" s="92">
        <f t="shared" si="60"/>
        <v>502</v>
      </c>
      <c r="P184" s="155">
        <f t="shared" si="61"/>
        <v>125286</v>
      </c>
      <c r="Q184" s="155">
        <f t="shared" si="63"/>
        <v>586</v>
      </c>
      <c r="R184" s="416">
        <f t="shared" si="64"/>
        <v>4.6772983413948888E-3</v>
      </c>
      <c r="S184" s="93">
        <f t="shared" si="46"/>
        <v>22.932293668661796</v>
      </c>
    </row>
    <row r="185" spans="1:19" x14ac:dyDescent="0.25">
      <c r="A185" s="64">
        <v>44072</v>
      </c>
      <c r="B185" s="45">
        <v>511940</v>
      </c>
      <c r="C185" s="45">
        <v>20195</v>
      </c>
      <c r="D185" s="107">
        <v>532135</v>
      </c>
      <c r="E185" s="107">
        <v>88</v>
      </c>
      <c r="F185" s="408">
        <f t="shared" si="15"/>
        <v>7.1122605673644224E-3</v>
      </c>
      <c r="G185" s="45">
        <v>5448</v>
      </c>
      <c r="H185" s="107">
        <v>517088</v>
      </c>
      <c r="I185" s="76">
        <v>15664</v>
      </c>
      <c r="J185" s="202">
        <v>584023</v>
      </c>
      <c r="K185" s="424">
        <f t="shared" ref="K185" si="65">G185+I185</f>
        <v>21112</v>
      </c>
      <c r="L185" s="424">
        <v>99</v>
      </c>
      <c r="M185" s="414">
        <f t="shared" si="55"/>
        <v>4.6892762410003785E-3</v>
      </c>
      <c r="N185" s="92">
        <f t="shared" ref="N185" si="66">D185-D178</f>
        <v>70968</v>
      </c>
      <c r="O185" s="92">
        <f t="shared" ref="O185" si="67">SUM(E179:E185)</f>
        <v>467</v>
      </c>
      <c r="P185" s="155">
        <f t="shared" ref="P185" si="68">SUM(K179:K185)</f>
        <v>131302</v>
      </c>
      <c r="Q185" s="155">
        <f t="shared" si="63"/>
        <v>553</v>
      </c>
      <c r="R185" s="416">
        <f t="shared" si="64"/>
        <v>4.2116647118855769E-3</v>
      </c>
      <c r="S185" s="93">
        <f t="shared" si="46"/>
        <v>24.033459630626176</v>
      </c>
    </row>
    <row r="186" spans="1:19" x14ac:dyDescent="0.25">
      <c r="A186" s="64">
        <v>44073</v>
      </c>
      <c r="B186" s="45">
        <v>527972</v>
      </c>
      <c r="C186" s="45">
        <v>20318</v>
      </c>
      <c r="D186" s="107">
        <v>548290</v>
      </c>
      <c r="E186" s="107">
        <v>123</v>
      </c>
      <c r="F186" s="408">
        <f t="shared" si="15"/>
        <v>7.613741875580316E-3</v>
      </c>
      <c r="G186" s="45">
        <v>4093</v>
      </c>
      <c r="H186" s="107">
        <v>521181</v>
      </c>
      <c r="I186" s="76">
        <v>22693</v>
      </c>
      <c r="J186" s="202">
        <v>606716</v>
      </c>
      <c r="K186" s="424">
        <f t="shared" ref="K186" si="69">G186+I186</f>
        <v>26786</v>
      </c>
      <c r="L186" s="424">
        <v>137</v>
      </c>
      <c r="M186" s="414">
        <f t="shared" si="55"/>
        <v>5.1146121108041516E-3</v>
      </c>
      <c r="N186" s="92">
        <f t="shared" ref="N186" si="70">D186-D179</f>
        <v>77788</v>
      </c>
      <c r="O186" s="92">
        <f t="shared" ref="O186" si="71">SUM(E180:E186)</f>
        <v>507</v>
      </c>
      <c r="P186" s="155">
        <f t="shared" ref="P186" si="72">SUM(K180:K186)</f>
        <v>139294</v>
      </c>
      <c r="Q186" s="155">
        <f t="shared" si="63"/>
        <v>595</v>
      </c>
      <c r="R186" s="416">
        <f t="shared" si="64"/>
        <v>4.2715407698824068E-3</v>
      </c>
      <c r="S186" s="93">
        <f t="shared" si="46"/>
        <v>25.496311752969817</v>
      </c>
    </row>
    <row r="187" spans="1:19" x14ac:dyDescent="0.25">
      <c r="A187" s="64">
        <v>44074</v>
      </c>
      <c r="B187" s="45">
        <v>544807</v>
      </c>
      <c r="C187" s="45">
        <v>20478</v>
      </c>
      <c r="D187" s="107">
        <v>565285</v>
      </c>
      <c r="E187" s="107">
        <v>160</v>
      </c>
      <c r="F187" s="408">
        <f t="shared" si="15"/>
        <v>9.4145336863783458E-3</v>
      </c>
      <c r="G187" s="45">
        <v>3372</v>
      </c>
      <c r="H187" s="107">
        <v>524553</v>
      </c>
      <c r="I187" s="76">
        <v>22946</v>
      </c>
      <c r="J187" s="202">
        <v>629662</v>
      </c>
      <c r="K187" s="424">
        <f t="shared" ref="K187" si="73">G187+I187</f>
        <v>26318</v>
      </c>
      <c r="L187" s="424">
        <v>184</v>
      </c>
      <c r="M187" s="414">
        <f t="shared" si="55"/>
        <v>6.9914127213314085E-3</v>
      </c>
      <c r="N187" s="92">
        <f t="shared" ref="N187" si="74">D187-D180</f>
        <v>88491</v>
      </c>
      <c r="O187" s="92">
        <f t="shared" ref="O187" si="75">SUM(E181:E187)</f>
        <v>601</v>
      </c>
      <c r="P187" s="155">
        <f t="shared" ref="P187" si="76">SUM(K181:K187)</f>
        <v>153174</v>
      </c>
      <c r="Q187" s="155">
        <f t="shared" si="63"/>
        <v>703</v>
      </c>
      <c r="R187" s="416">
        <f t="shared" si="64"/>
        <v>4.5895517516027521E-3</v>
      </c>
      <c r="S187" s="93">
        <f t="shared" si="46"/>
        <v>28.036900774257315</v>
      </c>
    </row>
    <row r="188" spans="1:19" x14ac:dyDescent="0.25">
      <c r="A188" s="64">
        <v>44075</v>
      </c>
      <c r="B188" s="45">
        <v>557342</v>
      </c>
      <c r="C188" s="45">
        <v>20632</v>
      </c>
      <c r="D188" s="107">
        <v>577974</v>
      </c>
      <c r="E188" s="107">
        <v>154</v>
      </c>
      <c r="F188" s="408">
        <f t="shared" si="15"/>
        <v>1.2136496177791788E-2</v>
      </c>
      <c r="G188" s="45">
        <v>4620</v>
      </c>
      <c r="H188" s="107">
        <v>529173</v>
      </c>
      <c r="I188" s="76">
        <v>17178</v>
      </c>
      <c r="J188" s="202">
        <v>646840</v>
      </c>
      <c r="K188" s="424">
        <f t="shared" ref="K188" si="77">G188+I188</f>
        <v>21798</v>
      </c>
      <c r="L188" s="424">
        <v>165</v>
      </c>
      <c r="M188" s="414">
        <f t="shared" si="55"/>
        <v>7.5695017891549681E-3</v>
      </c>
      <c r="N188" s="92">
        <f t="shared" ref="N188:N193" si="78">D188-D181</f>
        <v>95780</v>
      </c>
      <c r="O188" s="92">
        <f t="shared" ref="O188:O193" si="79">SUM(E182:E188)</f>
        <v>711</v>
      </c>
      <c r="P188" s="155">
        <f t="shared" ref="P188:P193" si="80">SUM(K182:K188)</f>
        <v>158063</v>
      </c>
      <c r="Q188" s="155">
        <f t="shared" si="63"/>
        <v>816</v>
      </c>
      <c r="R188" s="416">
        <f t="shared" si="64"/>
        <v>5.1624984974345672E-3</v>
      </c>
      <c r="S188" s="93">
        <f t="shared" si="46"/>
        <v>28.931781157908222</v>
      </c>
    </row>
    <row r="189" spans="1:19" x14ac:dyDescent="0.25">
      <c r="A189" s="64">
        <v>44076</v>
      </c>
      <c r="B189" s="45">
        <v>573067</v>
      </c>
      <c r="C189" s="45">
        <v>20788</v>
      </c>
      <c r="D189" s="107">
        <v>593855</v>
      </c>
      <c r="E189" s="107">
        <v>156</v>
      </c>
      <c r="F189" s="408">
        <f t="shared" si="15"/>
        <v>9.8230590013223349E-3</v>
      </c>
      <c r="G189" s="45">
        <v>5955</v>
      </c>
      <c r="H189" s="107">
        <v>535128</v>
      </c>
      <c r="I189" s="76">
        <v>21291</v>
      </c>
      <c r="J189" s="202">
        <v>668131</v>
      </c>
      <c r="K189" s="424">
        <f t="shared" ref="K189" si="81">G189+I189</f>
        <v>27246</v>
      </c>
      <c r="L189" s="424">
        <v>133</v>
      </c>
      <c r="M189" s="414">
        <f t="shared" si="55"/>
        <v>4.8814504881450485E-3</v>
      </c>
      <c r="N189" s="92">
        <f t="shared" si="78"/>
        <v>99171</v>
      </c>
      <c r="O189" s="92">
        <f t="shared" si="79"/>
        <v>800</v>
      </c>
      <c r="P189" s="155">
        <f t="shared" si="80"/>
        <v>163169</v>
      </c>
      <c r="Q189" s="155">
        <f t="shared" si="63"/>
        <v>871</v>
      </c>
      <c r="R189" s="416">
        <f t="shared" si="64"/>
        <v>5.338023766769423E-3</v>
      </c>
      <c r="S189" s="93">
        <f t="shared" si="46"/>
        <v>29.866381124961102</v>
      </c>
    </row>
    <row r="190" spans="1:19" x14ac:dyDescent="0.25">
      <c r="A190" s="64">
        <v>44077</v>
      </c>
      <c r="B190" s="45">
        <v>581906</v>
      </c>
      <c r="C190" s="45">
        <v>20889</v>
      </c>
      <c r="D190" s="107">
        <v>602795</v>
      </c>
      <c r="E190" s="107">
        <v>101</v>
      </c>
      <c r="F190" s="408">
        <f t="shared" si="15"/>
        <v>1.1297539149888142E-2</v>
      </c>
      <c r="G190" s="45">
        <v>6217</v>
      </c>
      <c r="H190" s="107">
        <v>541345</v>
      </c>
      <c r="I190" s="76">
        <v>14341</v>
      </c>
      <c r="J190" s="202">
        <v>682472</v>
      </c>
      <c r="K190" s="424">
        <f t="shared" ref="K190:K193" si="82">G190+I190</f>
        <v>20558</v>
      </c>
      <c r="L190" s="424">
        <v>114</v>
      </c>
      <c r="M190" s="414">
        <f t="shared" si="55"/>
        <v>5.5452865064695009E-3</v>
      </c>
      <c r="N190" s="92">
        <f t="shared" si="78"/>
        <v>91983</v>
      </c>
      <c r="O190" s="92">
        <f t="shared" si="79"/>
        <v>833</v>
      </c>
      <c r="P190" s="155">
        <f t="shared" si="80"/>
        <v>159472</v>
      </c>
      <c r="Q190" s="155">
        <f t="shared" si="63"/>
        <v>894</v>
      </c>
      <c r="R190" s="416">
        <f t="shared" si="64"/>
        <v>5.6059997993378151E-3</v>
      </c>
      <c r="S190" s="93">
        <f t="shared" si="46"/>
        <v>29.189683890688777</v>
      </c>
    </row>
    <row r="191" spans="1:19" x14ac:dyDescent="0.25">
      <c r="A191" s="64">
        <v>44078</v>
      </c>
      <c r="B191" s="45">
        <v>591942</v>
      </c>
      <c r="C191" s="45">
        <v>21048</v>
      </c>
      <c r="D191" s="107">
        <v>612990</v>
      </c>
      <c r="E191" s="107">
        <v>159</v>
      </c>
      <c r="F191" s="408">
        <f t="shared" si="15"/>
        <v>1.5595880333496813E-2</v>
      </c>
      <c r="G191" s="45">
        <v>4943</v>
      </c>
      <c r="H191" s="107">
        <v>546288</v>
      </c>
      <c r="I191" s="76">
        <v>13323</v>
      </c>
      <c r="J191" s="202">
        <v>695795</v>
      </c>
      <c r="K191" s="424">
        <f t="shared" si="82"/>
        <v>18266</v>
      </c>
      <c r="L191" s="424">
        <v>165</v>
      </c>
      <c r="M191" s="414">
        <f t="shared" si="55"/>
        <v>9.0331763932990257E-3</v>
      </c>
      <c r="N191" s="92">
        <f t="shared" si="78"/>
        <v>93228</v>
      </c>
      <c r="O191" s="92">
        <f t="shared" si="79"/>
        <v>941</v>
      </c>
      <c r="P191" s="155">
        <f t="shared" si="80"/>
        <v>162084</v>
      </c>
      <c r="Q191" s="155">
        <f t="shared" si="63"/>
        <v>997</v>
      </c>
      <c r="R191" s="416">
        <f t="shared" si="64"/>
        <v>6.1511315120554777E-3</v>
      </c>
      <c r="S191" s="93">
        <f t="shared" si="46"/>
        <v>29.667783207951238</v>
      </c>
    </row>
    <row r="192" spans="1:19" x14ac:dyDescent="0.25">
      <c r="A192" s="64">
        <v>44079</v>
      </c>
      <c r="B192" s="45">
        <v>600929</v>
      </c>
      <c r="C192" s="45">
        <v>21189</v>
      </c>
      <c r="D192" s="107">
        <v>622118</v>
      </c>
      <c r="E192" s="107">
        <v>141</v>
      </c>
      <c r="F192" s="408">
        <f t="shared" si="15"/>
        <v>1.5446976336546889E-2</v>
      </c>
      <c r="G192" s="45">
        <v>5725</v>
      </c>
      <c r="H192" s="107">
        <v>552013</v>
      </c>
      <c r="I192" s="76">
        <v>9893</v>
      </c>
      <c r="J192" s="202">
        <v>705688</v>
      </c>
      <c r="K192" s="424">
        <f t="shared" si="82"/>
        <v>15618</v>
      </c>
      <c r="L192" s="424">
        <v>162</v>
      </c>
      <c r="M192" s="414">
        <f t="shared" si="55"/>
        <v>1.0372646945831733E-2</v>
      </c>
      <c r="N192" s="92">
        <f t="shared" si="78"/>
        <v>89983</v>
      </c>
      <c r="O192" s="92">
        <f t="shared" si="79"/>
        <v>994</v>
      </c>
      <c r="P192" s="155">
        <f t="shared" si="80"/>
        <v>156590</v>
      </c>
      <c r="Q192" s="155">
        <f t="shared" si="63"/>
        <v>1060</v>
      </c>
      <c r="R192" s="416">
        <f t="shared" si="64"/>
        <v>6.7692700683313111E-3</v>
      </c>
      <c r="S192" s="93">
        <f t="shared" si="46"/>
        <v>28.662163893617411</v>
      </c>
    </row>
    <row r="193" spans="1:21" x14ac:dyDescent="0.25">
      <c r="A193" s="64">
        <v>44080</v>
      </c>
      <c r="B193" s="45">
        <v>609956</v>
      </c>
      <c r="C193" s="45">
        <v>21397</v>
      </c>
      <c r="D193" s="107">
        <v>631353</v>
      </c>
      <c r="E193" s="107">
        <v>208</v>
      </c>
      <c r="F193" s="408">
        <f t="shared" si="15"/>
        <v>2.2523010286951813E-2</v>
      </c>
      <c r="G193" s="45">
        <v>4248</v>
      </c>
      <c r="H193" s="107">
        <v>556261</v>
      </c>
      <c r="I193" s="76">
        <v>14170</v>
      </c>
      <c r="J193" s="202">
        <v>719858</v>
      </c>
      <c r="K193" s="424">
        <f t="shared" si="82"/>
        <v>18418</v>
      </c>
      <c r="L193" s="424">
        <v>224</v>
      </c>
      <c r="M193" s="414">
        <f t="shared" si="55"/>
        <v>1.2162015419698122E-2</v>
      </c>
      <c r="N193" s="92">
        <f t="shared" si="78"/>
        <v>83063</v>
      </c>
      <c r="O193" s="92">
        <f t="shared" si="79"/>
        <v>1079</v>
      </c>
      <c r="P193" s="155">
        <f t="shared" si="80"/>
        <v>148222</v>
      </c>
      <c r="Q193" s="155">
        <f t="shared" si="63"/>
        <v>1147</v>
      </c>
      <c r="R193" s="416">
        <f t="shared" si="64"/>
        <v>7.7383924113829253E-3</v>
      </c>
      <c r="S193" s="93">
        <f t="shared" si="46"/>
        <v>27.130488898650999</v>
      </c>
    </row>
    <row r="194" spans="1:21" x14ac:dyDescent="0.25">
      <c r="A194" s="64">
        <v>44081</v>
      </c>
      <c r="B194" s="45">
        <v>615918</v>
      </c>
      <c r="C194" s="45">
        <v>21543</v>
      </c>
      <c r="D194" s="107">
        <v>637461</v>
      </c>
      <c r="E194" s="107">
        <v>146</v>
      </c>
      <c r="F194" s="408">
        <f t="shared" si="15"/>
        <v>2.3903077930582842E-2</v>
      </c>
      <c r="G194" s="45">
        <v>2878</v>
      </c>
      <c r="H194" s="107">
        <v>559139</v>
      </c>
      <c r="I194" s="76">
        <v>9325</v>
      </c>
      <c r="J194" s="202">
        <v>729183</v>
      </c>
      <c r="K194" s="424">
        <f t="shared" ref="K194" si="83">G194+I194</f>
        <v>12203</v>
      </c>
      <c r="L194" s="424">
        <v>159</v>
      </c>
      <c r="M194" s="414">
        <f t="shared" si="55"/>
        <v>1.3029582889453413E-2</v>
      </c>
      <c r="N194" s="92">
        <f t="shared" ref="N194" si="84">D194-D187</f>
        <v>72176</v>
      </c>
      <c r="O194" s="92">
        <f t="shared" ref="O194" si="85">SUM(E188:E194)</f>
        <v>1065</v>
      </c>
      <c r="P194" s="155">
        <f t="shared" ref="P194" si="86">SUM(K188:K194)</f>
        <v>134107</v>
      </c>
      <c r="Q194" s="155">
        <f t="shared" si="63"/>
        <v>1122</v>
      </c>
      <c r="R194" s="416">
        <f t="shared" si="64"/>
        <v>8.3664536526803224E-3</v>
      </c>
      <c r="S194" s="93">
        <f t="shared" si="46"/>
        <v>24.546885581974262</v>
      </c>
    </row>
    <row r="195" spans="1:21" x14ac:dyDescent="0.25">
      <c r="A195" s="64">
        <v>44082</v>
      </c>
      <c r="B195" s="45">
        <v>623464</v>
      </c>
      <c r="C195" s="45">
        <v>21719</v>
      </c>
      <c r="D195" s="107">
        <v>645183</v>
      </c>
      <c r="E195" s="107">
        <v>176</v>
      </c>
      <c r="F195" s="408">
        <f t="shared" si="15"/>
        <v>2.2792022792022793E-2</v>
      </c>
      <c r="G195" s="45">
        <v>3870</v>
      </c>
      <c r="H195" s="107">
        <v>563009</v>
      </c>
      <c r="I195" s="76">
        <v>15760</v>
      </c>
      <c r="J195" s="202">
        <v>744943</v>
      </c>
      <c r="K195" s="424">
        <f t="shared" ref="K195" si="87">G195+I195</f>
        <v>19630</v>
      </c>
      <c r="L195" s="424">
        <v>193</v>
      </c>
      <c r="M195" s="414">
        <f t="shared" si="55"/>
        <v>9.831889964340295E-3</v>
      </c>
      <c r="N195" s="92">
        <f t="shared" ref="N195" si="88">D195-D188</f>
        <v>67209</v>
      </c>
      <c r="O195" s="92">
        <f t="shared" ref="O195" si="89">SUM(E189:E195)</f>
        <v>1087</v>
      </c>
      <c r="P195" s="155">
        <f t="shared" ref="P195" si="90">SUM(K189:K195)</f>
        <v>131939</v>
      </c>
      <c r="Q195" s="155">
        <f t="shared" si="63"/>
        <v>1150</v>
      </c>
      <c r="R195" s="416">
        <f t="shared" si="64"/>
        <v>8.7161491295219759E-3</v>
      </c>
      <c r="S195" s="93">
        <f t="shared" si="46"/>
        <v>24.150055827064229</v>
      </c>
    </row>
    <row r="196" spans="1:21" x14ac:dyDescent="0.25">
      <c r="A196" s="64">
        <v>44083</v>
      </c>
      <c r="B196" s="45">
        <v>631562</v>
      </c>
      <c r="C196" s="45">
        <v>21878</v>
      </c>
      <c r="D196" s="107">
        <v>653440</v>
      </c>
      <c r="E196" s="107">
        <v>159</v>
      </c>
      <c r="F196" s="408">
        <f t="shared" si="15"/>
        <v>1.9256388518832504E-2</v>
      </c>
      <c r="G196" s="45">
        <v>6205</v>
      </c>
      <c r="H196" s="107">
        <v>569214</v>
      </c>
      <c r="I196" s="76">
        <v>8136</v>
      </c>
      <c r="J196" s="202">
        <v>753079</v>
      </c>
      <c r="K196" s="424">
        <f t="shared" ref="K196" si="91">G196+I196</f>
        <v>14341</v>
      </c>
      <c r="L196" s="424">
        <v>181</v>
      </c>
      <c r="M196" s="414">
        <f t="shared" si="55"/>
        <v>1.2621156125793181E-2</v>
      </c>
      <c r="N196" s="92">
        <f t="shared" ref="N196" si="92">D196-D189</f>
        <v>59585</v>
      </c>
      <c r="O196" s="92">
        <f t="shared" ref="O196" si="93">SUM(E190:E196)</f>
        <v>1090</v>
      </c>
      <c r="P196" s="155">
        <f t="shared" ref="P196" si="94">SUM(K190:K196)</f>
        <v>119034</v>
      </c>
      <c r="Q196" s="155">
        <f t="shared" si="63"/>
        <v>1198</v>
      </c>
      <c r="R196" s="416">
        <f t="shared" si="64"/>
        <v>1.0064351361795789E-2</v>
      </c>
      <c r="S196" s="93">
        <f t="shared" si="46"/>
        <v>21.787930371753337</v>
      </c>
      <c r="U196" s="310" t="s">
        <v>188</v>
      </c>
    </row>
    <row r="197" spans="1:21" x14ac:dyDescent="0.25">
      <c r="A197" s="64">
        <v>44084</v>
      </c>
      <c r="B197" s="45">
        <v>640094</v>
      </c>
      <c r="C197" s="45">
        <v>22039</v>
      </c>
      <c r="D197" s="107">
        <v>662133</v>
      </c>
      <c r="E197" s="107">
        <v>161</v>
      </c>
      <c r="F197" s="408">
        <f t="shared" si="15"/>
        <v>1.8520648797883354E-2</v>
      </c>
      <c r="G197" s="45">
        <v>5745</v>
      </c>
      <c r="H197" s="107">
        <v>574959</v>
      </c>
      <c r="I197" s="76">
        <v>11267</v>
      </c>
      <c r="J197" s="202">
        <v>764346</v>
      </c>
      <c r="K197" s="424">
        <f t="shared" ref="K197:K198" si="95">G197+I197</f>
        <v>17012</v>
      </c>
      <c r="L197" s="424">
        <v>179</v>
      </c>
      <c r="M197" s="414">
        <f t="shared" si="55"/>
        <v>1.0521984481542441E-2</v>
      </c>
      <c r="N197" s="92">
        <f t="shared" ref="N197:N198" si="96">D197-D190</f>
        <v>59338</v>
      </c>
      <c r="O197" s="92">
        <f t="shared" ref="O197:O198" si="97">SUM(E191:E197)</f>
        <v>1150</v>
      </c>
      <c r="P197" s="155">
        <f t="shared" ref="P197:P198" si="98">SUM(K191:K197)</f>
        <v>115488</v>
      </c>
      <c r="Q197" s="155">
        <f t="shared" si="63"/>
        <v>1263</v>
      </c>
      <c r="R197" s="416">
        <f t="shared" si="64"/>
        <v>1.0936201163757273E-2</v>
      </c>
      <c r="S197" s="93">
        <f t="shared" si="46"/>
        <v>21.138872110263026</v>
      </c>
    </row>
    <row r="198" spans="1:21" x14ac:dyDescent="0.25">
      <c r="A198" s="64">
        <v>44085</v>
      </c>
      <c r="B198" s="45">
        <v>646376</v>
      </c>
      <c r="C198" s="45">
        <v>22214</v>
      </c>
      <c r="D198" s="107">
        <v>668590</v>
      </c>
      <c r="E198" s="107">
        <v>175</v>
      </c>
      <c r="F198" s="408">
        <f t="shared" si="15"/>
        <v>2.710236952144959E-2</v>
      </c>
      <c r="G198" s="45">
        <v>5710</v>
      </c>
      <c r="H198" s="107">
        <v>580669</v>
      </c>
      <c r="I198" s="76">
        <v>6993</v>
      </c>
      <c r="J198" s="202">
        <v>771339</v>
      </c>
      <c r="K198" s="424">
        <f t="shared" si="95"/>
        <v>12703</v>
      </c>
      <c r="L198" s="424">
        <v>191</v>
      </c>
      <c r="M198" s="414">
        <f t="shared" si="55"/>
        <v>1.5035818310635283E-2</v>
      </c>
      <c r="N198" s="92">
        <f t="shared" si="96"/>
        <v>55600</v>
      </c>
      <c r="O198" s="92">
        <f t="shared" si="97"/>
        <v>1166</v>
      </c>
      <c r="P198" s="155">
        <f t="shared" si="98"/>
        <v>109925</v>
      </c>
      <c r="Q198" s="155">
        <f t="shared" si="63"/>
        <v>1289</v>
      </c>
      <c r="R198" s="416">
        <f t="shared" si="64"/>
        <v>1.1726176938821924E-2</v>
      </c>
      <c r="S198" s="93">
        <f t="shared" si="46"/>
        <v>20.120623066644701</v>
      </c>
    </row>
    <row r="199" spans="1:21" x14ac:dyDescent="0.25">
      <c r="A199" s="64">
        <v>44086</v>
      </c>
      <c r="B199" s="45">
        <v>654042</v>
      </c>
      <c r="C199" s="45">
        <v>22435</v>
      </c>
      <c r="D199" s="107">
        <v>676477</v>
      </c>
      <c r="E199" s="107">
        <v>221</v>
      </c>
      <c r="F199" s="408">
        <f t="shared" ref="F199:F237" si="99">E199/(D199-D198)</f>
        <v>2.8020793711170281E-2</v>
      </c>
      <c r="G199" s="45">
        <v>5823</v>
      </c>
      <c r="H199" s="107">
        <v>586492</v>
      </c>
      <c r="I199" s="76">
        <v>12417</v>
      </c>
      <c r="J199" s="202">
        <v>783756</v>
      </c>
      <c r="K199" s="424">
        <f t="shared" ref="K199" si="100">G199+I199</f>
        <v>18240</v>
      </c>
      <c r="L199" s="424">
        <v>248</v>
      </c>
      <c r="M199" s="414">
        <f t="shared" si="55"/>
        <v>1.3596491228070176E-2</v>
      </c>
      <c r="N199" s="92">
        <f t="shared" ref="N199:N200" si="101">D199-D192</f>
        <v>54359</v>
      </c>
      <c r="O199" s="92">
        <f t="shared" ref="O199:O200" si="102">SUM(E193:E199)</f>
        <v>1246</v>
      </c>
      <c r="P199" s="155">
        <f t="shared" ref="P199" si="103">SUM(K193:K199)</f>
        <v>112547</v>
      </c>
      <c r="Q199" s="155">
        <f t="shared" si="63"/>
        <v>1375</v>
      </c>
      <c r="R199" s="416">
        <f t="shared" si="64"/>
        <v>1.2217118181737407E-2</v>
      </c>
      <c r="S199" s="93">
        <f t="shared" si="46"/>
        <v>20.60055277945564</v>
      </c>
    </row>
    <row r="200" spans="1:21" x14ac:dyDescent="0.25">
      <c r="A200" s="64">
        <v>44087</v>
      </c>
      <c r="B200" s="45">
        <v>660325</v>
      </c>
      <c r="C200" s="45">
        <v>22679</v>
      </c>
      <c r="D200" s="107">
        <v>683004</v>
      </c>
      <c r="E200" s="107">
        <v>244</v>
      </c>
      <c r="F200" s="408">
        <f t="shared" si="99"/>
        <v>3.7383177570093455E-2</v>
      </c>
      <c r="G200" s="45">
        <v>4319</v>
      </c>
      <c r="H200" s="107">
        <v>590811</v>
      </c>
      <c r="I200" s="76">
        <v>13984</v>
      </c>
      <c r="J200" s="202">
        <v>797740</v>
      </c>
      <c r="K200" s="424">
        <f t="shared" ref="K200:K204" si="104">G200+I200</f>
        <v>18303</v>
      </c>
      <c r="L200" s="424">
        <v>269</v>
      </c>
      <c r="M200" s="414">
        <f t="shared" si="55"/>
        <v>1.4697044200404305E-2</v>
      </c>
      <c r="N200" s="92">
        <f t="shared" si="101"/>
        <v>51651</v>
      </c>
      <c r="O200" s="92">
        <f t="shared" si="102"/>
        <v>1282</v>
      </c>
      <c r="P200" s="155">
        <f t="shared" ref="P200:P204" si="105">SUM(K194:K200)</f>
        <v>112432</v>
      </c>
      <c r="Q200" s="155">
        <f t="shared" si="63"/>
        <v>1420</v>
      </c>
      <c r="R200" s="416">
        <f t="shared" si="64"/>
        <v>1.2629856268677957E-2</v>
      </c>
      <c r="S200" s="93">
        <f t="shared" si="46"/>
        <v>20.579503230648143</v>
      </c>
    </row>
    <row r="201" spans="1:21" x14ac:dyDescent="0.25">
      <c r="A201" s="64">
        <v>44088</v>
      </c>
      <c r="B201" s="45">
        <v>662877</v>
      </c>
      <c r="C201" s="45">
        <v>22749</v>
      </c>
      <c r="D201" s="107">
        <v>685626</v>
      </c>
      <c r="E201" s="107">
        <v>70</v>
      </c>
      <c r="F201" s="408">
        <f t="shared" si="99"/>
        <v>2.6697177726926011E-2</v>
      </c>
      <c r="G201" s="45">
        <v>3467</v>
      </c>
      <c r="H201" s="107">
        <v>594278</v>
      </c>
      <c r="I201" s="76">
        <v>8935</v>
      </c>
      <c r="J201" s="202">
        <v>806675</v>
      </c>
      <c r="K201" s="424">
        <f t="shared" si="104"/>
        <v>12402</v>
      </c>
      <c r="L201" s="424">
        <v>80</v>
      </c>
      <c r="M201" s="414">
        <f t="shared" si="55"/>
        <v>6.4505724883083372E-3</v>
      </c>
      <c r="N201" s="92">
        <f t="shared" ref="N201" si="106">D201-D194</f>
        <v>48165</v>
      </c>
      <c r="O201" s="92">
        <f t="shared" ref="O201" si="107">SUM(E195:E201)</f>
        <v>1206</v>
      </c>
      <c r="P201" s="155">
        <f t="shared" si="105"/>
        <v>112631</v>
      </c>
      <c r="Q201" s="155">
        <f t="shared" si="63"/>
        <v>1341</v>
      </c>
      <c r="R201" s="416">
        <f t="shared" si="64"/>
        <v>1.1906135966119452E-2</v>
      </c>
      <c r="S201" s="93">
        <f t="shared" si="46"/>
        <v>20.615928102062856</v>
      </c>
    </row>
    <row r="202" spans="1:21" x14ac:dyDescent="0.25">
      <c r="A202" s="64">
        <v>44089</v>
      </c>
      <c r="B202" s="45">
        <v>670022</v>
      </c>
      <c r="C202" s="45">
        <v>23016</v>
      </c>
      <c r="D202" s="107">
        <v>693038</v>
      </c>
      <c r="E202" s="107">
        <v>267</v>
      </c>
      <c r="F202" s="408">
        <f t="shared" si="99"/>
        <v>3.6022665947112793E-2</v>
      </c>
      <c r="G202" s="45">
        <v>4228</v>
      </c>
      <c r="H202" s="107">
        <v>598506</v>
      </c>
      <c r="I202" s="76">
        <v>12846</v>
      </c>
      <c r="J202" s="202">
        <v>819521</v>
      </c>
      <c r="K202" s="424">
        <f t="shared" si="104"/>
        <v>17074</v>
      </c>
      <c r="L202" s="424">
        <v>299</v>
      </c>
      <c r="M202" s="414">
        <f t="shared" si="55"/>
        <v>1.7512006559681388E-2</v>
      </c>
      <c r="N202" s="92">
        <f t="shared" ref="N202" si="108">D202-D195</f>
        <v>47855</v>
      </c>
      <c r="O202" s="92">
        <f t="shared" ref="O202" si="109">SUM(E196:E202)</f>
        <v>1297</v>
      </c>
      <c r="P202" s="155">
        <f t="shared" si="105"/>
        <v>110075</v>
      </c>
      <c r="Q202" s="155">
        <f t="shared" si="63"/>
        <v>1447</v>
      </c>
      <c r="R202" s="416">
        <f t="shared" si="64"/>
        <v>1.3145582557347263E-2</v>
      </c>
      <c r="S202" s="93">
        <f t="shared" si="46"/>
        <v>20.148078999871871</v>
      </c>
    </row>
    <row r="203" spans="1:21" x14ac:dyDescent="0.25">
      <c r="A203" s="64">
        <v>44090</v>
      </c>
      <c r="B203" s="45">
        <v>677104</v>
      </c>
      <c r="C203" s="45">
        <v>23283</v>
      </c>
      <c r="D203" s="107">
        <v>700387</v>
      </c>
      <c r="E203" s="107">
        <v>267</v>
      </c>
      <c r="F203" s="408">
        <f t="shared" si="99"/>
        <v>3.6331473669887059E-2</v>
      </c>
      <c r="G203" s="45">
        <v>5797</v>
      </c>
      <c r="H203" s="107">
        <v>604303</v>
      </c>
      <c r="I203" s="76">
        <v>6899</v>
      </c>
      <c r="J203" s="202">
        <v>826420</v>
      </c>
      <c r="K203" s="424">
        <f t="shared" si="104"/>
        <v>12696</v>
      </c>
      <c r="L203" s="424">
        <v>281</v>
      </c>
      <c r="M203" s="414">
        <f t="shared" si="55"/>
        <v>2.2132955261499686E-2</v>
      </c>
      <c r="N203" s="92">
        <f t="shared" ref="N203" si="110">D203-D196</f>
        <v>46947</v>
      </c>
      <c r="O203" s="92">
        <f t="shared" ref="O203:O208" si="111">SUM(E197:E203)</f>
        <v>1405</v>
      </c>
      <c r="P203" s="155">
        <f t="shared" si="105"/>
        <v>108430</v>
      </c>
      <c r="Q203" s="155">
        <f t="shared" si="63"/>
        <v>1547</v>
      </c>
      <c r="R203" s="416">
        <f t="shared" si="64"/>
        <v>1.4267269205939315E-2</v>
      </c>
      <c r="S203" s="93">
        <f t="shared" si="46"/>
        <v>19.846978932147238</v>
      </c>
      <c r="U203" s="396" t="s">
        <v>201</v>
      </c>
    </row>
    <row r="204" spans="1:21" x14ac:dyDescent="0.25">
      <c r="A204" s="64">
        <v>44091</v>
      </c>
      <c r="B204" s="45">
        <v>684109</v>
      </c>
      <c r="C204" s="45">
        <v>23573</v>
      </c>
      <c r="D204" s="107">
        <v>707682</v>
      </c>
      <c r="E204" s="107">
        <v>290</v>
      </c>
      <c r="F204" s="408">
        <f t="shared" si="99"/>
        <v>3.9753255654557916E-2</v>
      </c>
      <c r="G204" s="45">
        <v>6214</v>
      </c>
      <c r="H204" s="107">
        <v>610517</v>
      </c>
      <c r="I204" s="76">
        <v>12369</v>
      </c>
      <c r="J204" s="202">
        <v>838789</v>
      </c>
      <c r="K204" s="424">
        <f t="shared" si="104"/>
        <v>18583</v>
      </c>
      <c r="L204" s="424">
        <v>312</v>
      </c>
      <c r="M204" s="414">
        <f t="shared" si="55"/>
        <v>1.6789538825808536E-2</v>
      </c>
      <c r="N204" s="92">
        <f t="shared" ref="N204:N205" si="112">D204-D197</f>
        <v>45549</v>
      </c>
      <c r="O204" s="92">
        <f t="shared" si="111"/>
        <v>1534</v>
      </c>
      <c r="P204" s="155">
        <f t="shared" si="105"/>
        <v>110001</v>
      </c>
      <c r="Q204" s="155">
        <f t="shared" si="63"/>
        <v>1680</v>
      </c>
      <c r="R204" s="416">
        <f t="shared" si="64"/>
        <v>1.5272588431014264E-2</v>
      </c>
      <c r="S204" s="93">
        <f t="shared" ref="S204:S206" si="113">P204/5463.3</f>
        <v>20.134534072813135</v>
      </c>
    </row>
    <row r="205" spans="1:21" x14ac:dyDescent="0.25">
      <c r="A205" s="64">
        <v>44092</v>
      </c>
      <c r="B205" s="45">
        <v>688545</v>
      </c>
      <c r="C205" s="45">
        <v>23776</v>
      </c>
      <c r="D205" s="107">
        <v>712321</v>
      </c>
      <c r="E205" s="107">
        <v>203</v>
      </c>
      <c r="F205" s="408">
        <f t="shared" si="99"/>
        <v>4.375943091183445E-2</v>
      </c>
      <c r="G205" s="45">
        <v>6015</v>
      </c>
      <c r="H205" s="107">
        <v>616532</v>
      </c>
      <c r="I205" s="76">
        <v>11274</v>
      </c>
      <c r="J205" s="202">
        <v>850063</v>
      </c>
      <c r="K205" s="424">
        <f t="shared" ref="K205:K210" si="114">G205+I205</f>
        <v>17289</v>
      </c>
      <c r="L205" s="424">
        <v>226</v>
      </c>
      <c r="M205" s="414">
        <f t="shared" si="55"/>
        <v>1.3071895424836602E-2</v>
      </c>
      <c r="N205" s="92">
        <f t="shared" si="112"/>
        <v>43731</v>
      </c>
      <c r="O205" s="92">
        <f t="shared" si="111"/>
        <v>1562</v>
      </c>
      <c r="P205" s="155">
        <f t="shared" ref="P205:P210" si="115">SUM(K199:K205)</f>
        <v>114587</v>
      </c>
      <c r="Q205" s="155">
        <f t="shared" si="63"/>
        <v>1715</v>
      </c>
      <c r="R205" s="416">
        <f t="shared" si="64"/>
        <v>1.4966793789871452E-2</v>
      </c>
      <c r="S205" s="93">
        <f t="shared" si="113"/>
        <v>20.973953471345158</v>
      </c>
    </row>
    <row r="206" spans="1:21" x14ac:dyDescent="0.25">
      <c r="A206" s="64">
        <v>44093</v>
      </c>
      <c r="B206" s="45">
        <v>694828</v>
      </c>
      <c r="C206" s="45">
        <v>24126</v>
      </c>
      <c r="D206" s="107">
        <v>718954</v>
      </c>
      <c r="E206" s="107">
        <v>350</v>
      </c>
      <c r="F206" s="408">
        <f t="shared" si="99"/>
        <v>5.2766470676918441E-2</v>
      </c>
      <c r="G206" s="45">
        <v>7411</v>
      </c>
      <c r="H206" s="107">
        <v>623943</v>
      </c>
      <c r="I206" s="76">
        <v>16669</v>
      </c>
      <c r="J206" s="202">
        <v>866732</v>
      </c>
      <c r="K206" s="424">
        <f t="shared" si="114"/>
        <v>24080</v>
      </c>
      <c r="L206" s="424">
        <v>685</v>
      </c>
      <c r="M206" s="414">
        <f t="shared" ref="M206:M236" si="116">L206/K206</f>
        <v>2.8446843853820597E-2</v>
      </c>
      <c r="N206" s="92">
        <f t="shared" ref="N206:N212" si="117">D206-D199</f>
        <v>42477</v>
      </c>
      <c r="O206" s="92">
        <f t="shared" si="111"/>
        <v>1691</v>
      </c>
      <c r="P206" s="155">
        <f t="shared" si="115"/>
        <v>120427</v>
      </c>
      <c r="Q206" s="155">
        <f t="shared" si="63"/>
        <v>2152</v>
      </c>
      <c r="R206" s="416">
        <f t="shared" si="64"/>
        <v>1.7869746817574132E-2</v>
      </c>
      <c r="S206" s="93">
        <f t="shared" si="113"/>
        <v>22.042904471656325</v>
      </c>
    </row>
    <row r="207" spans="1:21" x14ac:dyDescent="0.25">
      <c r="A207" s="64">
        <v>44094</v>
      </c>
      <c r="B207" s="45">
        <v>699085</v>
      </c>
      <c r="C207" s="45">
        <v>24371</v>
      </c>
      <c r="D207" s="107">
        <v>723456</v>
      </c>
      <c r="E207" s="107">
        <v>245</v>
      </c>
      <c r="F207" s="408">
        <f t="shared" si="99"/>
        <v>5.4420257663260772E-2</v>
      </c>
      <c r="G207" s="45">
        <v>4851</v>
      </c>
      <c r="H207" s="107">
        <v>628794</v>
      </c>
      <c r="I207" s="76">
        <v>10042</v>
      </c>
      <c r="J207" s="202">
        <v>876774</v>
      </c>
      <c r="K207" s="424">
        <f t="shared" si="114"/>
        <v>14893</v>
      </c>
      <c r="L207" s="424">
        <v>237</v>
      </c>
      <c r="M207" s="414">
        <f t="shared" si="116"/>
        <v>1.5913516417108708E-2</v>
      </c>
      <c r="N207" s="92">
        <f t="shared" si="117"/>
        <v>40452</v>
      </c>
      <c r="O207" s="92">
        <f t="shared" si="111"/>
        <v>1692</v>
      </c>
      <c r="P207" s="155">
        <f t="shared" si="115"/>
        <v>117017</v>
      </c>
      <c r="Q207" s="155">
        <f t="shared" si="63"/>
        <v>2120</v>
      </c>
      <c r="R207" s="416">
        <f t="shared" si="64"/>
        <v>1.8117025731303998E-2</v>
      </c>
      <c r="S207" s="93">
        <f t="shared" ref="S207" si="118">P207/5463.3</f>
        <v>21.418739589625318</v>
      </c>
    </row>
    <row r="208" spans="1:21" x14ac:dyDescent="0.25">
      <c r="A208" s="64">
        <v>44095</v>
      </c>
      <c r="B208" s="45">
        <v>702850</v>
      </c>
      <c r="C208" s="45">
        <v>24626</v>
      </c>
      <c r="D208" s="107">
        <v>727476</v>
      </c>
      <c r="E208" s="107">
        <v>255</v>
      </c>
      <c r="F208" s="408">
        <f t="shared" si="99"/>
        <v>6.3432835820895525E-2</v>
      </c>
      <c r="G208" s="45">
        <v>3330</v>
      </c>
      <c r="H208" s="107">
        <v>632124</v>
      </c>
      <c r="I208" s="76">
        <v>8963</v>
      </c>
      <c r="J208" s="202">
        <v>885737</v>
      </c>
      <c r="K208" s="424">
        <f t="shared" si="114"/>
        <v>12293</v>
      </c>
      <c r="L208" s="424">
        <v>288</v>
      </c>
      <c r="M208" s="414">
        <f t="shared" si="116"/>
        <v>2.3427967135768325E-2</v>
      </c>
      <c r="N208" s="92">
        <f t="shared" si="117"/>
        <v>41850</v>
      </c>
      <c r="O208" s="92">
        <f t="shared" si="111"/>
        <v>1877</v>
      </c>
      <c r="P208" s="155">
        <f t="shared" si="115"/>
        <v>116908</v>
      </c>
      <c r="Q208" s="155">
        <f t="shared" si="63"/>
        <v>2328</v>
      </c>
      <c r="R208" s="416">
        <f t="shared" si="64"/>
        <v>1.9913094056865227E-2</v>
      </c>
      <c r="S208" s="93">
        <f t="shared" ref="S208" si="119">P208/5463.3</f>
        <v>21.398788278146906</v>
      </c>
    </row>
    <row r="209" spans="1:19" x14ac:dyDescent="0.25">
      <c r="A209" s="64">
        <v>44096</v>
      </c>
      <c r="B209" s="45">
        <v>707491</v>
      </c>
      <c r="C209" s="45">
        <v>25009</v>
      </c>
      <c r="D209" s="107">
        <v>732500</v>
      </c>
      <c r="E209" s="107">
        <v>383</v>
      </c>
      <c r="F209" s="408">
        <f t="shared" si="99"/>
        <v>7.6234076433121023E-2</v>
      </c>
      <c r="G209" s="45">
        <v>4492</v>
      </c>
      <c r="H209" s="107">
        <v>636616</v>
      </c>
      <c r="I209" s="76">
        <v>8005</v>
      </c>
      <c r="J209" s="202">
        <v>893742</v>
      </c>
      <c r="K209" s="424">
        <f t="shared" si="114"/>
        <v>12497</v>
      </c>
      <c r="L209" s="424">
        <v>405</v>
      </c>
      <c r="M209" s="414">
        <f t="shared" si="116"/>
        <v>3.2407777866688005E-2</v>
      </c>
      <c r="N209" s="92">
        <f t="shared" si="117"/>
        <v>39462</v>
      </c>
      <c r="O209" s="92">
        <f t="shared" ref="O209" si="120">SUM(E203:E209)</f>
        <v>1993</v>
      </c>
      <c r="P209" s="155">
        <f t="shared" si="115"/>
        <v>112331</v>
      </c>
      <c r="Q209" s="155">
        <f t="shared" si="63"/>
        <v>2434</v>
      </c>
      <c r="R209" s="416">
        <f t="shared" si="64"/>
        <v>2.1668105865700473E-2</v>
      </c>
      <c r="S209" s="93">
        <f t="shared" ref="S209" si="121">P209/5463.3</f>
        <v>20.561016235608513</v>
      </c>
    </row>
    <row r="210" spans="1:19" x14ac:dyDescent="0.25">
      <c r="A210" s="64">
        <v>44097</v>
      </c>
      <c r="B210" s="45">
        <v>713238</v>
      </c>
      <c r="C210" s="45">
        <v>25495</v>
      </c>
      <c r="D210" s="107">
        <v>738733</v>
      </c>
      <c r="E210" s="107">
        <v>486</v>
      </c>
      <c r="F210" s="408">
        <f t="shared" si="99"/>
        <v>7.7972084068666778E-2</v>
      </c>
      <c r="G210" s="45">
        <v>5900</v>
      </c>
      <c r="H210" s="107">
        <v>642516</v>
      </c>
      <c r="I210" s="76">
        <v>6056</v>
      </c>
      <c r="J210" s="202">
        <v>899798</v>
      </c>
      <c r="K210" s="424">
        <f t="shared" si="114"/>
        <v>11956</v>
      </c>
      <c r="L210" s="424">
        <v>518</v>
      </c>
      <c r="M210" s="414">
        <f t="shared" si="116"/>
        <v>4.3325526932084309E-2</v>
      </c>
      <c r="N210" s="92">
        <f t="shared" si="117"/>
        <v>38346</v>
      </c>
      <c r="O210" s="92">
        <f t="shared" ref="O210" si="122">SUM(E204:E210)</f>
        <v>2212</v>
      </c>
      <c r="P210" s="155">
        <f t="shared" si="115"/>
        <v>111591</v>
      </c>
      <c r="Q210" s="155">
        <f t="shared" si="63"/>
        <v>2671</v>
      </c>
      <c r="R210" s="416">
        <f t="shared" si="64"/>
        <v>2.3935622048373077E-2</v>
      </c>
      <c r="S210" s="93">
        <f t="shared" ref="S210:S212" si="123">P210/5463.3</f>
        <v>20.42556696502114</v>
      </c>
    </row>
    <row r="211" spans="1:19" x14ac:dyDescent="0.25">
      <c r="A211" s="64">
        <v>44098</v>
      </c>
      <c r="B211" s="45">
        <v>718693</v>
      </c>
      <c r="C211" s="45">
        <v>25960</v>
      </c>
      <c r="D211" s="107">
        <v>744653</v>
      </c>
      <c r="E211" s="107">
        <v>465</v>
      </c>
      <c r="F211" s="408">
        <f t="shared" si="99"/>
        <v>7.85472972972973E-2</v>
      </c>
      <c r="G211" s="45">
        <v>5896</v>
      </c>
      <c r="H211" s="107">
        <v>648412</v>
      </c>
      <c r="I211" s="76">
        <v>9466</v>
      </c>
      <c r="J211" s="202">
        <v>909264</v>
      </c>
      <c r="K211" s="424">
        <f t="shared" ref="K211:K212" si="124">G211+I211</f>
        <v>15362</v>
      </c>
      <c r="L211" s="424">
        <v>502</v>
      </c>
      <c r="M211" s="414">
        <f t="shared" si="116"/>
        <v>3.2678036713969537E-2</v>
      </c>
      <c r="N211" s="92">
        <f t="shared" si="117"/>
        <v>36971</v>
      </c>
      <c r="O211" s="92">
        <f t="shared" ref="O211:O213" si="125">SUM(E205:E211)</f>
        <v>2387</v>
      </c>
      <c r="P211" s="155">
        <f t="shared" ref="P211:P212" si="126">SUM(K205:K211)</f>
        <v>108370</v>
      </c>
      <c r="Q211" s="155">
        <f t="shared" si="63"/>
        <v>2861</v>
      </c>
      <c r="R211" s="416">
        <f t="shared" si="64"/>
        <v>2.640029528467288E-2</v>
      </c>
      <c r="S211" s="93">
        <f t="shared" si="123"/>
        <v>19.835996558856369</v>
      </c>
    </row>
    <row r="212" spans="1:19" x14ac:dyDescent="0.25">
      <c r="A212" s="64">
        <v>44099</v>
      </c>
      <c r="B212" s="45">
        <v>724011</v>
      </c>
      <c r="C212" s="45">
        <v>26518</v>
      </c>
      <c r="D212" s="107">
        <v>750529</v>
      </c>
      <c r="E212" s="107">
        <v>558</v>
      </c>
      <c r="F212" s="408">
        <f t="shared" si="99"/>
        <v>9.4962559564329474E-2</v>
      </c>
      <c r="G212" s="45">
        <v>5834</v>
      </c>
      <c r="H212" s="107">
        <v>654246</v>
      </c>
      <c r="I212" s="76">
        <v>10890</v>
      </c>
      <c r="J212" s="202">
        <v>920154</v>
      </c>
      <c r="K212" s="424">
        <f t="shared" si="124"/>
        <v>16724</v>
      </c>
      <c r="L212" s="424">
        <v>578</v>
      </c>
      <c r="M212" s="414">
        <f t="shared" si="116"/>
        <v>3.456110978234872E-2</v>
      </c>
      <c r="N212" s="92">
        <f t="shared" si="117"/>
        <v>38208</v>
      </c>
      <c r="O212" s="92">
        <f t="shared" si="125"/>
        <v>2742</v>
      </c>
      <c r="P212" s="155">
        <f t="shared" si="126"/>
        <v>107805</v>
      </c>
      <c r="Q212" s="155">
        <f t="shared" ref="Q212:Q236" si="127">SUM(L206:L212)</f>
        <v>3213</v>
      </c>
      <c r="R212" s="416">
        <f t="shared" si="64"/>
        <v>2.98038124391262E-2</v>
      </c>
      <c r="S212" s="93">
        <f t="shared" si="123"/>
        <v>19.732579210367359</v>
      </c>
    </row>
    <row r="213" spans="1:19" x14ac:dyDescent="0.25">
      <c r="A213" s="64">
        <v>44100</v>
      </c>
      <c r="B213" s="45">
        <v>729518</v>
      </c>
      <c r="C213" s="45">
        <v>27232</v>
      </c>
      <c r="D213" s="107">
        <v>756750</v>
      </c>
      <c r="E213" s="107">
        <v>714</v>
      </c>
      <c r="F213" s="408">
        <f t="shared" si="99"/>
        <v>0.11477254460697638</v>
      </c>
      <c r="G213" s="45">
        <v>5668</v>
      </c>
      <c r="H213" s="107">
        <v>659914</v>
      </c>
      <c r="I213" s="76">
        <v>11850</v>
      </c>
      <c r="J213" s="202">
        <v>932004</v>
      </c>
      <c r="K213" s="424">
        <f t="shared" ref="K213" si="128">G213+I213</f>
        <v>17518</v>
      </c>
      <c r="L213" s="424">
        <v>748</v>
      </c>
      <c r="M213" s="414">
        <f t="shared" si="116"/>
        <v>4.2698938234958329E-2</v>
      </c>
      <c r="N213" s="92">
        <f t="shared" ref="N213" si="129">D213-D206</f>
        <v>37796</v>
      </c>
      <c r="O213" s="92">
        <f t="shared" si="125"/>
        <v>3106</v>
      </c>
      <c r="P213" s="155">
        <f t="shared" ref="P213" si="130">SUM(K207:K213)</f>
        <v>101243</v>
      </c>
      <c r="Q213" s="155">
        <f t="shared" si="127"/>
        <v>3276</v>
      </c>
      <c r="R213" s="416">
        <f t="shared" si="64"/>
        <v>3.2357792637515682E-2</v>
      </c>
      <c r="S213" s="93">
        <f t="shared" ref="S213" si="131">P213/5463.3</f>
        <v>18.531473651456078</v>
      </c>
    </row>
    <row r="214" spans="1:19" x14ac:dyDescent="0.25">
      <c r="A214" s="64">
        <v>44101</v>
      </c>
      <c r="B214" s="45">
        <v>732944</v>
      </c>
      <c r="C214" s="45">
        <v>27576</v>
      </c>
      <c r="D214" s="107">
        <v>760520</v>
      </c>
      <c r="E214" s="107">
        <v>344</v>
      </c>
      <c r="F214" s="408">
        <f t="shared" si="99"/>
        <v>9.1246684350132626E-2</v>
      </c>
      <c r="G214" s="45">
        <v>3992</v>
      </c>
      <c r="H214" s="107">
        <v>663906</v>
      </c>
      <c r="I214" s="76">
        <v>13767</v>
      </c>
      <c r="J214" s="202">
        <v>945771</v>
      </c>
      <c r="K214" s="424">
        <f t="shared" ref="K214" si="132">G214+I214</f>
        <v>17759</v>
      </c>
      <c r="L214" s="424">
        <v>368</v>
      </c>
      <c r="M214" s="414">
        <f t="shared" si="116"/>
        <v>2.0721887493665183E-2</v>
      </c>
      <c r="N214" s="92">
        <f t="shared" ref="N214" si="133">D214-D207</f>
        <v>37064</v>
      </c>
      <c r="O214" s="92">
        <f t="shared" ref="O214" si="134">SUM(E208:E214)</f>
        <v>3205</v>
      </c>
      <c r="P214" s="155">
        <f t="shared" ref="P214" si="135">SUM(K208:K214)</f>
        <v>104109</v>
      </c>
      <c r="Q214" s="155">
        <f t="shared" si="127"/>
        <v>3407</v>
      </c>
      <c r="R214" s="416">
        <f t="shared" si="64"/>
        <v>3.2725316735344685E-2</v>
      </c>
      <c r="S214" s="93">
        <f t="shared" ref="S214" si="136">P214/5463.3</f>
        <v>19.056065015649882</v>
      </c>
    </row>
    <row r="215" spans="1:19" x14ac:dyDescent="0.25">
      <c r="A215" s="64">
        <v>44102</v>
      </c>
      <c r="B215" s="45">
        <v>735937</v>
      </c>
      <c r="C215" s="45">
        <v>27798</v>
      </c>
      <c r="D215" s="107">
        <v>763735</v>
      </c>
      <c r="E215" s="107">
        <v>222</v>
      </c>
      <c r="F215" s="408">
        <f t="shared" si="99"/>
        <v>6.9051321928460335E-2</v>
      </c>
      <c r="G215" s="45">
        <v>3753</v>
      </c>
      <c r="H215" s="107">
        <v>667659</v>
      </c>
      <c r="I215" s="76">
        <v>9212</v>
      </c>
      <c r="J215" s="202">
        <v>954983</v>
      </c>
      <c r="K215" s="424">
        <f t="shared" ref="K215" si="137">G215+I215</f>
        <v>12965</v>
      </c>
      <c r="L215" s="424">
        <v>253</v>
      </c>
      <c r="M215" s="414">
        <f t="shared" si="116"/>
        <v>1.9514076359429231E-2</v>
      </c>
      <c r="N215" s="92">
        <f t="shared" ref="N215" si="138">D215-D208</f>
        <v>36259</v>
      </c>
      <c r="O215" s="92">
        <f t="shared" ref="O215" si="139">SUM(E209:E215)</f>
        <v>3172</v>
      </c>
      <c r="P215" s="155">
        <f t="shared" ref="P215" si="140">SUM(K209:K215)</f>
        <v>104781</v>
      </c>
      <c r="Q215" s="155">
        <f t="shared" si="127"/>
        <v>3372</v>
      </c>
      <c r="R215" s="416">
        <f t="shared" si="64"/>
        <v>3.2181406934463308E-2</v>
      </c>
      <c r="S215" s="93">
        <f t="shared" ref="S215" si="141">P215/5463.3</f>
        <v>19.179067596507604</v>
      </c>
    </row>
    <row r="216" spans="1:19" x14ac:dyDescent="0.25">
      <c r="A216" s="64">
        <v>44103</v>
      </c>
      <c r="B216" s="45">
        <v>742125</v>
      </c>
      <c r="C216" s="45">
        <v>28604</v>
      </c>
      <c r="D216" s="107">
        <v>770729</v>
      </c>
      <c r="E216" s="107">
        <v>806</v>
      </c>
      <c r="F216" s="408">
        <f t="shared" si="99"/>
        <v>0.11524163568773234</v>
      </c>
      <c r="G216" s="45">
        <v>3607</v>
      </c>
      <c r="H216" s="107">
        <v>671266</v>
      </c>
      <c r="I216" s="76">
        <v>9504</v>
      </c>
      <c r="J216" s="202">
        <v>964487</v>
      </c>
      <c r="K216" s="424">
        <f t="shared" ref="K216" si="142">G216+I216</f>
        <v>13111</v>
      </c>
      <c r="L216" s="424">
        <v>848</v>
      </c>
      <c r="M216" s="414">
        <f t="shared" si="116"/>
        <v>6.4678514224696823E-2</v>
      </c>
      <c r="N216" s="92">
        <f t="shared" ref="N216" si="143">D216-D209</f>
        <v>38229</v>
      </c>
      <c r="O216" s="92">
        <f t="shared" ref="O216" si="144">SUM(E210:E216)</f>
        <v>3595</v>
      </c>
      <c r="P216" s="155">
        <f t="shared" ref="P216" si="145">SUM(K210:K216)</f>
        <v>105395</v>
      </c>
      <c r="Q216" s="155">
        <f t="shared" si="127"/>
        <v>3815</v>
      </c>
      <c r="R216" s="416">
        <f t="shared" si="64"/>
        <v>3.619716305327577E-2</v>
      </c>
      <c r="S216" s="93">
        <f t="shared" ref="S216" si="146">P216/5463.3</f>
        <v>19.291453883184154</v>
      </c>
    </row>
    <row r="217" spans="1:19" x14ac:dyDescent="0.25">
      <c r="A217" s="64">
        <v>44104</v>
      </c>
      <c r="B217" s="45">
        <v>747715</v>
      </c>
      <c r="C217" s="45">
        <v>29244</v>
      </c>
      <c r="D217" s="107">
        <v>776959</v>
      </c>
      <c r="E217" s="107">
        <v>640</v>
      </c>
      <c r="F217" s="408">
        <f t="shared" si="99"/>
        <v>0.10272873194221509</v>
      </c>
      <c r="G217" s="45">
        <v>5349</v>
      </c>
      <c r="H217" s="107">
        <v>676615</v>
      </c>
      <c r="I217" s="76">
        <v>10280</v>
      </c>
      <c r="J217" s="202">
        <v>974767</v>
      </c>
      <c r="K217" s="424">
        <f t="shared" ref="K217" si="147">G217+I217</f>
        <v>15629</v>
      </c>
      <c r="L217" s="424">
        <v>709</v>
      </c>
      <c r="M217" s="414">
        <f t="shared" si="116"/>
        <v>4.5364386717000445E-2</v>
      </c>
      <c r="N217" s="92">
        <f t="shared" ref="N217" si="148">D217-D210</f>
        <v>38226</v>
      </c>
      <c r="O217" s="92">
        <f t="shared" ref="O217" si="149">SUM(E211:E217)</f>
        <v>3749</v>
      </c>
      <c r="P217" s="155">
        <f t="shared" ref="P217" si="150">SUM(K211:K217)</f>
        <v>109068</v>
      </c>
      <c r="Q217" s="155">
        <f t="shared" si="127"/>
        <v>4006</v>
      </c>
      <c r="R217" s="416">
        <f t="shared" si="64"/>
        <v>3.6729379836432319E-2</v>
      </c>
      <c r="S217" s="93">
        <f t="shared" ref="S217" si="151">P217/5463.3</f>
        <v>19.963758168140135</v>
      </c>
    </row>
    <row r="218" spans="1:19" x14ac:dyDescent="0.25">
      <c r="A218" s="64">
        <v>44105</v>
      </c>
      <c r="B218" s="45">
        <v>753239</v>
      </c>
      <c r="C218" s="45">
        <v>29912</v>
      </c>
      <c r="D218" s="107">
        <v>783151</v>
      </c>
      <c r="E218" s="107">
        <v>668</v>
      </c>
      <c r="F218" s="408">
        <f t="shared" si="99"/>
        <v>0.1078811369509044</v>
      </c>
      <c r="G218" s="45">
        <v>7321</v>
      </c>
      <c r="H218" s="107">
        <v>683936</v>
      </c>
      <c r="I218" s="76">
        <v>6995</v>
      </c>
      <c r="J218" s="202">
        <v>981762</v>
      </c>
      <c r="K218" s="424">
        <f t="shared" ref="K218:K219" si="152">G218+I218</f>
        <v>14316</v>
      </c>
      <c r="L218" s="424">
        <v>706</v>
      </c>
      <c r="M218" s="414">
        <f t="shared" si="116"/>
        <v>4.9315451243364068E-2</v>
      </c>
      <c r="N218" s="92">
        <f t="shared" ref="N218:N219" si="153">D218-D211</f>
        <v>38498</v>
      </c>
      <c r="O218" s="92">
        <f t="shared" ref="O218:O219" si="154">SUM(E212:E218)</f>
        <v>3952</v>
      </c>
      <c r="P218" s="155">
        <f t="shared" ref="P218:P219" si="155">SUM(K212:K218)</f>
        <v>108022</v>
      </c>
      <c r="Q218" s="155">
        <f t="shared" si="127"/>
        <v>4210</v>
      </c>
      <c r="R218" s="416">
        <f t="shared" si="64"/>
        <v>3.8973542426542739E-2</v>
      </c>
      <c r="S218" s="93">
        <f t="shared" ref="S218:S219" si="156">P218/5463.3</f>
        <v>19.772298793769334</v>
      </c>
    </row>
    <row r="219" spans="1:19" x14ac:dyDescent="0.25">
      <c r="A219" s="64">
        <v>44106</v>
      </c>
      <c r="B219" s="45">
        <v>758614</v>
      </c>
      <c r="C219" s="45">
        <v>30687</v>
      </c>
      <c r="D219" s="107">
        <v>789301</v>
      </c>
      <c r="E219" s="107">
        <v>775</v>
      </c>
      <c r="F219" s="408">
        <f t="shared" si="99"/>
        <v>0.12601626016260162</v>
      </c>
      <c r="G219" s="45">
        <v>5867</v>
      </c>
      <c r="H219" s="107">
        <v>689803</v>
      </c>
      <c r="I219" s="76">
        <v>11918</v>
      </c>
      <c r="J219" s="202">
        <v>993680</v>
      </c>
      <c r="K219" s="424">
        <f t="shared" si="152"/>
        <v>17785</v>
      </c>
      <c r="L219" s="424">
        <v>842</v>
      </c>
      <c r="M219" s="414">
        <f t="shared" si="116"/>
        <v>4.7343266797863368E-2</v>
      </c>
      <c r="N219" s="92">
        <f t="shared" si="153"/>
        <v>38772</v>
      </c>
      <c r="O219" s="92">
        <f t="shared" si="154"/>
        <v>4169</v>
      </c>
      <c r="P219" s="155">
        <f t="shared" si="155"/>
        <v>109083</v>
      </c>
      <c r="Q219" s="155">
        <f t="shared" si="127"/>
        <v>4474</v>
      </c>
      <c r="R219" s="416">
        <f t="shared" si="64"/>
        <v>4.1014640228083203E-2</v>
      </c>
      <c r="S219" s="93">
        <f t="shared" si="156"/>
        <v>19.966503761462853</v>
      </c>
    </row>
    <row r="220" spans="1:19" x14ac:dyDescent="0.25">
      <c r="A220" s="64">
        <v>44107</v>
      </c>
      <c r="B220" s="45">
        <v>764178</v>
      </c>
      <c r="C220" s="45">
        <v>31451</v>
      </c>
      <c r="D220" s="107">
        <v>795629</v>
      </c>
      <c r="E220" s="211">
        <v>764</v>
      </c>
      <c r="F220" s="408">
        <f t="shared" si="99"/>
        <v>0.12073324905183312</v>
      </c>
      <c r="G220" s="45">
        <v>6112</v>
      </c>
      <c r="H220" s="114">
        <v>695915</v>
      </c>
      <c r="I220" s="76">
        <v>16032</v>
      </c>
      <c r="J220" s="202">
        <v>1009712</v>
      </c>
      <c r="K220" s="424">
        <f t="shared" ref="K220:K223" si="157">G220+I220</f>
        <v>22144</v>
      </c>
      <c r="L220" s="424">
        <v>835</v>
      </c>
      <c r="M220" s="414">
        <f t="shared" si="116"/>
        <v>3.770773121387283E-2</v>
      </c>
      <c r="N220" s="92">
        <f t="shared" ref="N220:N223" si="158">D220-D213</f>
        <v>38879</v>
      </c>
      <c r="O220" s="92">
        <f t="shared" ref="O220:O223" si="159">SUM(E214:E220)</f>
        <v>4219</v>
      </c>
      <c r="P220" s="155">
        <f t="shared" ref="P220:P223" si="160">SUM(K214:K220)</f>
        <v>113709</v>
      </c>
      <c r="Q220" s="155">
        <f t="shared" si="127"/>
        <v>4561</v>
      </c>
      <c r="R220" s="416">
        <f t="shared" si="64"/>
        <v>4.0111160945923367E-2</v>
      </c>
      <c r="S220" s="93">
        <f t="shared" ref="S220:S223" si="161">P220/5463.3</f>
        <v>20.813244742188786</v>
      </c>
    </row>
    <row r="221" spans="1:19" x14ac:dyDescent="0.25">
      <c r="A221" s="64">
        <v>44108</v>
      </c>
      <c r="B221" s="45">
        <v>769110</v>
      </c>
      <c r="C221" s="45">
        <v>32209</v>
      </c>
      <c r="D221" s="107">
        <v>801319</v>
      </c>
      <c r="E221" s="211">
        <v>758</v>
      </c>
      <c r="F221" s="408">
        <f t="shared" si="99"/>
        <v>0.13321616871704745</v>
      </c>
      <c r="G221" s="45">
        <v>5094</v>
      </c>
      <c r="H221" s="114">
        <v>701009</v>
      </c>
      <c r="I221" s="76">
        <v>9000</v>
      </c>
      <c r="J221" s="202">
        <v>1018712</v>
      </c>
      <c r="K221" s="424">
        <f t="shared" si="157"/>
        <v>14094</v>
      </c>
      <c r="L221" s="424">
        <v>805</v>
      </c>
      <c r="M221" s="414">
        <f t="shared" si="116"/>
        <v>5.7116503476656734E-2</v>
      </c>
      <c r="N221" s="92">
        <f t="shared" si="158"/>
        <v>40799</v>
      </c>
      <c r="O221" s="92">
        <f t="shared" si="159"/>
        <v>4633</v>
      </c>
      <c r="P221" s="155">
        <f t="shared" si="160"/>
        <v>110044</v>
      </c>
      <c r="Q221" s="155">
        <f t="shared" si="127"/>
        <v>4998</v>
      </c>
      <c r="R221" s="416">
        <f t="shared" si="64"/>
        <v>4.541819635782051E-2</v>
      </c>
      <c r="S221" s="93">
        <f t="shared" si="161"/>
        <v>20.14240477367159</v>
      </c>
    </row>
    <row r="222" spans="1:19" x14ac:dyDescent="0.25">
      <c r="A222" s="64">
        <v>44109</v>
      </c>
      <c r="B222" s="45">
        <v>773873</v>
      </c>
      <c r="C222" s="45">
        <v>32906</v>
      </c>
      <c r="D222" s="107">
        <v>806779</v>
      </c>
      <c r="E222" s="211">
        <v>697</v>
      </c>
      <c r="F222" s="408">
        <f t="shared" si="99"/>
        <v>0.12765567765567765</v>
      </c>
      <c r="G222" s="45">
        <v>3429</v>
      </c>
      <c r="H222" s="114">
        <v>704438</v>
      </c>
      <c r="I222" s="76">
        <v>11711</v>
      </c>
      <c r="J222" s="202">
        <v>1030423</v>
      </c>
      <c r="K222" s="424">
        <f t="shared" si="157"/>
        <v>15140</v>
      </c>
      <c r="L222" s="424">
        <v>750</v>
      </c>
      <c r="M222" s="414">
        <f t="shared" si="116"/>
        <v>4.9537648612945837E-2</v>
      </c>
      <c r="N222" s="92">
        <f t="shared" si="158"/>
        <v>43044</v>
      </c>
      <c r="O222" s="92">
        <f t="shared" si="159"/>
        <v>5108</v>
      </c>
      <c r="P222" s="155">
        <f t="shared" si="160"/>
        <v>112219</v>
      </c>
      <c r="Q222" s="155">
        <f t="shared" si="127"/>
        <v>5495</v>
      </c>
      <c r="R222" s="416">
        <f t="shared" si="64"/>
        <v>4.8966752510715653E-2</v>
      </c>
      <c r="S222" s="93">
        <f t="shared" si="161"/>
        <v>20.54051580546556</v>
      </c>
    </row>
    <row r="223" spans="1:19" x14ac:dyDescent="0.25">
      <c r="A223" s="64">
        <v>44110</v>
      </c>
      <c r="B223" s="45">
        <v>779156</v>
      </c>
      <c r="C223" s="45">
        <v>33706</v>
      </c>
      <c r="D223" s="107">
        <v>812862</v>
      </c>
      <c r="E223" s="211">
        <v>800</v>
      </c>
      <c r="F223" s="408">
        <f t="shared" si="99"/>
        <v>0.13151405556468848</v>
      </c>
      <c r="G223" s="45">
        <v>4436</v>
      </c>
      <c r="H223" s="114">
        <v>708874</v>
      </c>
      <c r="I223" s="76">
        <v>9556</v>
      </c>
      <c r="J223" s="202">
        <v>1039979</v>
      </c>
      <c r="K223" s="424">
        <f t="shared" si="157"/>
        <v>13992</v>
      </c>
      <c r="L223" s="424">
        <v>866</v>
      </c>
      <c r="M223" s="414">
        <f t="shared" si="116"/>
        <v>6.1892510005717556E-2</v>
      </c>
      <c r="N223" s="92">
        <f t="shared" si="158"/>
        <v>42133</v>
      </c>
      <c r="O223" s="92">
        <f t="shared" si="159"/>
        <v>5102</v>
      </c>
      <c r="P223" s="155">
        <f t="shared" si="160"/>
        <v>113100</v>
      </c>
      <c r="Q223" s="155">
        <f t="shared" si="127"/>
        <v>5513</v>
      </c>
      <c r="R223" s="416">
        <f t="shared" si="64"/>
        <v>4.8744473916887708E-2</v>
      </c>
      <c r="S223" s="93">
        <f t="shared" si="161"/>
        <v>20.701773653286473</v>
      </c>
    </row>
    <row r="224" spans="1:19" x14ac:dyDescent="0.25">
      <c r="A224" s="64">
        <v>44111</v>
      </c>
      <c r="B224" s="45">
        <v>786226</v>
      </c>
      <c r="C224" s="45">
        <v>34760</v>
      </c>
      <c r="D224" s="107">
        <v>820986</v>
      </c>
      <c r="E224" s="105">
        <v>1054</v>
      </c>
      <c r="F224" s="408">
        <f t="shared" si="99"/>
        <v>0.12973904480551451</v>
      </c>
      <c r="G224" s="45">
        <v>6828</v>
      </c>
      <c r="H224" s="114">
        <v>715702</v>
      </c>
      <c r="I224" s="76">
        <v>10516</v>
      </c>
      <c r="J224" s="202">
        <v>1050495</v>
      </c>
      <c r="K224" s="424">
        <f t="shared" ref="K224" si="162">G224+I224</f>
        <v>17344</v>
      </c>
      <c r="L224" s="424">
        <v>1136</v>
      </c>
      <c r="M224" s="414">
        <f t="shared" si="116"/>
        <v>6.5498154981549817E-2</v>
      </c>
      <c r="N224" s="92">
        <f t="shared" ref="N224" si="163">D224-D217</f>
        <v>44027</v>
      </c>
      <c r="O224" s="92">
        <f t="shared" ref="O224" si="164">SUM(E218:E224)</f>
        <v>5516</v>
      </c>
      <c r="P224" s="155">
        <f t="shared" ref="P224" si="165">SUM(K218:K224)</f>
        <v>114815</v>
      </c>
      <c r="Q224" s="155">
        <f t="shared" si="127"/>
        <v>5940</v>
      </c>
      <c r="R224" s="416">
        <f t="shared" si="64"/>
        <v>5.1735400426773506E-2</v>
      </c>
      <c r="S224" s="93">
        <f t="shared" ref="S224" si="166">P224/5463.3</f>
        <v>21.015686489850456</v>
      </c>
    </row>
    <row r="225" spans="1:21" x14ac:dyDescent="0.25">
      <c r="A225" s="64">
        <v>44112</v>
      </c>
      <c r="B225" s="45">
        <v>792809</v>
      </c>
      <c r="C225" s="45">
        <v>35787</v>
      </c>
      <c r="D225" s="107">
        <v>828596</v>
      </c>
      <c r="E225" s="105">
        <v>1027</v>
      </c>
      <c r="F225" s="408">
        <f t="shared" si="99"/>
        <v>0.13495400788436268</v>
      </c>
      <c r="G225" s="45">
        <v>8027</v>
      </c>
      <c r="H225" s="114">
        <v>723729</v>
      </c>
      <c r="I225" s="76">
        <v>10769</v>
      </c>
      <c r="J225" s="202">
        <v>1061264</v>
      </c>
      <c r="K225" s="424">
        <f t="shared" ref="K225:K228" si="167">G225+I225</f>
        <v>18796</v>
      </c>
      <c r="L225" s="424">
        <v>1104</v>
      </c>
      <c r="M225" s="414">
        <f t="shared" si="116"/>
        <v>5.8735901255586295E-2</v>
      </c>
      <c r="N225" s="92">
        <f t="shared" ref="N225:N226" si="168">D225-D218</f>
        <v>45445</v>
      </c>
      <c r="O225" s="92">
        <f t="shared" ref="O225:O226" si="169">SUM(E219:E225)</f>
        <v>5875</v>
      </c>
      <c r="P225" s="155">
        <f t="shared" ref="P225:P226" si="170">SUM(K219:K225)</f>
        <v>119295</v>
      </c>
      <c r="Q225" s="155">
        <f t="shared" si="127"/>
        <v>6338</v>
      </c>
      <c r="R225" s="416">
        <f t="shared" si="64"/>
        <v>5.3128798357014125E-2</v>
      </c>
      <c r="S225" s="93">
        <f t="shared" ref="S225:S226" si="171">P225/5463.3</f>
        <v>21.835703695568611</v>
      </c>
    </row>
    <row r="226" spans="1:21" x14ac:dyDescent="0.25">
      <c r="A226" s="64">
        <v>44113</v>
      </c>
      <c r="B226" s="45">
        <v>799277</v>
      </c>
      <c r="C226" s="45">
        <v>37033</v>
      </c>
      <c r="D226" s="107">
        <v>836310</v>
      </c>
      <c r="E226" s="105">
        <v>1246</v>
      </c>
      <c r="F226" s="408">
        <f t="shared" si="99"/>
        <v>0.16152450090744103</v>
      </c>
      <c r="G226" s="45">
        <v>7080</v>
      </c>
      <c r="H226" s="114">
        <v>730809</v>
      </c>
      <c r="I226" s="76">
        <v>11810</v>
      </c>
      <c r="J226" s="202">
        <v>1073074</v>
      </c>
      <c r="K226" s="424">
        <f t="shared" si="167"/>
        <v>18890</v>
      </c>
      <c r="L226" s="424">
        <v>1328</v>
      </c>
      <c r="M226" s="414">
        <f t="shared" si="116"/>
        <v>7.0301746956061409E-2</v>
      </c>
      <c r="N226" s="92">
        <f t="shared" si="168"/>
        <v>47009</v>
      </c>
      <c r="O226" s="92">
        <f t="shared" si="169"/>
        <v>6346</v>
      </c>
      <c r="P226" s="155">
        <f t="shared" si="170"/>
        <v>120400</v>
      </c>
      <c r="Q226" s="155">
        <f t="shared" si="127"/>
        <v>6824</v>
      </c>
      <c r="R226" s="416">
        <f t="shared" si="64"/>
        <v>5.6677740863787372E-2</v>
      </c>
      <c r="S226" s="93">
        <f t="shared" si="171"/>
        <v>22.037962403675433</v>
      </c>
    </row>
    <row r="227" spans="1:21" x14ac:dyDescent="0.25">
      <c r="A227" s="64">
        <v>44114</v>
      </c>
      <c r="B227" s="45">
        <v>805407</v>
      </c>
      <c r="C227" s="45">
        <v>38042</v>
      </c>
      <c r="D227" s="45">
        <v>843449</v>
      </c>
      <c r="E227" s="105">
        <v>1009</v>
      </c>
      <c r="F227" s="408">
        <f t="shared" si="99"/>
        <v>0.14133632161367138</v>
      </c>
      <c r="G227" s="45">
        <v>6384</v>
      </c>
      <c r="H227" s="114">
        <v>737193</v>
      </c>
      <c r="I227" s="76">
        <v>13280</v>
      </c>
      <c r="J227" s="202">
        <v>1086354</v>
      </c>
      <c r="K227" s="424">
        <f t="shared" si="167"/>
        <v>19664</v>
      </c>
      <c r="L227" s="424">
        <v>1098</v>
      </c>
      <c r="M227" s="414">
        <f t="shared" si="116"/>
        <v>5.5838079739625714E-2</v>
      </c>
      <c r="N227" s="92">
        <f t="shared" ref="N227:N228" si="172">D227-D220</f>
        <v>47820</v>
      </c>
      <c r="O227" s="92">
        <f t="shared" ref="O227:O228" si="173">SUM(E221:E227)</f>
        <v>6591</v>
      </c>
      <c r="P227" s="155">
        <f t="shared" ref="P227:P228" si="174">SUM(K221:K227)</f>
        <v>117920</v>
      </c>
      <c r="Q227" s="155">
        <f t="shared" si="127"/>
        <v>7087</v>
      </c>
      <c r="R227" s="416">
        <f t="shared" si="64"/>
        <v>6.0100067842605159E-2</v>
      </c>
      <c r="S227" s="93">
        <f t="shared" ref="S227:S228" si="175">P227/5463.3</f>
        <v>21.584024307652882</v>
      </c>
    </row>
    <row r="228" spans="1:21" x14ac:dyDescent="0.25">
      <c r="A228" s="64">
        <v>44115</v>
      </c>
      <c r="B228" s="45">
        <v>810852</v>
      </c>
      <c r="C228" s="45">
        <v>38998</v>
      </c>
      <c r="D228" s="45">
        <v>849850</v>
      </c>
      <c r="E228" s="105">
        <v>956</v>
      </c>
      <c r="F228" s="408">
        <f t="shared" si="99"/>
        <v>0.14935166380253084</v>
      </c>
      <c r="G228" s="45">
        <v>4644</v>
      </c>
      <c r="H228" s="114">
        <v>741837</v>
      </c>
      <c r="I228" s="76">
        <v>13378</v>
      </c>
      <c r="J228" s="202">
        <v>1099732</v>
      </c>
      <c r="K228" s="424">
        <f t="shared" si="167"/>
        <v>18022</v>
      </c>
      <c r="L228" s="424">
        <v>1032</v>
      </c>
      <c r="M228" s="414">
        <f t="shared" si="116"/>
        <v>5.7263344800799025E-2</v>
      </c>
      <c r="N228" s="92">
        <f t="shared" si="172"/>
        <v>48531</v>
      </c>
      <c r="O228" s="92">
        <f t="shared" si="173"/>
        <v>6789</v>
      </c>
      <c r="P228" s="155">
        <f t="shared" si="174"/>
        <v>121848</v>
      </c>
      <c r="Q228" s="155">
        <f t="shared" si="127"/>
        <v>7314</v>
      </c>
      <c r="R228" s="416">
        <f t="shared" si="64"/>
        <v>6.002560567264132E-2</v>
      </c>
      <c r="S228" s="93">
        <f t="shared" si="175"/>
        <v>22.303003679095053</v>
      </c>
    </row>
    <row r="229" spans="1:21" x14ac:dyDescent="0.25">
      <c r="A229" s="64">
        <v>44116</v>
      </c>
      <c r="B229" s="45">
        <v>815499</v>
      </c>
      <c r="C229" s="45">
        <v>39959</v>
      </c>
      <c r="D229" s="45">
        <v>855458</v>
      </c>
      <c r="E229" s="105">
        <v>961</v>
      </c>
      <c r="F229" s="408">
        <f t="shared" si="99"/>
        <v>0.17136233951497859</v>
      </c>
      <c r="G229" s="45">
        <v>3845</v>
      </c>
      <c r="H229" s="114">
        <v>745682</v>
      </c>
      <c r="I229" s="76">
        <v>9149</v>
      </c>
      <c r="J229" s="202">
        <v>1108881</v>
      </c>
      <c r="K229" s="424">
        <f t="shared" ref="K229" si="176">G229+I229</f>
        <v>12994</v>
      </c>
      <c r="L229" s="424">
        <v>1055</v>
      </c>
      <c r="M229" s="414">
        <f t="shared" si="116"/>
        <v>8.1191319070340162E-2</v>
      </c>
      <c r="N229" s="92">
        <f t="shared" ref="N229" si="177">D229-D222</f>
        <v>48679</v>
      </c>
      <c r="O229" s="92">
        <f t="shared" ref="O229" si="178">SUM(E223:E229)</f>
        <v>7053</v>
      </c>
      <c r="P229" s="155">
        <f t="shared" ref="P229" si="179">SUM(K223:K229)</f>
        <v>119702</v>
      </c>
      <c r="Q229" s="155">
        <f t="shared" si="127"/>
        <v>7619</v>
      </c>
      <c r="R229" s="416">
        <f t="shared" si="64"/>
        <v>6.3649730163238716E-2</v>
      </c>
      <c r="S229" s="93">
        <f t="shared" ref="S229" si="180">P229/5463.3</f>
        <v>21.910200794391667</v>
      </c>
    </row>
    <row r="230" spans="1:21" x14ac:dyDescent="0.25">
      <c r="A230" s="64">
        <v>44117</v>
      </c>
      <c r="B230" s="45">
        <v>821737</v>
      </c>
      <c r="C230" s="45">
        <v>41256</v>
      </c>
      <c r="D230" s="45">
        <v>862993</v>
      </c>
      <c r="E230" s="105">
        <v>1297</v>
      </c>
      <c r="F230" s="408">
        <f t="shared" si="99"/>
        <v>0.1721300597213006</v>
      </c>
      <c r="G230" s="45">
        <v>4407</v>
      </c>
      <c r="H230" s="114">
        <v>750089</v>
      </c>
      <c r="I230" s="76">
        <v>15166</v>
      </c>
      <c r="J230" s="202">
        <v>1124047</v>
      </c>
      <c r="K230" s="424">
        <f t="shared" ref="K230" si="181">G230+I230</f>
        <v>19573</v>
      </c>
      <c r="L230" s="424">
        <v>1424</v>
      </c>
      <c r="M230" s="414">
        <f t="shared" si="116"/>
        <v>7.2753282583150253E-2</v>
      </c>
      <c r="N230" s="92">
        <f t="shared" ref="N230" si="182">D230-D223</f>
        <v>50131</v>
      </c>
      <c r="O230" s="92">
        <f t="shared" ref="O230" si="183">SUM(E224:E230)</f>
        <v>7550</v>
      </c>
      <c r="P230" s="155">
        <f t="shared" ref="P230" si="184">SUM(K224:K230)</f>
        <v>125283</v>
      </c>
      <c r="Q230" s="155">
        <f t="shared" si="127"/>
        <v>8177</v>
      </c>
      <c r="R230" s="416">
        <f t="shared" si="64"/>
        <v>6.5268232721119382E-2</v>
      </c>
      <c r="S230" s="93">
        <f t="shared" ref="S230" si="185">P230/5463.3</f>
        <v>22.931744549997255</v>
      </c>
    </row>
    <row r="231" spans="1:21" x14ac:dyDescent="0.25">
      <c r="A231" s="64">
        <v>44118</v>
      </c>
      <c r="B231" s="45">
        <v>829000</v>
      </c>
      <c r="C231" s="45">
        <v>42685</v>
      </c>
      <c r="D231" s="45">
        <v>871685</v>
      </c>
      <c r="E231" s="105">
        <v>1429</v>
      </c>
      <c r="F231" s="408">
        <f t="shared" si="99"/>
        <v>0.16440404970087436</v>
      </c>
      <c r="G231" s="45">
        <v>5134</v>
      </c>
      <c r="H231" s="114">
        <v>755223</v>
      </c>
      <c r="I231" s="76">
        <v>17018</v>
      </c>
      <c r="J231" s="202">
        <v>1141065</v>
      </c>
      <c r="K231" s="424">
        <f t="shared" ref="K231" si="186">G231+I231</f>
        <v>22152</v>
      </c>
      <c r="L231" s="424">
        <v>1534</v>
      </c>
      <c r="M231" s="414">
        <f t="shared" si="116"/>
        <v>6.9248826291079812E-2</v>
      </c>
      <c r="N231" s="92">
        <f t="shared" ref="N231" si="187">D231-D224</f>
        <v>50699</v>
      </c>
      <c r="O231" s="92">
        <f t="shared" ref="O231" si="188">SUM(E225:E231)</f>
        <v>7925</v>
      </c>
      <c r="P231" s="155">
        <f t="shared" ref="P231" si="189">SUM(K225:K231)</f>
        <v>130091</v>
      </c>
      <c r="Q231" s="155">
        <f t="shared" si="127"/>
        <v>8575</v>
      </c>
      <c r="R231" s="416">
        <f t="shared" si="64"/>
        <v>6.5915397683160251E-2</v>
      </c>
      <c r="S231" s="93">
        <f t="shared" ref="S231" si="190">P231/5463.3</f>
        <v>23.81179872970549</v>
      </c>
    </row>
    <row r="232" spans="1:21" x14ac:dyDescent="0.25">
      <c r="A232" s="64">
        <v>44119</v>
      </c>
      <c r="B232" s="45">
        <v>835312</v>
      </c>
      <c r="C232" s="45">
        <v>44036</v>
      </c>
      <c r="D232" s="45">
        <v>879348</v>
      </c>
      <c r="E232" s="105">
        <v>1351</v>
      </c>
      <c r="F232" s="408">
        <f t="shared" si="99"/>
        <v>0.17630170951324547</v>
      </c>
      <c r="G232" s="45">
        <v>8113</v>
      </c>
      <c r="H232" s="114">
        <v>763336</v>
      </c>
      <c r="I232" s="76">
        <v>9972</v>
      </c>
      <c r="J232" s="202">
        <v>1151037</v>
      </c>
      <c r="K232" s="424">
        <f t="shared" ref="K232" si="191">G232+I232</f>
        <v>18085</v>
      </c>
      <c r="L232" s="424">
        <v>1520</v>
      </c>
      <c r="M232" s="414">
        <f t="shared" si="116"/>
        <v>8.4047553220901294E-2</v>
      </c>
      <c r="N232" s="92">
        <f t="shared" ref="N232:N233" si="192">D232-D225</f>
        <v>50752</v>
      </c>
      <c r="O232" s="92">
        <f t="shared" ref="O232" si="193">SUM(E226:E232)</f>
        <v>8249</v>
      </c>
      <c r="P232" s="155">
        <f t="shared" ref="P232:P233" si="194">SUM(K226:K232)</f>
        <v>129380</v>
      </c>
      <c r="Q232" s="155">
        <f t="shared" si="127"/>
        <v>8991</v>
      </c>
      <c r="R232" s="416">
        <f t="shared" si="64"/>
        <v>6.9492966455402691E-2</v>
      </c>
      <c r="S232" s="93">
        <f t="shared" ref="S232:S233" si="195">P232/5463.3</f>
        <v>23.681657606208702</v>
      </c>
    </row>
    <row r="233" spans="1:21" x14ac:dyDescent="0.25">
      <c r="A233" s="64">
        <v>44120</v>
      </c>
      <c r="B233" s="45">
        <v>841175</v>
      </c>
      <c r="C233" s="45">
        <v>45232</v>
      </c>
      <c r="D233" s="45">
        <v>886407</v>
      </c>
      <c r="E233" s="105">
        <v>1196</v>
      </c>
      <c r="F233" s="408">
        <f t="shared" si="99"/>
        <v>0.1694290976058932</v>
      </c>
      <c r="G233" s="45">
        <v>6472</v>
      </c>
      <c r="H233" s="114">
        <v>769808</v>
      </c>
      <c r="I233" s="76">
        <v>14585</v>
      </c>
      <c r="J233" s="202">
        <v>1165622</v>
      </c>
      <c r="K233" s="424">
        <f t="shared" ref="K233:K240" si="196">G233+I233</f>
        <v>21057</v>
      </c>
      <c r="L233" s="424">
        <v>1333</v>
      </c>
      <c r="M233" s="414">
        <f t="shared" si="116"/>
        <v>6.3304364344398539E-2</v>
      </c>
      <c r="N233" s="92">
        <f t="shared" si="192"/>
        <v>50097</v>
      </c>
      <c r="O233" s="92">
        <f t="shared" ref="O233:O238" si="197">SUM(E227:E233)</f>
        <v>8199</v>
      </c>
      <c r="P233" s="155">
        <f t="shared" si="194"/>
        <v>131547</v>
      </c>
      <c r="Q233" s="155">
        <f t="shared" si="127"/>
        <v>8996</v>
      </c>
      <c r="R233" s="416">
        <f t="shared" si="64"/>
        <v>6.8386204170372569E-2</v>
      </c>
      <c r="S233" s="93">
        <f t="shared" si="195"/>
        <v>24.078304321563888</v>
      </c>
    </row>
    <row r="234" spans="1:21" x14ac:dyDescent="0.25">
      <c r="A234" s="64">
        <v>44121</v>
      </c>
      <c r="B234" s="45">
        <v>846642</v>
      </c>
      <c r="C234" s="45">
        <v>46399</v>
      </c>
      <c r="D234" s="45">
        <v>893041</v>
      </c>
      <c r="E234" s="105">
        <v>1167</v>
      </c>
      <c r="F234" s="408">
        <f t="shared" si="99"/>
        <v>0.17591196864636721</v>
      </c>
      <c r="G234" s="45">
        <v>6159</v>
      </c>
      <c r="H234" s="114">
        <v>775967</v>
      </c>
      <c r="I234" s="76">
        <v>8930</v>
      </c>
      <c r="J234" s="202">
        <v>1174552</v>
      </c>
      <c r="K234" s="424">
        <f t="shared" si="196"/>
        <v>15089</v>
      </c>
      <c r="L234" s="424">
        <v>1307</v>
      </c>
      <c r="M234" s="414">
        <f t="shared" si="116"/>
        <v>8.6619391609781965E-2</v>
      </c>
      <c r="N234" s="92">
        <f t="shared" ref="N234:N240" si="198">D234-D227</f>
        <v>49592</v>
      </c>
      <c r="O234" s="92">
        <f t="shared" si="197"/>
        <v>8357</v>
      </c>
      <c r="P234" s="155">
        <f t="shared" ref="P234:P240" si="199">SUM(K228:K234)</f>
        <v>126972</v>
      </c>
      <c r="Q234" s="155">
        <f t="shared" si="127"/>
        <v>9205</v>
      </c>
      <c r="R234" s="416">
        <f t="shared" si="64"/>
        <v>7.2496298396496864E-2</v>
      </c>
      <c r="S234" s="93">
        <f t="shared" ref="S234:S240" si="200">P234/5463.3</f>
        <v>23.240898358135194</v>
      </c>
    </row>
    <row r="235" spans="1:21" x14ac:dyDescent="0.25">
      <c r="A235" s="64">
        <v>44122</v>
      </c>
      <c r="B235" s="45">
        <v>849138</v>
      </c>
      <c r="C235" s="45">
        <v>46715</v>
      </c>
      <c r="D235" s="45">
        <v>895853</v>
      </c>
      <c r="E235" s="105">
        <v>316</v>
      </c>
      <c r="F235" s="408">
        <f t="shared" si="99"/>
        <v>0.112375533428165</v>
      </c>
      <c r="G235" s="45">
        <v>4746</v>
      </c>
      <c r="H235" s="114">
        <v>780713</v>
      </c>
      <c r="I235" s="76">
        <v>11045</v>
      </c>
      <c r="J235" s="202">
        <v>1185597</v>
      </c>
      <c r="K235" s="424">
        <f t="shared" si="196"/>
        <v>15791</v>
      </c>
      <c r="L235" s="424">
        <v>374</v>
      </c>
      <c r="M235" s="414">
        <f t="shared" si="116"/>
        <v>2.3684377176872901E-2</v>
      </c>
      <c r="N235" s="92">
        <f t="shared" si="198"/>
        <v>46003</v>
      </c>
      <c r="O235" s="92">
        <f t="shared" si="197"/>
        <v>7717</v>
      </c>
      <c r="P235" s="155">
        <f t="shared" si="199"/>
        <v>124741</v>
      </c>
      <c r="Q235" s="155">
        <f t="shared" si="127"/>
        <v>8547</v>
      </c>
      <c r="R235" s="416">
        <f t="shared" si="64"/>
        <v>6.8517969232249218E-2</v>
      </c>
      <c r="S235" s="93">
        <f t="shared" si="200"/>
        <v>22.832537111269744</v>
      </c>
      <c r="U235" s="228" t="s">
        <v>220</v>
      </c>
    </row>
    <row r="236" spans="1:21" x14ac:dyDescent="0.25">
      <c r="A236" s="64">
        <v>44123</v>
      </c>
      <c r="B236" s="45">
        <v>853959</v>
      </c>
      <c r="C236" s="45">
        <v>47708</v>
      </c>
      <c r="D236" s="45">
        <v>901667</v>
      </c>
      <c r="E236" s="105">
        <v>993</v>
      </c>
      <c r="F236" s="408">
        <f t="shared" si="99"/>
        <v>0.17079463364293085</v>
      </c>
      <c r="G236" s="45">
        <v>3634</v>
      </c>
      <c r="H236" s="114">
        <v>784347</v>
      </c>
      <c r="I236" s="76">
        <v>13286</v>
      </c>
      <c r="J236" s="202">
        <v>1198883</v>
      </c>
      <c r="K236" s="424">
        <f t="shared" si="196"/>
        <v>16920</v>
      </c>
      <c r="L236" s="424">
        <v>1089</v>
      </c>
      <c r="M236" s="414">
        <f t="shared" si="116"/>
        <v>6.436170212765957E-2</v>
      </c>
      <c r="N236" s="92">
        <f t="shared" si="198"/>
        <v>46209</v>
      </c>
      <c r="O236" s="92">
        <f t="shared" si="197"/>
        <v>7749</v>
      </c>
      <c r="P236" s="155">
        <f t="shared" si="199"/>
        <v>128667</v>
      </c>
      <c r="Q236" s="155">
        <f t="shared" si="127"/>
        <v>8581</v>
      </c>
      <c r="R236" s="416">
        <f t="shared" si="64"/>
        <v>6.6691537068556822E-2</v>
      </c>
      <c r="S236" s="93">
        <f t="shared" si="200"/>
        <v>23.551150403602218</v>
      </c>
    </row>
    <row r="237" spans="1:21" x14ac:dyDescent="0.25">
      <c r="A237" s="64">
        <v>44124</v>
      </c>
      <c r="B237" s="45">
        <v>859804</v>
      </c>
      <c r="C237" s="45">
        <v>49164</v>
      </c>
      <c r="D237" s="45">
        <v>908968</v>
      </c>
      <c r="E237" s="105">
        <v>1456</v>
      </c>
      <c r="F237" s="408">
        <f t="shared" si="99"/>
        <v>0.19942473633748803</v>
      </c>
      <c r="G237" s="45">
        <v>4426</v>
      </c>
      <c r="H237" s="114">
        <v>788773</v>
      </c>
      <c r="I237" s="76">
        <v>9681</v>
      </c>
      <c r="J237" s="202">
        <v>1208564</v>
      </c>
      <c r="K237" s="424">
        <f t="shared" si="196"/>
        <v>14107</v>
      </c>
      <c r="L237" s="424">
        <v>1602</v>
      </c>
      <c r="M237" s="414">
        <f t="shared" ref="M237" si="201">L237/K237</f>
        <v>0.11356064365208762</v>
      </c>
      <c r="N237" s="92">
        <f t="shared" si="198"/>
        <v>45975</v>
      </c>
      <c r="O237" s="92">
        <f t="shared" si="197"/>
        <v>7908</v>
      </c>
      <c r="P237" s="155">
        <f t="shared" si="199"/>
        <v>123201</v>
      </c>
      <c r="Q237" s="155">
        <f t="shared" ref="Q237" si="202">SUM(L231:L237)</f>
        <v>8759</v>
      </c>
      <c r="R237" s="416">
        <f t="shared" ref="R237" si="203">Q237/P237</f>
        <v>7.1095202149333209E-2</v>
      </c>
      <c r="S237" s="93">
        <f t="shared" si="200"/>
        <v>22.55065619680413</v>
      </c>
    </row>
    <row r="238" spans="1:21" x14ac:dyDescent="0.25">
      <c r="A238" s="64">
        <v>44125</v>
      </c>
      <c r="B238" s="45">
        <v>866847</v>
      </c>
      <c r="C238" s="45">
        <v>50903</v>
      </c>
      <c r="D238" s="45">
        <v>917750</v>
      </c>
      <c r="E238" s="105">
        <v>1739</v>
      </c>
      <c r="F238" s="408">
        <f t="shared" ref="F238:F240" si="204">E238/(D238-D237)</f>
        <v>0.19801867456160327</v>
      </c>
      <c r="G238" s="45">
        <v>6176</v>
      </c>
      <c r="H238" s="114">
        <v>794949</v>
      </c>
      <c r="I238" s="76">
        <v>13825</v>
      </c>
      <c r="J238" s="202">
        <v>1222389</v>
      </c>
      <c r="K238" s="424">
        <f t="shared" si="196"/>
        <v>20001</v>
      </c>
      <c r="L238" s="424">
        <v>1947</v>
      </c>
      <c r="M238" s="414">
        <f t="shared" ref="M238" si="205">L238/K238</f>
        <v>9.7345132743362831E-2</v>
      </c>
      <c r="N238" s="92">
        <f t="shared" si="198"/>
        <v>46065</v>
      </c>
      <c r="O238" s="92">
        <f t="shared" si="197"/>
        <v>8218</v>
      </c>
      <c r="P238" s="155">
        <f t="shared" si="199"/>
        <v>121050</v>
      </c>
      <c r="Q238" s="155">
        <f t="shared" ref="Q238" si="206">SUM(L232:L238)</f>
        <v>9172</v>
      </c>
      <c r="R238" s="416">
        <f t="shared" ref="R238" si="207">Q238/P238</f>
        <v>7.5770342833539853E-2</v>
      </c>
      <c r="S238" s="93">
        <f t="shared" si="200"/>
        <v>22.156938114326504</v>
      </c>
    </row>
    <row r="239" spans="1:21" x14ac:dyDescent="0.25">
      <c r="A239" s="64">
        <v>44126</v>
      </c>
      <c r="B239" s="45">
        <v>873781</v>
      </c>
      <c r="C239" s="45">
        <v>52615</v>
      </c>
      <c r="D239" s="45">
        <v>926396</v>
      </c>
      <c r="E239" s="105">
        <v>1712</v>
      </c>
      <c r="F239" s="408">
        <f t="shared" si="204"/>
        <v>0.19801064075873237</v>
      </c>
      <c r="G239" s="45">
        <v>6999</v>
      </c>
      <c r="H239" s="114">
        <v>801948</v>
      </c>
      <c r="I239" s="76">
        <v>13690</v>
      </c>
      <c r="J239" s="202">
        <v>1236079</v>
      </c>
      <c r="K239" s="424">
        <f t="shared" si="196"/>
        <v>20689</v>
      </c>
      <c r="L239" s="424">
        <v>1898</v>
      </c>
      <c r="M239" s="414">
        <f t="shared" ref="M239:M240" si="208">L239/K239</f>
        <v>9.1739571753105514E-2</v>
      </c>
      <c r="N239" s="92">
        <f t="shared" si="198"/>
        <v>47048</v>
      </c>
      <c r="O239" s="92">
        <f t="shared" ref="O239:O240" si="209">SUM(E233:E239)</f>
        <v>8579</v>
      </c>
      <c r="P239" s="155">
        <f t="shared" si="199"/>
        <v>123654</v>
      </c>
      <c r="Q239" s="155">
        <f t="shared" ref="Q239:Q240" si="210">SUM(L233:L239)</f>
        <v>9550</v>
      </c>
      <c r="R239" s="416">
        <f t="shared" ref="R239:R240" si="211">Q239/P239</f>
        <v>7.7231630193928216E-2</v>
      </c>
      <c r="S239" s="93">
        <f t="shared" si="200"/>
        <v>22.633573115150185</v>
      </c>
    </row>
    <row r="240" spans="1:21" x14ac:dyDescent="0.25">
      <c r="A240" s="64">
        <v>44127</v>
      </c>
      <c r="B240" s="45">
        <v>879179</v>
      </c>
      <c r="C240" s="45">
        <v>54016</v>
      </c>
      <c r="D240" s="107">
        <v>933195</v>
      </c>
      <c r="E240" s="45">
        <v>1401</v>
      </c>
      <c r="F240" s="408">
        <f t="shared" si="204"/>
        <v>0.20605971466392117</v>
      </c>
      <c r="G240" s="45">
        <v>6382</v>
      </c>
      <c r="H240" s="114">
        <v>808330</v>
      </c>
      <c r="I240" s="76">
        <v>12632</v>
      </c>
      <c r="J240" s="202">
        <v>1248711</v>
      </c>
      <c r="K240" s="424">
        <f t="shared" si="196"/>
        <v>19014</v>
      </c>
      <c r="L240" s="424">
        <f>1277+249</f>
        <v>1526</v>
      </c>
      <c r="M240" s="414">
        <f t="shared" si="208"/>
        <v>8.0256652992531818E-2</v>
      </c>
      <c r="N240" s="92">
        <f t="shared" si="198"/>
        <v>46788</v>
      </c>
      <c r="O240" s="92">
        <f t="shared" si="209"/>
        <v>8784</v>
      </c>
      <c r="P240" s="155">
        <f t="shared" si="199"/>
        <v>121611</v>
      </c>
      <c r="Q240" s="155">
        <f t="shared" si="210"/>
        <v>9743</v>
      </c>
      <c r="R240" s="416">
        <f t="shared" si="211"/>
        <v>8.0116107917869273E-2</v>
      </c>
      <c r="S240" s="93">
        <f t="shared" si="200"/>
        <v>22.259623304596122</v>
      </c>
    </row>
    <row r="241" spans="1:19" x14ac:dyDescent="0.25">
      <c r="A241" s="64">
        <v>44128</v>
      </c>
      <c r="B241" s="45">
        <v>885248</v>
      </c>
      <c r="C241" s="45">
        <v>55449</v>
      </c>
      <c r="D241" s="107">
        <v>940697</v>
      </c>
      <c r="E241" s="45">
        <v>1433</v>
      </c>
      <c r="F241" s="408">
        <f t="shared" ref="F241" si="212">E241/(D241-D240)</f>
        <v>0.19101572913889631</v>
      </c>
      <c r="G241" s="45">
        <v>7548</v>
      </c>
      <c r="H241" s="114">
        <v>815878</v>
      </c>
      <c r="I241" s="76">
        <v>10745</v>
      </c>
      <c r="J241" s="202">
        <v>1259456</v>
      </c>
      <c r="K241" s="424">
        <f t="shared" ref="K241:K245" si="213">G241+I241</f>
        <v>18293</v>
      </c>
      <c r="L241" s="424">
        <v>1597</v>
      </c>
      <c r="M241" s="414">
        <f t="shared" ref="M241" si="214">L241/K241</f>
        <v>8.7301153446673593E-2</v>
      </c>
      <c r="N241" s="92">
        <f t="shared" ref="N241" si="215">D241-D234</f>
        <v>47656</v>
      </c>
      <c r="O241" s="92">
        <f t="shared" ref="O241" si="216">SUM(E235:E241)</f>
        <v>9050</v>
      </c>
      <c r="P241" s="155">
        <f t="shared" ref="P241" si="217">SUM(K235:K241)</f>
        <v>124815</v>
      </c>
      <c r="Q241" s="155">
        <f t="shared" ref="Q241" si="218">SUM(L235:L241)</f>
        <v>10033</v>
      </c>
      <c r="R241" s="416">
        <f t="shared" ref="R241" si="219">Q241/P241</f>
        <v>8.0382966790850455E-2</v>
      </c>
      <c r="S241" s="93">
        <f t="shared" ref="S241" si="220">P241/5463.3</f>
        <v>22.846082038328483</v>
      </c>
    </row>
    <row r="242" spans="1:19" x14ac:dyDescent="0.25">
      <c r="A242" s="64">
        <v>44129</v>
      </c>
      <c r="B242" s="45">
        <v>890792</v>
      </c>
      <c r="C242" s="45">
        <v>56752</v>
      </c>
      <c r="D242" s="107">
        <v>947544</v>
      </c>
      <c r="E242" s="45">
        <v>1303</v>
      </c>
      <c r="F242" s="408">
        <f t="shared" ref="F242" si="221">E242/(D242-D241)</f>
        <v>0.19030232218489851</v>
      </c>
      <c r="G242" s="45">
        <v>5021</v>
      </c>
      <c r="H242" s="114">
        <v>820899</v>
      </c>
      <c r="I242" s="76">
        <v>13005</v>
      </c>
      <c r="J242" s="202">
        <v>1272461</v>
      </c>
      <c r="K242" s="424">
        <f t="shared" si="213"/>
        <v>18026</v>
      </c>
      <c r="L242" s="424">
        <v>1433</v>
      </c>
      <c r="M242" s="414">
        <f t="shared" ref="M242" si="222">L242/K242</f>
        <v>7.9496283146566066E-2</v>
      </c>
      <c r="N242" s="92">
        <f t="shared" ref="N242" si="223">D242-D235</f>
        <v>51691</v>
      </c>
      <c r="O242" s="92">
        <f t="shared" ref="O242" si="224">SUM(E236:E242)</f>
        <v>10037</v>
      </c>
      <c r="P242" s="155">
        <f t="shared" ref="P242" si="225">SUM(K236:K242)</f>
        <v>127050</v>
      </c>
      <c r="Q242" s="155">
        <f t="shared" ref="Q242" si="226">SUM(L236:L242)</f>
        <v>11092</v>
      </c>
      <c r="R242" s="416">
        <f t="shared" ref="R242" si="227">Q242/P242</f>
        <v>8.7304210940574584E-2</v>
      </c>
      <c r="S242" s="93">
        <f t="shared" ref="S242" si="228">P242/5463.3</f>
        <v>23.255175443413322</v>
      </c>
    </row>
    <row r="243" spans="1:19" x14ac:dyDescent="0.25">
      <c r="A243" s="64">
        <v>44130</v>
      </c>
      <c r="B243" s="45">
        <v>895790</v>
      </c>
      <c r="C243" s="45">
        <v>57874</v>
      </c>
      <c r="D243" s="107">
        <v>953664</v>
      </c>
      <c r="E243" s="45">
        <v>1122</v>
      </c>
      <c r="F243" s="408">
        <f t="shared" ref="F243:F245" si="229">E243/(D243-D242)</f>
        <v>0.18333333333333332</v>
      </c>
      <c r="G243" s="45">
        <v>3582</v>
      </c>
      <c r="H243" s="114">
        <v>824481</v>
      </c>
      <c r="I243" s="76">
        <v>14099</v>
      </c>
      <c r="J243" s="202">
        <v>1286560</v>
      </c>
      <c r="K243" s="424">
        <f t="shared" si="213"/>
        <v>17681</v>
      </c>
      <c r="L243" s="424">
        <v>1253</v>
      </c>
      <c r="M243" s="414">
        <f t="shared" ref="M243" si="230">L243/K243</f>
        <v>7.0867032407669256E-2</v>
      </c>
      <c r="N243" s="92">
        <f t="shared" ref="N243:N248" si="231">D243-D236</f>
        <v>51997</v>
      </c>
      <c r="O243" s="92">
        <f t="shared" ref="O243" si="232">SUM(E237:E243)</f>
        <v>10166</v>
      </c>
      <c r="P243" s="155">
        <f t="shared" ref="P243" si="233">SUM(K237:K243)</f>
        <v>127811</v>
      </c>
      <c r="Q243" s="155">
        <f t="shared" ref="Q243" si="234">SUM(L237:L243)</f>
        <v>11256</v>
      </c>
      <c r="R243" s="416">
        <f t="shared" ref="R243" si="235">Q243/P243</f>
        <v>8.8067537222930731E-2</v>
      </c>
      <c r="S243" s="93">
        <f t="shared" ref="S243" si="236">P243/5463.3</f>
        <v>23.394468544652497</v>
      </c>
    </row>
    <row r="244" spans="1:19" x14ac:dyDescent="0.25">
      <c r="A244" s="64">
        <v>44131</v>
      </c>
      <c r="B244" s="45">
        <v>901441</v>
      </c>
      <c r="C244" s="45">
        <v>59201</v>
      </c>
      <c r="D244" s="107">
        <v>960642</v>
      </c>
      <c r="E244" s="45">
        <v>1327</v>
      </c>
      <c r="F244" s="408">
        <f t="shared" si="229"/>
        <v>0.19016910289481226</v>
      </c>
      <c r="G244" s="45">
        <v>5137</v>
      </c>
      <c r="H244" s="114">
        <v>829618</v>
      </c>
      <c r="I244" s="76">
        <v>12006</v>
      </c>
      <c r="J244" s="202">
        <v>1298566</v>
      </c>
      <c r="K244" s="424">
        <f t="shared" si="213"/>
        <v>17143</v>
      </c>
      <c r="L244" s="424">
        <v>1496</v>
      </c>
      <c r="M244" s="414">
        <f t="shared" ref="M244" si="237">L244/K244</f>
        <v>8.7265939450504579E-2</v>
      </c>
      <c r="N244" s="92">
        <f t="shared" si="231"/>
        <v>51674</v>
      </c>
      <c r="O244" s="92">
        <f t="shared" ref="O244" si="238">SUM(E238:E244)</f>
        <v>10037</v>
      </c>
      <c r="P244" s="155">
        <f t="shared" ref="P244" si="239">SUM(K238:K244)</f>
        <v>130847</v>
      </c>
      <c r="Q244" s="155">
        <f t="shared" ref="Q244" si="240">SUM(L238:L244)</f>
        <v>11150</v>
      </c>
      <c r="R244" s="416">
        <f t="shared" ref="R244" si="241">Q244/P244</f>
        <v>8.5214028598286543E-2</v>
      </c>
      <c r="S244" s="93">
        <f t="shared" ref="S244" si="242">P244/5463.3</f>
        <v>23.950176633170429</v>
      </c>
    </row>
    <row r="245" spans="1:19" x14ac:dyDescent="0.25">
      <c r="A245" s="64">
        <v>44132</v>
      </c>
      <c r="B245" s="45">
        <v>907766</v>
      </c>
      <c r="C245" s="45">
        <v>60403</v>
      </c>
      <c r="D245" s="107">
        <v>968169</v>
      </c>
      <c r="E245" s="45">
        <v>1202</v>
      </c>
      <c r="F245" s="408">
        <f t="shared" si="229"/>
        <v>0.15969177627208717</v>
      </c>
      <c r="G245" s="45">
        <v>6447</v>
      </c>
      <c r="H245" s="114">
        <v>836065</v>
      </c>
      <c r="I245" s="76">
        <v>13682</v>
      </c>
      <c r="J245" s="202">
        <v>1312248</v>
      </c>
      <c r="K245" s="424">
        <f t="shared" si="213"/>
        <v>20129</v>
      </c>
      <c r="L245" s="424">
        <v>1376</v>
      </c>
      <c r="M245" s="414">
        <f t="shared" ref="M245" si="243">L245/K245</f>
        <v>6.835908390878831E-2</v>
      </c>
      <c r="N245" s="92">
        <f t="shared" si="231"/>
        <v>50419</v>
      </c>
      <c r="O245" s="92">
        <f t="shared" ref="O245" si="244">SUM(E239:E245)</f>
        <v>9500</v>
      </c>
      <c r="P245" s="155">
        <f t="shared" ref="P245" si="245">SUM(K239:K245)</f>
        <v>130975</v>
      </c>
      <c r="Q245" s="155">
        <f t="shared" ref="Q245" si="246">SUM(L239:L245)</f>
        <v>10579</v>
      </c>
      <c r="R245" s="416">
        <f t="shared" ref="R245" si="247">Q245/P245</f>
        <v>8.0771139530444735E-2</v>
      </c>
      <c r="S245" s="93">
        <f t="shared" ref="S245" si="248">P245/5463.3</f>
        <v>23.973605696190948</v>
      </c>
    </row>
    <row r="246" spans="1:19" x14ac:dyDescent="0.25">
      <c r="A246" s="64">
        <v>44133</v>
      </c>
      <c r="B246" s="45">
        <v>913115</v>
      </c>
      <c r="C246" s="45">
        <v>61531</v>
      </c>
      <c r="D246" s="107">
        <v>974646</v>
      </c>
      <c r="E246" s="45">
        <v>1128</v>
      </c>
      <c r="F246" s="408">
        <f t="shared" ref="F246:F248" si="249">E246/(D246-D245)</f>
        <v>0.17415470125057897</v>
      </c>
      <c r="G246" s="45">
        <v>6582</v>
      </c>
      <c r="H246" s="114">
        <v>842647</v>
      </c>
      <c r="I246" s="76">
        <v>11515</v>
      </c>
      <c r="J246" s="202">
        <v>1323763</v>
      </c>
      <c r="K246" s="424">
        <f>G246+I246</f>
        <v>18097</v>
      </c>
      <c r="L246" s="424">
        <v>1280</v>
      </c>
      <c r="M246" s="414">
        <f t="shared" ref="M246:M247" si="250">L246/K246</f>
        <v>7.0729955241200196E-2</v>
      </c>
      <c r="N246" s="92">
        <f t="shared" si="231"/>
        <v>48250</v>
      </c>
      <c r="O246" s="92">
        <f t="shared" ref="O246:O247" si="251">SUM(E240:E246)</f>
        <v>8916</v>
      </c>
      <c r="P246" s="155">
        <f t="shared" ref="P246:P247" si="252">SUM(K240:K246)</f>
        <v>128383</v>
      </c>
      <c r="Q246" s="155">
        <f t="shared" ref="Q246:Q247" si="253">SUM(L240:L246)</f>
        <v>9961</v>
      </c>
      <c r="R246" s="416">
        <f t="shared" ref="R246:R247" si="254">Q246/P246</f>
        <v>7.7588154194870043E-2</v>
      </c>
      <c r="S246" s="93">
        <f t="shared" ref="S246:S247" si="255">P246/5463.3</f>
        <v>23.499167170025441</v>
      </c>
    </row>
    <row r="247" spans="1:19" x14ac:dyDescent="0.25">
      <c r="A247" s="64">
        <v>44134</v>
      </c>
      <c r="B247" s="45">
        <v>918468</v>
      </c>
      <c r="C247" s="45">
        <v>62812</v>
      </c>
      <c r="D247" s="107">
        <v>981280</v>
      </c>
      <c r="E247" s="45">
        <v>1281</v>
      </c>
      <c r="F247" s="408">
        <f t="shared" si="249"/>
        <v>0.19309617123907144</v>
      </c>
      <c r="G247" s="45">
        <v>7325</v>
      </c>
      <c r="H247" s="114">
        <v>849972</v>
      </c>
      <c r="I247" s="76">
        <v>17729</v>
      </c>
      <c r="J247" s="202">
        <v>1341492</v>
      </c>
      <c r="K247" s="424">
        <f>G247+I247</f>
        <v>25054</v>
      </c>
      <c r="L247" s="424">
        <v>1492</v>
      </c>
      <c r="M247" s="414">
        <f t="shared" si="250"/>
        <v>5.9551369042867404E-2</v>
      </c>
      <c r="N247" s="92">
        <f t="shared" si="231"/>
        <v>48085</v>
      </c>
      <c r="O247" s="92">
        <f t="shared" si="251"/>
        <v>8796</v>
      </c>
      <c r="P247" s="155">
        <f t="shared" si="252"/>
        <v>134423</v>
      </c>
      <c r="Q247" s="155">
        <f t="shared" si="253"/>
        <v>9927</v>
      </c>
      <c r="R247" s="416">
        <f t="shared" si="254"/>
        <v>7.3848969298408756E-2</v>
      </c>
      <c r="S247" s="93">
        <f t="shared" si="255"/>
        <v>24.604726081306168</v>
      </c>
    </row>
    <row r="248" spans="1:19" x14ac:dyDescent="0.25">
      <c r="A248" s="64">
        <v>44135</v>
      </c>
      <c r="B248" s="45">
        <v>923576</v>
      </c>
      <c r="C248" s="45">
        <v>63913</v>
      </c>
      <c r="D248" s="107">
        <v>987489</v>
      </c>
      <c r="E248" s="45">
        <v>1101</v>
      </c>
      <c r="F248" s="408">
        <f t="shared" si="249"/>
        <v>0.17732324045740055</v>
      </c>
      <c r="G248" s="45">
        <v>7168</v>
      </c>
      <c r="H248" s="107">
        <v>857140</v>
      </c>
      <c r="I248" s="76">
        <v>13402</v>
      </c>
      <c r="J248" s="202">
        <v>1354894</v>
      </c>
      <c r="K248" s="424">
        <f>G248+I248</f>
        <v>20570</v>
      </c>
      <c r="L248" s="424">
        <v>1278</v>
      </c>
      <c r="M248" s="414">
        <f t="shared" ref="M248" si="256">L248/K248</f>
        <v>6.2129314535731651E-2</v>
      </c>
      <c r="N248" s="92">
        <f t="shared" si="231"/>
        <v>46792</v>
      </c>
      <c r="O248" s="92">
        <f t="shared" ref="O248" si="257">SUM(E242:E248)</f>
        <v>8464</v>
      </c>
      <c r="P248" s="155">
        <f t="shared" ref="P248" si="258">SUM(K242:K248)</f>
        <v>136700</v>
      </c>
      <c r="Q248" s="155">
        <f t="shared" ref="Q248" si="259">SUM(L242:L248)</f>
        <v>9608</v>
      </c>
      <c r="R248" s="416">
        <f t="shared" ref="R248" si="260">Q248/P248</f>
        <v>7.028529626920263E-2</v>
      </c>
      <c r="S248" s="93">
        <f t="shared" ref="S248" si="261">P248/5463.3</f>
        <v>25.021507147694617</v>
      </c>
    </row>
    <row r="249" spans="1:19" x14ac:dyDescent="0.25">
      <c r="A249" s="64">
        <v>44136</v>
      </c>
      <c r="B249" s="45">
        <v>928496</v>
      </c>
      <c r="C249" s="45">
        <v>65061</v>
      </c>
      <c r="D249" s="107">
        <v>993557</v>
      </c>
      <c r="E249" s="45">
        <v>1148</v>
      </c>
      <c r="F249" s="408">
        <f t="shared" ref="F249" si="262">E249/(D249-D248)</f>
        <v>0.1891891891891892</v>
      </c>
      <c r="G249" s="45">
        <v>6220</v>
      </c>
      <c r="H249" s="107">
        <v>863360</v>
      </c>
      <c r="I249" s="76">
        <v>12345</v>
      </c>
      <c r="J249" s="202">
        <v>1367239</v>
      </c>
      <c r="K249" s="424">
        <f>G249+I249</f>
        <v>18565</v>
      </c>
      <c r="L249" s="424">
        <v>1304</v>
      </c>
      <c r="M249" s="414">
        <f t="shared" ref="M249" si="263">L249/K249</f>
        <v>7.0239698357123626E-2</v>
      </c>
      <c r="N249" s="92">
        <f t="shared" ref="N249" si="264">D249-D242</f>
        <v>46013</v>
      </c>
      <c r="O249" s="92">
        <f t="shared" ref="O249" si="265">SUM(E243:E249)</f>
        <v>8309</v>
      </c>
      <c r="P249" s="155">
        <f t="shared" ref="P249" si="266">SUM(K243:K249)</f>
        <v>137239</v>
      </c>
      <c r="Q249" s="155">
        <f t="shared" ref="Q249" si="267">SUM(L243:L249)</f>
        <v>9479</v>
      </c>
      <c r="R249" s="416">
        <f t="shared" ref="R249" si="268">Q249/P249</f>
        <v>6.9069287884639202E-2</v>
      </c>
      <c r="S249" s="93">
        <f t="shared" ref="S249" si="269">P249/5463.3</f>
        <v>25.12016546775758</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A11" zoomScale="110" zoomScaleNormal="110" workbookViewId="0">
      <selection activeCell="Y8" sqref="Y8"/>
    </sheetView>
  </sheetViews>
  <sheetFormatPr defaultColWidth="8.42578125" defaultRowHeight="15" x14ac:dyDescent="0.25"/>
  <cols>
    <col min="1" max="16384" width="8.42578125" style="3"/>
  </cols>
  <sheetData>
    <row r="1" spans="1:24" ht="15.75" x14ac:dyDescent="0.25">
      <c r="A1" s="29"/>
    </row>
    <row r="2" spans="1:24" x14ac:dyDescent="0.25">
      <c r="Q2" s="73"/>
      <c r="R2" s="73"/>
      <c r="S2" s="73"/>
      <c r="T2" s="73"/>
      <c r="U2" s="73"/>
      <c r="V2" s="73"/>
      <c r="W2" s="73"/>
      <c r="X2" s="73"/>
    </row>
    <row r="3" spans="1:24" x14ac:dyDescent="0.25">
      <c r="Q3" s="73"/>
      <c r="R3" s="73"/>
      <c r="S3" s="73"/>
      <c r="T3" s="73"/>
      <c r="U3" s="73"/>
      <c r="V3" s="73"/>
      <c r="W3" s="73"/>
      <c r="X3" s="73"/>
    </row>
    <row r="4" spans="1:24" x14ac:dyDescent="0.25">
      <c r="Q4" s="73"/>
      <c r="R4" s="73"/>
      <c r="S4" s="73"/>
      <c r="T4" s="73"/>
      <c r="U4" s="73"/>
      <c r="V4" s="73"/>
      <c r="W4" s="73"/>
      <c r="X4" s="73"/>
    </row>
    <row r="5" spans="1:24" x14ac:dyDescent="0.25">
      <c r="Q5" s="73"/>
      <c r="R5" s="73"/>
      <c r="S5" s="73"/>
      <c r="T5" s="73"/>
      <c r="U5" s="73"/>
      <c r="V5" s="73"/>
      <c r="W5" s="73"/>
      <c r="X5" s="73"/>
    </row>
    <row r="6" spans="1:24" x14ac:dyDescent="0.25">
      <c r="Q6" s="73"/>
      <c r="R6" s="73"/>
      <c r="S6" s="73"/>
      <c r="T6" s="73"/>
      <c r="U6" s="73"/>
      <c r="V6" s="73"/>
      <c r="W6" s="73"/>
      <c r="X6" s="73"/>
    </row>
    <row r="7" spans="1:24" x14ac:dyDescent="0.25">
      <c r="Q7" s="73"/>
      <c r="R7" s="73"/>
      <c r="S7" s="73"/>
      <c r="T7" s="73"/>
      <c r="U7" s="73"/>
      <c r="V7" s="73"/>
      <c r="W7" s="73"/>
      <c r="X7" s="73"/>
    </row>
    <row r="8" spans="1:24" x14ac:dyDescent="0.25">
      <c r="Q8" s="73"/>
      <c r="R8" s="73"/>
      <c r="S8" s="73"/>
      <c r="T8" s="73"/>
      <c r="U8" s="73"/>
      <c r="V8" s="73"/>
      <c r="W8" s="73"/>
      <c r="X8" s="73"/>
    </row>
    <row r="9" spans="1:24" x14ac:dyDescent="0.25">
      <c r="Q9" s="73"/>
      <c r="R9" s="73"/>
      <c r="S9" s="73"/>
      <c r="T9" s="73"/>
      <c r="U9" s="73"/>
      <c r="V9" s="73"/>
      <c r="W9" s="73"/>
      <c r="X9" s="73"/>
    </row>
    <row r="10" spans="1:24" x14ac:dyDescent="0.25">
      <c r="Q10" s="73"/>
      <c r="R10" s="73"/>
      <c r="S10" s="73"/>
      <c r="T10" s="73"/>
      <c r="U10" s="73"/>
      <c r="V10" s="73"/>
      <c r="W10" s="73"/>
      <c r="X10" s="73"/>
    </row>
    <row r="11" spans="1:24" x14ac:dyDescent="0.25">
      <c r="Q11" s="73"/>
      <c r="R11" s="73"/>
      <c r="S11" s="73"/>
      <c r="T11" s="73"/>
      <c r="U11" s="73"/>
      <c r="V11" s="73"/>
      <c r="W11" s="73"/>
      <c r="X11" s="73"/>
    </row>
    <row r="12" spans="1:24" x14ac:dyDescent="0.25">
      <c r="Q12" s="73"/>
      <c r="R12" s="73"/>
      <c r="S12" s="73"/>
      <c r="T12" s="73"/>
      <c r="U12" s="73"/>
      <c r="V12" s="73"/>
      <c r="W12" s="73"/>
      <c r="X12" s="73"/>
    </row>
    <row r="13" spans="1:24" x14ac:dyDescent="0.25">
      <c r="Q13" s="73"/>
      <c r="R13" s="73"/>
      <c r="S13" s="73"/>
      <c r="T13" s="73"/>
      <c r="U13" s="73"/>
      <c r="V13" s="73"/>
      <c r="W13" s="73"/>
      <c r="X13" s="73"/>
    </row>
    <row r="14" spans="1:24" x14ac:dyDescent="0.25">
      <c r="Q14" s="73"/>
      <c r="R14" s="73"/>
      <c r="S14" s="73"/>
      <c r="T14" s="73"/>
      <c r="U14" s="73"/>
      <c r="V14" s="73"/>
      <c r="W14" s="73"/>
      <c r="X14" s="73"/>
    </row>
    <row r="15" spans="1:24" x14ac:dyDescent="0.25">
      <c r="Q15" s="73"/>
      <c r="R15" s="73"/>
      <c r="S15" s="73"/>
      <c r="T15" s="73"/>
      <c r="U15" s="73"/>
      <c r="V15" s="73"/>
      <c r="W15" s="73"/>
      <c r="X15" s="73"/>
    </row>
    <row r="16" spans="1:24" x14ac:dyDescent="0.25">
      <c r="Q16" s="73"/>
      <c r="R16" s="73"/>
      <c r="S16" s="73"/>
      <c r="T16" s="73"/>
      <c r="U16" s="73"/>
      <c r="V16" s="73"/>
      <c r="W16" s="73"/>
      <c r="X16" s="73"/>
    </row>
    <row r="17" spans="17:24" x14ac:dyDescent="0.25">
      <c r="Q17" s="73"/>
      <c r="R17" s="73"/>
      <c r="S17" s="73"/>
      <c r="T17" s="73"/>
      <c r="U17" s="73"/>
      <c r="V17" s="73"/>
      <c r="W17" s="73"/>
      <c r="X17" s="73"/>
    </row>
    <row r="18" spans="17:24" x14ac:dyDescent="0.25">
      <c r="Q18" s="73"/>
      <c r="R18" s="73"/>
      <c r="S18" s="73"/>
      <c r="T18" s="73"/>
      <c r="U18" s="73"/>
      <c r="V18" s="73"/>
      <c r="W18" s="73"/>
      <c r="X18" s="73"/>
    </row>
    <row r="19" spans="17:24" x14ac:dyDescent="0.25">
      <c r="Q19" s="73"/>
      <c r="R19" s="73"/>
      <c r="S19" s="73"/>
      <c r="T19" s="73"/>
      <c r="U19" s="73"/>
      <c r="V19" s="73"/>
      <c r="W19" s="73"/>
      <c r="X19" s="73"/>
    </row>
    <row r="20" spans="17:24" x14ac:dyDescent="0.25">
      <c r="Q20" s="73"/>
      <c r="R20" s="73"/>
      <c r="S20" s="73"/>
      <c r="T20" s="73"/>
      <c r="U20" s="73"/>
      <c r="V20" s="73"/>
      <c r="W20" s="73"/>
      <c r="X20" s="73"/>
    </row>
    <row r="21" spans="17:24" x14ac:dyDescent="0.25">
      <c r="Q21" s="73"/>
      <c r="R21" s="73"/>
      <c r="S21" s="73"/>
      <c r="T21" s="73"/>
      <c r="U21" s="73"/>
      <c r="V21" s="73"/>
      <c r="W21" s="73"/>
      <c r="X21" s="73"/>
    </row>
    <row r="22" spans="17:24" x14ac:dyDescent="0.25">
      <c r="Q22" s="73"/>
      <c r="R22" s="73"/>
      <c r="S22" s="73"/>
      <c r="T22" s="73"/>
      <c r="U22" s="73"/>
      <c r="V22" s="73"/>
      <c r="W22" s="73"/>
      <c r="X22" s="73"/>
    </row>
    <row r="23" spans="17:24" x14ac:dyDescent="0.25">
      <c r="Q23" s="73"/>
      <c r="R23" s="73"/>
      <c r="S23" s="73"/>
      <c r="T23" s="73"/>
      <c r="U23" s="73"/>
      <c r="V23" s="73"/>
      <c r="W23" s="73"/>
      <c r="X23" s="73"/>
    </row>
    <row r="24" spans="17:24" x14ac:dyDescent="0.25">
      <c r="Q24" s="73"/>
      <c r="R24" s="73"/>
      <c r="S24" s="73"/>
      <c r="T24" s="73"/>
      <c r="U24" s="73"/>
      <c r="V24" s="73"/>
      <c r="W24" s="73"/>
      <c r="X24" s="73"/>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2020-11-01T10:46:45Z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vA44589993</value>
    </field>
    <field name="Objective-Version">
      <value order="0">85.1</value>
    </field>
    <field name="Objective-VersionNumber">
      <value order="0">500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U442507</cp:lastModifiedBy>
  <dcterms:created xsi:type="dcterms:W3CDTF">2020-04-08T13:34:50Z</dcterms:created>
  <dcterms:modified xsi:type="dcterms:W3CDTF">2020-11-01T10:46:30Z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2020-11-01T10:46:45Z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vA44589993</vt:lpwstr>
  </property>
  <property fmtid="{D5CDD505-2E9C-101B-9397-08002B2CF9AE}" pid="16" name="Objective-Version">
    <vt:lpwstr>85.1</vt:lpwstr>
  </property>
  <property fmtid="{D5CDD505-2E9C-101B-9397-08002B2CF9AE}" pid="17" name="Objective-VersionNumber">
    <vt:r8>500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