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4" i="9" l="1"/>
  <c r="M484" i="9"/>
  <c r="N484" i="9"/>
  <c r="O484" i="9"/>
  <c r="P484" i="9"/>
  <c r="Q484" i="9"/>
  <c r="R484" i="9" s="1"/>
  <c r="S484" i="9"/>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R465" i="9" s="1"/>
  <c r="M465" i="9"/>
  <c r="F465" i="9"/>
  <c r="R466" i="9" l="1"/>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R460" i="9" s="1"/>
  <c r="S460" i="9"/>
  <c r="F460" i="9"/>
  <c r="N459" i="9"/>
  <c r="O459" i="9"/>
  <c r="P459" i="9"/>
  <c r="S459" i="9" s="1"/>
  <c r="Q459" i="9"/>
  <c r="R459" i="9" s="1"/>
  <c r="M459" i="9"/>
  <c r="F459" i="9"/>
  <c r="M458" i="9"/>
  <c r="N458" i="9"/>
  <c r="O458" i="9"/>
  <c r="P458" i="9"/>
  <c r="S458" i="9" s="1"/>
  <c r="Q458" i="9"/>
  <c r="R458" i="9" s="1"/>
  <c r="F458" i="9"/>
  <c r="M457" i="9" l="1"/>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R452" i="9" s="1"/>
  <c r="F452" i="9"/>
  <c r="M451" i="9"/>
  <c r="N451" i="9"/>
  <c r="O451" i="9"/>
  <c r="P451" i="9"/>
  <c r="R451" i="9" s="1"/>
  <c r="S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c r="Q436" i="9"/>
  <c r="M436" i="9"/>
  <c r="F435" i="9"/>
  <c r="M435" i="9"/>
  <c r="N435" i="9"/>
  <c r="O435" i="9"/>
  <c r="P435" i="9"/>
  <c r="R435" i="9" s="1"/>
  <c r="S435" i="9"/>
  <c r="Q435" i="9"/>
  <c r="N434" i="9"/>
  <c r="O434" i="9"/>
  <c r="P434" i="9"/>
  <c r="S434" i="9" s="1"/>
  <c r="Q434" i="9"/>
  <c r="M434" i="9"/>
  <c r="F434" i="9"/>
  <c r="N433" i="9"/>
  <c r="O433" i="9"/>
  <c r="P433" i="9"/>
  <c r="R433" i="9" s="1"/>
  <c r="S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c r="O422" i="9"/>
  <c r="N422" i="9"/>
  <c r="F422" i="9"/>
  <c r="M422" i="9"/>
  <c r="R422" i="9"/>
  <c r="M420" i="9"/>
  <c r="M419" i="9"/>
  <c r="M421" i="9"/>
  <c r="F421" i="9"/>
  <c r="N421" i="9"/>
  <c r="O421" i="9"/>
  <c r="Q421" i="9"/>
  <c r="R421" i="9"/>
  <c r="F420" i="9"/>
  <c r="N420" i="9"/>
  <c r="O420" i="9"/>
  <c r="Q420" i="9"/>
  <c r="N419" i="9"/>
  <c r="O419" i="9"/>
  <c r="Q419" i="9"/>
  <c r="R419" i="9" s="1"/>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P418" i="9"/>
  <c r="S418" i="9" s="1"/>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R403" i="9" s="1"/>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N395" i="9"/>
  <c r="O395" i="9"/>
  <c r="Q395" i="9"/>
  <c r="M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N388" i="9"/>
  <c r="O388" i="9"/>
  <c r="Q388" i="9"/>
  <c r="M388" i="9"/>
  <c r="Q387" i="9"/>
  <c r="O387" i="9"/>
  <c r="N387" i="9"/>
  <c r="K387" i="9"/>
  <c r="M387" i="9" s="1"/>
  <c r="F387" i="9"/>
  <c r="F386" i="9"/>
  <c r="K386" i="9"/>
  <c r="N386" i="9"/>
  <c r="O386" i="9"/>
  <c r="Q386" i="9"/>
  <c r="M386" i="9"/>
  <c r="F385" i="9"/>
  <c r="K385" i="9"/>
  <c r="M385" i="9"/>
  <c r="N385" i="9"/>
  <c r="O385" i="9"/>
  <c r="Q385" i="9"/>
  <c r="F384" i="9"/>
  <c r="K384" i="9"/>
  <c r="N384" i="9"/>
  <c r="O384" i="9"/>
  <c r="Q384" i="9"/>
  <c r="M384" i="9"/>
  <c r="F383" i="9"/>
  <c r="K383" i="9"/>
  <c r="P388" i="9" s="1"/>
  <c r="N383" i="9"/>
  <c r="O383" i="9"/>
  <c r="Q383" i="9"/>
  <c r="M383" i="9"/>
  <c r="N382" i="9"/>
  <c r="O382" i="9"/>
  <c r="Q382" i="9"/>
  <c r="K382" i="9"/>
  <c r="F382" i="9"/>
  <c r="M382" i="9"/>
  <c r="N381" i="9"/>
  <c r="O381" i="9"/>
  <c r="Q381" i="9"/>
  <c r="K381" i="9"/>
  <c r="F381" i="9"/>
  <c r="Q380" i="9"/>
  <c r="O380" i="9"/>
  <c r="N380" i="9"/>
  <c r="K380" i="9"/>
  <c r="F380" i="9"/>
  <c r="M380" i="9"/>
  <c r="Z50" i="53"/>
  <c r="K50" i="53"/>
  <c r="AD50" i="53"/>
  <c r="AF50" i="53"/>
  <c r="Q379" i="9"/>
  <c r="O379" i="9"/>
  <c r="N379" i="9"/>
  <c r="K379" i="9"/>
  <c r="M379" i="9" s="1"/>
  <c r="F379" i="9"/>
  <c r="P385" i="9"/>
  <c r="F378" i="9"/>
  <c r="K378" i="9"/>
  <c r="P384" i="9" s="1"/>
  <c r="N378" i="9"/>
  <c r="O378" i="9"/>
  <c r="Q378" i="9"/>
  <c r="M378" i="9"/>
  <c r="AF49" i="53"/>
  <c r="AD49" i="53"/>
  <c r="Z49" i="53"/>
  <c r="K49" i="53"/>
  <c r="F377" i="9"/>
  <c r="K377" i="9"/>
  <c r="N377" i="9"/>
  <c r="O377" i="9"/>
  <c r="Q377" i="9"/>
  <c r="M377" i="9"/>
  <c r="AF48" i="53"/>
  <c r="AD48" i="53"/>
  <c r="Z48" i="53"/>
  <c r="K48" i="53"/>
  <c r="F376" i="9"/>
  <c r="K376" i="9"/>
  <c r="N376" i="9"/>
  <c r="O376" i="9"/>
  <c r="Q376" i="9"/>
  <c r="K47" i="53"/>
  <c r="Z47" i="53"/>
  <c r="AD47" i="53"/>
  <c r="AF47" i="53"/>
  <c r="F375" i="9"/>
  <c r="K375" i="9"/>
  <c r="N375" i="9"/>
  <c r="O375" i="9"/>
  <c r="Q375" i="9"/>
  <c r="M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N371" i="9"/>
  <c r="O371" i="9"/>
  <c r="Q371" i="9"/>
  <c r="M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F365" i="9"/>
  <c r="M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N362" i="9"/>
  <c r="O362" i="9"/>
  <c r="Q362" i="9"/>
  <c r="M362" i="9"/>
  <c r="Z33" i="53"/>
  <c r="K33" i="53"/>
  <c r="I33" i="53"/>
  <c r="F33" i="53"/>
  <c r="K361" i="9"/>
  <c r="F361" i="9"/>
  <c r="N361" i="9"/>
  <c r="O361" i="9"/>
  <c r="Q361" i="9"/>
  <c r="J11" i="54"/>
  <c r="M11" i="54"/>
  <c r="F32" i="53"/>
  <c r="I32" i="53"/>
  <c r="K32" i="53"/>
  <c r="Z32" i="53"/>
  <c r="J10" i="54"/>
  <c r="M10" i="54"/>
  <c r="I31" i="53"/>
  <c r="F31" i="53"/>
  <c r="K31" i="53"/>
  <c r="Z31" i="53"/>
  <c r="F360" i="9"/>
  <c r="K360" i="9"/>
  <c r="P366" i="9" s="1"/>
  <c r="N360" i="9"/>
  <c r="O360" i="9"/>
  <c r="Q360" i="9"/>
  <c r="Q359" i="9"/>
  <c r="O359" i="9"/>
  <c r="N359" i="9"/>
  <c r="K359" i="9"/>
  <c r="F359" i="9"/>
  <c r="J9" i="54"/>
  <c r="M9" i="54"/>
  <c r="F30" i="53"/>
  <c r="I30" i="53"/>
  <c r="K30" i="53"/>
  <c r="Z30" i="53"/>
  <c r="M8" i="54"/>
  <c r="J8" i="54"/>
  <c r="Z29" i="53"/>
  <c r="K29" i="53"/>
  <c r="I29" i="53"/>
  <c r="F29" i="53"/>
  <c r="N358" i="9"/>
  <c r="O358" i="9"/>
  <c r="Q358" i="9"/>
  <c r="K358" i="9"/>
  <c r="F358" i="9"/>
  <c r="M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N354" i="9"/>
  <c r="O354" i="9"/>
  <c r="Q354" i="9"/>
  <c r="M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F352" i="9"/>
  <c r="Q352" i="9"/>
  <c r="O352" i="9"/>
  <c r="N352" i="9"/>
  <c r="M352" i="9"/>
  <c r="N351" i="9"/>
  <c r="O351" i="9"/>
  <c r="Q351" i="9"/>
  <c r="K351" i="9"/>
  <c r="F351" i="9"/>
  <c r="M351" i="9"/>
  <c r="D22" i="53"/>
  <c r="F22" i="53"/>
  <c r="I22" i="53"/>
  <c r="K22" i="53"/>
  <c r="N22" i="53"/>
  <c r="T22" i="53"/>
  <c r="W22" i="53"/>
  <c r="F350" i="9"/>
  <c r="K350" i="9"/>
  <c r="N350" i="9"/>
  <c r="O350" i="9"/>
  <c r="Q350" i="9"/>
  <c r="M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N348" i="9"/>
  <c r="O348" i="9"/>
  <c r="Q348" i="9"/>
  <c r="M348" i="9"/>
  <c r="F347" i="9"/>
  <c r="K347" i="9"/>
  <c r="P353" i="9" s="1"/>
  <c r="R353" i="9" s="1"/>
  <c r="N347" i="9"/>
  <c r="O347" i="9"/>
  <c r="Q347" i="9"/>
  <c r="S353" i="9"/>
  <c r="W18" i="53"/>
  <c r="T18" i="53"/>
  <c r="N18" i="53"/>
  <c r="I18" i="53"/>
  <c r="K18" i="53"/>
  <c r="D18" i="53"/>
  <c r="F18" i="53"/>
  <c r="N17" i="53"/>
  <c r="W17" i="53"/>
  <c r="T17" i="53"/>
  <c r="K17" i="53"/>
  <c r="I17" i="53"/>
  <c r="F17" i="53"/>
  <c r="D17" i="53"/>
  <c r="F346" i="9"/>
  <c r="K346" i="9"/>
  <c r="N346" i="9"/>
  <c r="O346" i="9"/>
  <c r="Q346" i="9"/>
  <c r="M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N343" i="9"/>
  <c r="O343" i="9"/>
  <c r="Q343" i="9"/>
  <c r="M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F340" i="9"/>
  <c r="M340" i="9"/>
  <c r="Q339" i="9"/>
  <c r="O339" i="9"/>
  <c r="N339" i="9"/>
  <c r="K339" i="9"/>
  <c r="M339" i="9" s="1"/>
  <c r="F339" i="9"/>
  <c r="D8" i="53"/>
  <c r="F8" i="53"/>
  <c r="D9" i="53"/>
  <c r="F9" i="53"/>
  <c r="I8" i="53"/>
  <c r="K8" i="53"/>
  <c r="I9" i="53"/>
  <c r="K9" i="53"/>
  <c r="N8" i="53"/>
  <c r="N9" i="53"/>
  <c r="Q338" i="9"/>
  <c r="O338" i="9"/>
  <c r="N338" i="9"/>
  <c r="K338" i="9"/>
  <c r="P344" i="9" s="1"/>
  <c r="F338" i="9"/>
  <c r="M338" i="9"/>
  <c r="N337" i="9"/>
  <c r="O337" i="9"/>
  <c r="Q337" i="9"/>
  <c r="K337" i="9"/>
  <c r="M337" i="9" s="1"/>
  <c r="F337" i="9"/>
  <c r="N7" i="53"/>
  <c r="I7" i="53"/>
  <c r="K7" i="53"/>
  <c r="F7" i="53"/>
  <c r="D7" i="53"/>
  <c r="F336" i="9"/>
  <c r="K336" i="9"/>
  <c r="P342" i="9" s="1"/>
  <c r="S342" i="9" s="1"/>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P337" i="9" s="1"/>
  <c r="S337" i="9" s="1"/>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N320" i="9"/>
  <c r="O320" i="9"/>
  <c r="Q320" i="9"/>
  <c r="M320" i="9"/>
  <c r="Q319" i="9"/>
  <c r="O319" i="9"/>
  <c r="N319" i="9"/>
  <c r="K319" i="9"/>
  <c r="F319" i="9"/>
  <c r="M319" i="9"/>
  <c r="F318" i="9"/>
  <c r="K318" i="9"/>
  <c r="P323" i="9" s="1"/>
  <c r="S323" i="9" s="1"/>
  <c r="N318" i="9"/>
  <c r="O318" i="9"/>
  <c r="Q318" i="9"/>
  <c r="Q317" i="9"/>
  <c r="O317" i="9"/>
  <c r="N317" i="9"/>
  <c r="K317" i="9"/>
  <c r="M317" i="9" s="1"/>
  <c r="F317" i="9"/>
  <c r="N316" i="9"/>
  <c r="O316" i="9"/>
  <c r="Q316" i="9"/>
  <c r="K316" i="9"/>
  <c r="F316" i="9"/>
  <c r="F315" i="9"/>
  <c r="K315" i="9"/>
  <c r="N315" i="9"/>
  <c r="O315" i="9"/>
  <c r="Q315" i="9"/>
  <c r="M315" i="9"/>
  <c r="N310" i="9"/>
  <c r="O310" i="9"/>
  <c r="Q310" i="9"/>
  <c r="N311" i="9"/>
  <c r="O311" i="9"/>
  <c r="Q311" i="9"/>
  <c r="N312" i="9"/>
  <c r="O312" i="9"/>
  <c r="Q312" i="9"/>
  <c r="N313" i="9"/>
  <c r="O313" i="9"/>
  <c r="Q313" i="9"/>
  <c r="N314" i="9"/>
  <c r="O314" i="9"/>
  <c r="Q314" i="9"/>
  <c r="K310" i="9"/>
  <c r="M310" i="9" s="1"/>
  <c r="K311" i="9"/>
  <c r="K312" i="9"/>
  <c r="K313" i="9"/>
  <c r="M313" i="9" s="1"/>
  <c r="K314" i="9"/>
  <c r="F310" i="9"/>
  <c r="F311" i="9"/>
  <c r="F312" i="9"/>
  <c r="F313" i="9"/>
  <c r="F314" i="9"/>
  <c r="M312"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N300" i="9"/>
  <c r="O300" i="9"/>
  <c r="Q300" i="9"/>
  <c r="M300" i="9"/>
  <c r="F299" i="9"/>
  <c r="K299" i="9"/>
  <c r="P305" i="9" s="1"/>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F293" i="9"/>
  <c r="M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F286" i="9"/>
  <c r="M286" i="9"/>
  <c r="K283" i="9"/>
  <c r="K284" i="9"/>
  <c r="K285" i="9"/>
  <c r="M285" i="9" s="1"/>
  <c r="Q285" i="9"/>
  <c r="O285" i="9"/>
  <c r="N285" i="9"/>
  <c r="F285" i="9"/>
  <c r="F284" i="9"/>
  <c r="N284" i="9"/>
  <c r="O284" i="9"/>
  <c r="Q284" i="9"/>
  <c r="Q283" i="9"/>
  <c r="O283" i="9"/>
  <c r="N283" i="9"/>
  <c r="M283" i="9"/>
  <c r="F283" i="9"/>
  <c r="Q282" i="9"/>
  <c r="O282" i="9"/>
  <c r="N282" i="9"/>
  <c r="K282" i="9"/>
  <c r="M282" i="9" s="1"/>
  <c r="F282" i="9"/>
  <c r="N281" i="9"/>
  <c r="O281" i="9"/>
  <c r="Q281" i="9"/>
  <c r="K281" i="9"/>
  <c r="F281" i="9"/>
  <c r="F280" i="9"/>
  <c r="K280" i="9"/>
  <c r="N280" i="9"/>
  <c r="O280" i="9"/>
  <c r="Q280" i="9"/>
  <c r="M280" i="9"/>
  <c r="N279" i="9"/>
  <c r="O279" i="9"/>
  <c r="Q279" i="9"/>
  <c r="K279" i="9"/>
  <c r="F279" i="9"/>
  <c r="M279" i="9"/>
  <c r="F278" i="9"/>
  <c r="N278" i="9"/>
  <c r="O278" i="9"/>
  <c r="Q278" i="9"/>
  <c r="R278" i="9" s="1"/>
  <c r="F276" i="9"/>
  <c r="K276" i="9"/>
  <c r="M276" i="9" s="1"/>
  <c r="N276" i="9"/>
  <c r="O276" i="9"/>
  <c r="Q276" i="9"/>
  <c r="F277" i="9"/>
  <c r="K277" i="9"/>
  <c r="P283" i="9"/>
  <c r="N277" i="9"/>
  <c r="O277" i="9"/>
  <c r="Q277" i="9"/>
  <c r="M277" i="9"/>
  <c r="M278" i="9"/>
  <c r="K275" i="9"/>
  <c r="M275" i="9" s="1"/>
  <c r="Q275" i="9"/>
  <c r="O275" i="9"/>
  <c r="N275" i="9"/>
  <c r="F275" i="9"/>
  <c r="N274" i="9"/>
  <c r="O274" i="9"/>
  <c r="Q274" i="9"/>
  <c r="K274" i="9"/>
  <c r="F274" i="9"/>
  <c r="F273" i="9"/>
  <c r="K273" i="9"/>
  <c r="N273" i="9"/>
  <c r="O273" i="9"/>
  <c r="Q273" i="9"/>
  <c r="M273" i="9"/>
  <c r="N272" i="9"/>
  <c r="O272" i="9"/>
  <c r="Q272" i="9"/>
  <c r="K272" i="9"/>
  <c r="P278" i="9" s="1"/>
  <c r="S278" i="9" s="1"/>
  <c r="F272" i="9"/>
  <c r="F271" i="9"/>
  <c r="K271" i="9"/>
  <c r="N271" i="9"/>
  <c r="O271" i="9"/>
  <c r="Q271" i="9"/>
  <c r="M271" i="9"/>
  <c r="F270" i="9"/>
  <c r="K270" i="9"/>
  <c r="M270" i="9" s="1"/>
  <c r="N270" i="9"/>
  <c r="O270" i="9"/>
  <c r="Q270" i="9"/>
  <c r="N269" i="9"/>
  <c r="O269" i="9"/>
  <c r="Q269" i="9"/>
  <c r="K269" i="9"/>
  <c r="P275" i="9" s="1"/>
  <c r="S275" i="9" s="1"/>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N263" i="9"/>
  <c r="O263" i="9"/>
  <c r="Q263" i="9"/>
  <c r="R263" i="9" s="1"/>
  <c r="M263" i="9"/>
  <c r="F262" i="9"/>
  <c r="Q262" i="9"/>
  <c r="O262" i="9"/>
  <c r="N262" i="9"/>
  <c r="K262" i="9"/>
  <c r="M262" i="9" s="1"/>
  <c r="Q261" i="9"/>
  <c r="O261" i="9"/>
  <c r="N261" i="9"/>
  <c r="K261" i="9"/>
  <c r="F261" i="9"/>
  <c r="M261" i="9"/>
  <c r="F260" i="9"/>
  <c r="K260" i="9"/>
  <c r="N260" i="9"/>
  <c r="O260" i="9"/>
  <c r="Q260" i="9"/>
  <c r="M260" i="9"/>
  <c r="F259" i="9"/>
  <c r="K259" i="9"/>
  <c r="M259" i="9" s="1"/>
  <c r="P265" i="9"/>
  <c r="S265" i="9" s="1"/>
  <c r="N259" i="9"/>
  <c r="O259" i="9"/>
  <c r="Q259" i="9"/>
  <c r="F258" i="9"/>
  <c r="K258" i="9"/>
  <c r="P264" i="9" s="1"/>
  <c r="N258" i="9"/>
  <c r="O258" i="9"/>
  <c r="Q258" i="9"/>
  <c r="M258" i="9"/>
  <c r="F257" i="9"/>
  <c r="K257" i="9"/>
  <c r="P263" i="9"/>
  <c r="S263" i="9" s="1"/>
  <c r="N257" i="9"/>
  <c r="O257" i="9"/>
  <c r="Q257" i="9"/>
  <c r="M257" i="9"/>
  <c r="Q256" i="9"/>
  <c r="O256" i="9"/>
  <c r="N256" i="9"/>
  <c r="K256" i="9"/>
  <c r="P262" i="9" s="1"/>
  <c r="F256" i="9"/>
  <c r="F255" i="9"/>
  <c r="K255" i="9"/>
  <c r="N255" i="9"/>
  <c r="O255" i="9"/>
  <c r="Q255" i="9"/>
  <c r="M255" i="9"/>
  <c r="P261" i="9"/>
  <c r="S261" i="9" s="1"/>
  <c r="Q254" i="9"/>
  <c r="O254" i="9"/>
  <c r="N254" i="9"/>
  <c r="K254" i="9"/>
  <c r="P260" i="9" s="1"/>
  <c r="F254" i="9"/>
  <c r="N253" i="9"/>
  <c r="O253" i="9"/>
  <c r="Q253" i="9"/>
  <c r="K253" i="9"/>
  <c r="P259" i="9"/>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Q246" i="9"/>
  <c r="F242" i="9"/>
  <c r="K242" i="9"/>
  <c r="M242" i="9" s="1"/>
  <c r="N242" i="9"/>
  <c r="O242" i="9"/>
  <c r="K241" i="9"/>
  <c r="M241" i="9" s="1"/>
  <c r="F241" i="9"/>
  <c r="N241" i="9"/>
  <c r="O241" i="9"/>
  <c r="Q241" i="9"/>
  <c r="Q240" i="9"/>
  <c r="O240" i="9"/>
  <c r="N240" i="9"/>
  <c r="K240" i="9"/>
  <c r="P246" i="9" s="1"/>
  <c r="S246" i="9" s="1"/>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N220" i="9"/>
  <c r="O220" i="9"/>
  <c r="K221" i="9"/>
  <c r="M221" i="9" s="1"/>
  <c r="N221" i="9"/>
  <c r="O221" i="9"/>
  <c r="K222" i="9"/>
  <c r="N222" i="9"/>
  <c r="O222" i="9"/>
  <c r="K223" i="9"/>
  <c r="N223" i="9"/>
  <c r="O223" i="9"/>
  <c r="O219" i="9"/>
  <c r="N219" i="9"/>
  <c r="K219" i="9"/>
  <c r="P225" i="9" s="1"/>
  <c r="S225" i="9" s="1"/>
  <c r="K218" i="9"/>
  <c r="M218" i="9" s="1"/>
  <c r="N218" i="9"/>
  <c r="O218" i="9"/>
  <c r="K217" i="9"/>
  <c r="N217" i="9"/>
  <c r="O217" i="9"/>
  <c r="K216" i="9"/>
  <c r="N216" i="9"/>
  <c r="O216" i="9"/>
  <c r="K215" i="9"/>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c r="K182" i="9"/>
  <c r="M182" i="9" s="1"/>
  <c r="K183" i="9"/>
  <c r="M183" i="9"/>
  <c r="K184" i="9"/>
  <c r="M184" i="9" s="1"/>
  <c r="K185" i="9"/>
  <c r="M185" i="9"/>
  <c r="K186" i="9"/>
  <c r="M186" i="9" s="1"/>
  <c r="K187" i="9"/>
  <c r="M187" i="9"/>
  <c r="K188" i="9"/>
  <c r="K189" i="9"/>
  <c r="M189" i="9" s="1"/>
  <c r="K190" i="9"/>
  <c r="M190" i="9" s="1"/>
  <c r="K191" i="9"/>
  <c r="K192" i="9"/>
  <c r="M192" i="9" s="1"/>
  <c r="K193" i="9"/>
  <c r="M193" i="9"/>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c r="N179" i="9"/>
  <c r="O179" i="9"/>
  <c r="K173" i="9"/>
  <c r="K172" i="9"/>
  <c r="P178" i="9" s="1"/>
  <c r="S178" i="9" s="1"/>
  <c r="O178" i="9"/>
  <c r="N178" i="9"/>
  <c r="K171" i="9"/>
  <c r="O177" i="9"/>
  <c r="N177" i="9"/>
  <c r="N176" i="9"/>
  <c r="O176" i="9"/>
  <c r="K170" i="9"/>
  <c r="P175" i="9" s="1"/>
  <c r="S175" i="9" s="1"/>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P161" i="9" s="1"/>
  <c r="S161" i="9" s="1"/>
  <c r="N162" i="9"/>
  <c r="O162" i="9"/>
  <c r="N161" i="9"/>
  <c r="O161" i="9"/>
  <c r="K155" i="9"/>
  <c r="K154" i="9"/>
  <c r="N160" i="9"/>
  <c r="O160" i="9"/>
  <c r="N159" i="9"/>
  <c r="O159" i="9"/>
  <c r="K153" i="9"/>
  <c r="K152" i="9"/>
  <c r="P158" i="9" s="1"/>
  <c r="S158" i="9" s="1"/>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P101" i="9" s="1"/>
  <c r="S101" i="9" s="1"/>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P129" i="9" s="1"/>
  <c r="S129" i="9" s="1"/>
  <c r="K127" i="9"/>
  <c r="K128" i="9"/>
  <c r="K129" i="9"/>
  <c r="K130" i="9"/>
  <c r="P134" i="9" s="1"/>
  <c r="S134" i="9" s="1"/>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3" i="9"/>
  <c r="S143" i="9"/>
  <c r="P229" i="9"/>
  <c r="S229" i="9"/>
  <c r="P147" i="9"/>
  <c r="S147" i="9" s="1"/>
  <c r="P91" i="9"/>
  <c r="S91" i="9" s="1"/>
  <c r="P146" i="9"/>
  <c r="S146" i="9"/>
  <c r="P138" i="9"/>
  <c r="S138" i="9"/>
  <c r="P142" i="9"/>
  <c r="S142" i="9"/>
  <c r="P187" i="9"/>
  <c r="S187" i="9"/>
  <c r="P145" i="9"/>
  <c r="S145" i="9"/>
  <c r="P186" i="9"/>
  <c r="S186" i="9"/>
  <c r="P140" i="9"/>
  <c r="S140" i="9"/>
  <c r="P141" i="9"/>
  <c r="S141" i="9"/>
  <c r="M229" i="9"/>
  <c r="P90" i="9"/>
  <c r="S90" i="9" s="1"/>
  <c r="P139" i="9"/>
  <c r="S139" i="9" s="1"/>
  <c r="P167" i="9"/>
  <c r="S167" i="9" s="1"/>
  <c r="P189" i="9"/>
  <c r="S189" i="9" s="1"/>
  <c r="P137" i="9"/>
  <c r="S137" i="9" s="1"/>
  <c r="P230" i="9"/>
  <c r="S230" i="9" s="1"/>
  <c r="P188" i="9"/>
  <c r="S188" i="9"/>
  <c r="M203" i="9"/>
  <c r="M227" i="9"/>
  <c r="P204" i="9"/>
  <c r="M180" i="9"/>
  <c r="M188" i="9"/>
  <c r="M196" i="9"/>
  <c r="M220" i="9"/>
  <c r="M236" i="9"/>
  <c r="P180" i="9"/>
  <c r="M214" i="9"/>
  <c r="R229" i="9"/>
  <c r="P117" i="9"/>
  <c r="S117" i="9" s="1"/>
  <c r="P93" i="9"/>
  <c r="S93" i="9" s="1"/>
  <c r="P77" i="9"/>
  <c r="S77" i="9" s="1"/>
  <c r="P183" i="9"/>
  <c r="R183" i="9" s="1"/>
  <c r="P185" i="9"/>
  <c r="S185" i="9" s="1"/>
  <c r="P209" i="9"/>
  <c r="R209" i="9" s="1"/>
  <c r="M191" i="9"/>
  <c r="M207" i="9"/>
  <c r="M215" i="9"/>
  <c r="M223" i="9"/>
  <c r="R230" i="9"/>
  <c r="P107" i="9"/>
  <c r="S107" i="9" s="1"/>
  <c r="M176" i="9"/>
  <c r="M216" i="9"/>
  <c r="M232" i="9"/>
  <c r="P194" i="9"/>
  <c r="S194" i="9" s="1"/>
  <c r="M209" i="9"/>
  <c r="M225" i="9"/>
  <c r="M233" i="9"/>
  <c r="M234" i="9"/>
  <c r="R188" i="9"/>
  <c r="R194" i="9"/>
  <c r="R187" i="9"/>
  <c r="R186" i="9"/>
  <c r="R213" i="9" l="1"/>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R242" i="9" s="1"/>
  <c r="P248" i="9"/>
  <c r="S248" i="9" s="1"/>
  <c r="P250" i="9"/>
  <c r="M256" i="9"/>
  <c r="P266" i="9"/>
  <c r="M272" i="9"/>
  <c r="P285" i="9"/>
  <c r="M299" i="9"/>
  <c r="P307" i="9"/>
  <c r="P325" i="9"/>
  <c r="S325" i="9" s="1"/>
  <c r="P326" i="9"/>
  <c r="P327" i="9"/>
  <c r="S327" i="9" s="1"/>
  <c r="P329" i="9"/>
  <c r="P339" i="9"/>
  <c r="S339" i="9" s="1"/>
  <c r="P355" i="9"/>
  <c r="P401" i="9"/>
  <c r="R407" i="9"/>
  <c r="Q244" i="9"/>
  <c r="P297" i="9"/>
  <c r="P314" i="9"/>
  <c r="P321" i="9"/>
  <c r="R323" i="9"/>
  <c r="R324" i="9"/>
  <c r="P369" i="9"/>
  <c r="P370" i="9"/>
  <c r="S370" i="9" s="1"/>
  <c r="P371" i="9"/>
  <c r="S371" i="9" s="1"/>
  <c r="P380" i="9"/>
  <c r="R404" i="9"/>
  <c r="R426" i="9"/>
  <c r="R432" i="9"/>
  <c r="R434" i="9"/>
  <c r="R437" i="9"/>
  <c r="R440" i="9"/>
  <c r="P144" i="9"/>
  <c r="S144" i="9" s="1"/>
  <c r="P220" i="9"/>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20" i="9"/>
  <c r="R220" i="9"/>
  <c r="S262" i="9"/>
  <c r="R262" i="9"/>
  <c r="R264" i="9"/>
  <c r="S264" i="9"/>
  <c r="P274" i="9"/>
  <c r="M268" i="9"/>
  <c r="M284" i="9"/>
  <c r="P290" i="9"/>
  <c r="P289" i="9"/>
  <c r="S297" i="9"/>
  <c r="R297" i="9"/>
  <c r="S302" i="9"/>
  <c r="R302" i="9"/>
  <c r="S427" i="9"/>
  <c r="R427" i="9"/>
  <c r="S448" i="9"/>
  <c r="R448" i="9"/>
  <c r="S453" i="9"/>
  <c r="R453" i="9"/>
  <c r="S455" i="9"/>
  <c r="R455" i="9"/>
  <c r="R239" i="9"/>
  <c r="R233" i="9"/>
  <c r="R219"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R246" i="9"/>
  <c r="P252" i="9"/>
  <c r="S252" i="9" s="1"/>
  <c r="R251" i="9"/>
  <c r="R261" i="9"/>
  <c r="P269" i="9"/>
  <c r="S269" i="9" s="1"/>
  <c r="P270" i="9"/>
  <c r="P273" i="9"/>
  <c r="S273" i="9" s="1"/>
  <c r="P277" i="9"/>
  <c r="R275" i="9"/>
  <c r="P288" i="9"/>
  <c r="P300" i="9"/>
  <c r="S300" i="9" s="1"/>
  <c r="P299" i="9"/>
  <c r="S299" i="9" s="1"/>
  <c r="M294" i="9"/>
  <c r="R301" i="9"/>
  <c r="S411" i="9"/>
  <c r="R411" i="9"/>
  <c r="R205"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393"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R269" i="9"/>
  <c r="S283" i="9"/>
  <c r="R283" i="9"/>
  <c r="P284" i="9"/>
  <c r="P287" i="9"/>
  <c r="P286" i="9"/>
  <c r="P282" i="9"/>
  <c r="M281" i="9"/>
  <c r="R300" i="9"/>
  <c r="Q245" i="9"/>
  <c r="R245" i="9" s="1"/>
  <c r="P255" i="9"/>
  <c r="M254" i="9"/>
  <c r="P267" i="9"/>
  <c r="S267" i="9" s="1"/>
  <c r="P272" i="9"/>
  <c r="P276" i="9"/>
  <c r="P281" i="9"/>
  <c r="P298" i="9"/>
  <c r="P306" i="9"/>
  <c r="S310" i="9"/>
  <c r="P315" i="9"/>
  <c r="S315" i="9" s="1"/>
  <c r="M309" i="9"/>
  <c r="R325"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R371" i="9"/>
  <c r="S385" i="9"/>
  <c r="R385" i="9"/>
  <c r="S388"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06" i="9" l="1"/>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<sst xmlns="http://schemas.openxmlformats.org/spreadsheetml/2006/main" count="847" uniqueCount="422">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</sst>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8b0056a2f1bd40d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20-21'!$A$4:$A$165</c:f>
              <c:strCache>
                <c:ptCount val="16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strCache>
            </c:strRef>
          </c:cat>
          <c:val>
            <c:numRef>
              <c:f>'Table 9a - School absence 20-21'!$E$4:$E$165</c:f>
              <c:numCache>
                <c:formatCode>0.0%</c:formatCode>
                <c:ptCount val="162"/>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3.2945611100000001E-2</c:v>
                </c:pt>
                <c:pt idx="159">
                  <c:v>3.5528324399999998E-2</c:v>
                </c:pt>
                <c:pt idx="160">
                  <c:v>3.7579162100000001E-2</c:v>
                </c:pt>
                <c:pt idx="161">
                  <c:v>4.0934902500000009E-2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20-21'!$A$4:$A$165</c:f>
              <c:strCache>
                <c:ptCount val="162"/>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strCache>
            </c:strRef>
          </c:cat>
          <c:val>
            <c:numRef>
              <c:f>'Table 9a - School absence 20-21'!$D$4:$D$165</c:f>
              <c:numCache>
                <c:formatCode>0.0%</c:formatCode>
                <c:ptCount val="162"/>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8.8494584599999995E-2</c:v>
                </c:pt>
                <c:pt idx="159">
                  <c:v>9.1871222500000002E-2</c:v>
                </c:pt>
                <c:pt idx="160">
                  <c:v>0.1128192548</c:v>
                </c:pt>
                <c:pt idx="161">
                  <c:v>0.12186277229999999</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1"/>
  <sheetViews>
    <sheetView workbookViewId="0">
      <pane xSplit="1" ySplit="3" topLeftCell="B45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62">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62">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62">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62">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62">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62">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62">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62">
        <v>44362</v>
      </c>
      <c r="P161" s="8">
        <v>20723</v>
      </c>
      <c r="Q161" s="493">
        <v>0.88632087720000008</v>
      </c>
      <c r="R161" s="493">
        <v>8.4085651999999997E-2</v>
      </c>
      <c r="S161" s="493">
        <v>2.9570864799999999E-2</v>
      </c>
    </row>
    <row r="162" spans="1:19" x14ac:dyDescent="0.35">
      <c r="A162" s="62">
        <v>44363</v>
      </c>
      <c r="B162" s="8">
        <v>23218</v>
      </c>
      <c r="C162" s="493">
        <v>0.87686262590000008</v>
      </c>
      <c r="D162" s="493">
        <v>8.8494584599999995E-2</v>
      </c>
      <c r="E162" s="493">
        <v>3.2945611100000001E-2</v>
      </c>
    </row>
    <row r="163" spans="1:19" x14ac:dyDescent="0.35">
      <c r="A163" s="62">
        <v>44364</v>
      </c>
      <c r="B163" s="8">
        <v>24938</v>
      </c>
      <c r="C163" s="493">
        <v>0.87090290879999999</v>
      </c>
      <c r="D163" s="493">
        <v>9.1871222500000002E-2</v>
      </c>
      <c r="E163" s="493">
        <v>3.5528324399999998E-2</v>
      </c>
    </row>
    <row r="164" spans="1:19" x14ac:dyDescent="0.35">
      <c r="A164" s="62">
        <v>44365</v>
      </c>
      <c r="B164" s="8">
        <v>26546</v>
      </c>
      <c r="C164" s="493">
        <v>0.84771191330000006</v>
      </c>
      <c r="D164" s="493">
        <v>0.1128192548</v>
      </c>
      <c r="E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c r="C167" s="493"/>
      <c r="D167" s="493"/>
      <c r="E167" s="493"/>
    </row>
    <row r="168" spans="1:19" x14ac:dyDescent="0.35">
      <c r="A168" s="62"/>
      <c r="C168" s="493"/>
      <c r="D168" s="493"/>
      <c r="E168" s="493"/>
    </row>
    <row r="169" spans="1:19" x14ac:dyDescent="0.35">
      <c r="A169" s="62"/>
      <c r="C169" s="493"/>
      <c r="D169" s="493"/>
      <c r="E169" s="493"/>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68"/>
  <sheetViews>
    <sheetView workbookViewId="0">
      <pane xSplit="1" ySplit="3" topLeftCell="B152"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30">
        <v>44365</v>
      </c>
      <c r="B36" s="433">
        <v>5310</v>
      </c>
      <c r="C36" s="433">
        <v>70</v>
      </c>
      <c r="D36" s="433">
        <v>8</v>
      </c>
    </row>
    <row r="37" spans="1:4" x14ac:dyDescent="0.35">
      <c r="D37" s="565"/>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420">
        <v>44358</v>
      </c>
      <c r="B67" s="432">
        <v>1020</v>
      </c>
      <c r="C67" s="432">
        <v>50</v>
      </c>
      <c r="D67" s="432">
        <v>7</v>
      </c>
    </row>
    <row r="68" spans="1:4" x14ac:dyDescent="0.3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0"/>
  <sheetViews>
    <sheetView zoomScaleNormal="100" workbookViewId="0">
      <pane xSplit="1" ySplit="3" topLeftCell="B27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row r="430" spans="1:3" x14ac:dyDescent="0.35">
      <c r="B430" s="62">
        <v>44364</v>
      </c>
    </row>
    <row r="431" spans="1:3" x14ac:dyDescent="0.35">
      <c r="B431" s="62">
        <v>44365</v>
      </c>
    </row>
    <row r="432" spans="1:3" x14ac:dyDescent="0.35">
      <c r="B432" s="62">
        <v>44366</v>
      </c>
    </row>
    <row r="433" spans="1:3" x14ac:dyDescent="0.35">
      <c r="B433" s="62">
        <v>44367</v>
      </c>
    </row>
    <row r="434" spans="1:3" x14ac:dyDescent="0.35">
      <c r="B434" s="62">
        <v>44368</v>
      </c>
    </row>
    <row r="435" spans="1:3" x14ac:dyDescent="0.35">
      <c r="B435" s="62">
        <v>44369</v>
      </c>
    </row>
    <row r="436" spans="1:3" x14ac:dyDescent="0.3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4"/>
  <sheetViews>
    <sheetView showGridLines="0" zoomScale="85" zoomScaleNormal="85" workbookViewId="0">
      <pane xSplit="1" ySplit="4" topLeftCell="B468"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66" t="s">
        <v>114</v>
      </c>
      <c r="L1" s="567"/>
      <c r="M1" s="567"/>
      <c r="N1" s="567"/>
      <c r="O1" s="567"/>
      <c r="P1" s="567"/>
      <c r="W1" s="22" t="s">
        <v>29</v>
      </c>
    </row>
    <row r="2" spans="1:27" x14ac:dyDescent="0.35">
      <c r="A2" s="2"/>
      <c r="I2" s="574" t="s">
        <v>187</v>
      </c>
      <c r="J2" s="575"/>
      <c r="Q2" s="382"/>
      <c r="R2" s="382"/>
    </row>
    <row r="3" spans="1:27" ht="48.75" customHeight="1" x14ac:dyDescent="0.35">
      <c r="A3" s="576" t="s">
        <v>30</v>
      </c>
      <c r="B3" s="578" t="s">
        <v>185</v>
      </c>
      <c r="C3" s="579"/>
      <c r="D3" s="579"/>
      <c r="E3" s="104" t="s">
        <v>184</v>
      </c>
      <c r="F3" s="570" t="s">
        <v>199</v>
      </c>
      <c r="G3" s="580" t="s">
        <v>186</v>
      </c>
      <c r="H3" s="580"/>
      <c r="I3" s="574"/>
      <c r="J3" s="575"/>
      <c r="K3" s="568" t="s">
        <v>188</v>
      </c>
      <c r="L3" s="571" t="s">
        <v>200</v>
      </c>
      <c r="M3" s="572" t="s">
        <v>201</v>
      </c>
      <c r="N3" s="573" t="s">
        <v>189</v>
      </c>
      <c r="O3" s="568" t="s">
        <v>183</v>
      </c>
      <c r="P3" s="569" t="s">
        <v>191</v>
      </c>
      <c r="Q3" s="572" t="s">
        <v>202</v>
      </c>
      <c r="R3" s="572" t="s">
        <v>203</v>
      </c>
      <c r="S3" s="573" t="s">
        <v>182</v>
      </c>
    </row>
    <row r="4" spans="1:27" ht="30.65" customHeight="1" x14ac:dyDescent="0.35">
      <c r="A4" s="577"/>
      <c r="B4" s="23" t="s">
        <v>18</v>
      </c>
      <c r="C4" s="24" t="s">
        <v>17</v>
      </c>
      <c r="D4" s="28" t="s">
        <v>3</v>
      </c>
      <c r="E4" s="99" t="s">
        <v>63</v>
      </c>
      <c r="F4" s="570"/>
      <c r="G4" s="98" t="s">
        <v>63</v>
      </c>
      <c r="H4" s="79" t="s">
        <v>64</v>
      </c>
      <c r="I4" s="80" t="s">
        <v>63</v>
      </c>
      <c r="J4" s="147" t="s">
        <v>64</v>
      </c>
      <c r="K4" s="568"/>
      <c r="L4" s="571"/>
      <c r="M4" s="572"/>
      <c r="N4" s="573"/>
      <c r="O4" s="568"/>
      <c r="P4" s="569"/>
      <c r="Q4" s="572"/>
      <c r="R4" s="572"/>
      <c r="S4" s="573"/>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E482/(D482-D481)</f>
        <v>0.26320903680310942</v>
      </c>
      <c r="G482" s="560">
        <v>10204</v>
      </c>
      <c r="H482" s="112">
        <v>3232731</v>
      </c>
      <c r="I482" s="75">
        <v>14834</v>
      </c>
      <c r="J482" s="73">
        <v>3689702</v>
      </c>
      <c r="K482" s="392">
        <v>25038</v>
      </c>
      <c r="L482" s="380">
        <v>2275</v>
      </c>
      <c r="M482" s="447">
        <f t="shared" ref="M482" si="1514">L482/K482</f>
        <v>9.0861889927310494E-2</v>
      </c>
      <c r="N482" s="90">
        <f t="shared" ref="N482" si="1515">D482-D475</f>
        <v>51722</v>
      </c>
      <c r="O482" s="90">
        <f t="shared" ref="O482" si="1516">SUM(E476:E482)</f>
        <v>9227</v>
      </c>
      <c r="P482" s="152">
        <f t="shared" ref="P482" si="1517">SUM(K476:K482)</f>
        <v>190407</v>
      </c>
      <c r="Q482" s="152">
        <f t="shared" ref="Q482" si="1518">SUM(L476:L482)</f>
        <v>9803</v>
      </c>
      <c r="R482" s="383">
        <f t="shared" ref="R482" si="1519">Q482/P482</f>
        <v>5.1484451727089868E-2</v>
      </c>
      <c r="S482" s="91">
        <f t="shared" ref="S482" si="1520">P482/5463.3</f>
        <v>34.85201251990555</v>
      </c>
    </row>
    <row r="483" spans="1:21" x14ac:dyDescent="0.35">
      <c r="A483" s="559">
        <v>44370</v>
      </c>
      <c r="B483" s="560">
        <v>1921196</v>
      </c>
      <c r="C483" s="560">
        <v>260711</v>
      </c>
      <c r="D483" s="112">
        <v>2181907</v>
      </c>
      <c r="E483" s="44">
        <v>2969</v>
      </c>
      <c r="F483" s="562">
        <f>E483/(D483-D482)</f>
        <v>0.26126363956353399</v>
      </c>
      <c r="G483" s="560">
        <v>20416</v>
      </c>
      <c r="H483" s="112">
        <v>3253147</v>
      </c>
      <c r="I483" s="75">
        <v>21894</v>
      </c>
      <c r="J483" s="73">
        <v>3711596</v>
      </c>
      <c r="K483" s="392">
        <v>42310</v>
      </c>
      <c r="L483" s="380">
        <v>3109</v>
      </c>
      <c r="M483" s="447">
        <f t="shared" ref="M483" si="1521">L483/K483</f>
        <v>7.3481446466556369E-2</v>
      </c>
      <c r="N483" s="90">
        <f t="shared" ref="N483" si="1522">D483-D476</f>
        <v>54777</v>
      </c>
      <c r="O483" s="90">
        <f t="shared" ref="O483" si="1523">SUM(E477:E483)</f>
        <v>11067</v>
      </c>
      <c r="P483" s="152">
        <f t="shared" ref="P483" si="1524">SUM(K477:K483)</f>
        <v>197079</v>
      </c>
      <c r="Q483" s="152">
        <f t="shared" ref="Q483" si="1525">SUM(L477:L483)</f>
        <v>11718</v>
      </c>
      <c r="R483" s="383">
        <f t="shared" ref="R483" si="1526">Q483/P483</f>
        <v>5.9458389782777468E-2</v>
      </c>
      <c r="S483" s="91">
        <f t="shared" ref="S483" si="1527">P483/5463.3</f>
        <v>36.073252429850086</v>
      </c>
    </row>
    <row r="484" spans="1:21" x14ac:dyDescent="0.35">
      <c r="A484" s="559">
        <v>44371</v>
      </c>
      <c r="B484" s="560">
        <v>1929605</v>
      </c>
      <c r="C484" s="560">
        <v>263710</v>
      </c>
      <c r="D484" s="112">
        <v>2193315</v>
      </c>
      <c r="E484" s="44">
        <v>2999</v>
      </c>
      <c r="F484" s="562">
        <f>E484/(D484-D483)</f>
        <v>0.26288569424964936</v>
      </c>
      <c r="G484" s="560">
        <v>19744</v>
      </c>
      <c r="H484" s="112">
        <v>3272891</v>
      </c>
      <c r="I484" s="75">
        <v>21208</v>
      </c>
      <c r="J484" s="73">
        <v>3732804</v>
      </c>
      <c r="K484" s="392">
        <v>40952</v>
      </c>
      <c r="L484" s="380">
        <v>3134</v>
      </c>
      <c r="M484" s="447">
        <f t="shared" ref="M484" si="1528">L484/K484</f>
        <v>7.6528618870873213E-2</v>
      </c>
      <c r="N484" s="90">
        <f t="shared" ref="N484" si="1529">D484-D477</f>
        <v>58087</v>
      </c>
      <c r="O484" s="90">
        <f t="shared" ref="O484" si="1530">SUM(E478:E484)</f>
        <v>12749</v>
      </c>
      <c r="P484" s="152">
        <f t="shared" ref="P484" si="1531">SUM(K478:K484)</f>
        <v>207041</v>
      </c>
      <c r="Q484" s="152">
        <f t="shared" ref="Q484" si="1532">SUM(L478:L484)</f>
        <v>13440</v>
      </c>
      <c r="R484" s="383">
        <f t="shared" ref="R484" si="1533">Q484/P484</f>
        <v>6.4914678735129752E-2</v>
      </c>
      <c r="S484" s="91">
        <f t="shared" ref="S484" si="1534">P484/5463.3</f>
        <v>37.896692475243896</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2021-06-24T12:05:51Z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vA49432061</value>
    </field>
    <field name="Objective-Version">
      <value order="0">152.355</value>
    </field>
    <field name="Objective-VersionNumber">
      <value order="0">1570</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2021-06-24T12:05:30Z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2021-06-24T12:05:51Z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vA49432061</vt:lpwstr>
  </property>
  <property fmtid="{D5CDD505-2E9C-101B-9397-08002B2CF9AE}" pid="16" name="Objective-Version">
    <vt:lpwstr>152.355</vt:lpwstr>
  </property>
  <property fmtid="{D5CDD505-2E9C-101B-9397-08002B2CF9AE}" pid="17" name="Objective-VersionNumber">
    <vt:r8>1570</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