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55" i="9" l="1"/>
  <c r="O555" i="9"/>
  <c r="P555" i="9"/>
  <c r="Q555" i="9"/>
  <c r="R555" i="9"/>
  <c r="S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37" i="7"/>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54" i="7"/>
  <c r="A129" i="7"/>
  <c r="A16" i="7"/>
  <c r="A203" i="7"/>
  <c r="A47" i="7"/>
  <c r="A45" i="7"/>
  <c r="A248" i="7"/>
  <c r="A250" i="7"/>
  <c r="A133" i="7"/>
  <c r="A167" i="7"/>
  <c r="A201" i="7"/>
  <c r="A208" i="7"/>
  <c r="A209" i="7"/>
  <c r="A48" i="7"/>
  <c r="A224" i="7"/>
  <c r="A190" i="7"/>
  <c r="A102" i="7"/>
  <c r="A232" i="7"/>
  <c r="A180" i="7"/>
  <c r="A107" i="7"/>
  <c r="A124" i="7"/>
  <c r="A31" i="7"/>
  <c r="A114" i="7"/>
  <c r="A58" i="7"/>
  <c r="A79" i="7"/>
  <c r="A84" i="7"/>
  <c r="A178" i="7"/>
  <c r="A229" i="7"/>
  <c r="A24" i="7"/>
  <c r="A28" i="7"/>
  <c r="A164" i="7"/>
  <c r="A112" i="7"/>
  <c r="A80" i="7"/>
  <c r="A88" i="7"/>
  <c r="A106" i="7"/>
  <c r="A36" i="7"/>
  <c r="A193" i="7"/>
  <c r="A200" i="7"/>
  <c r="A62" i="7"/>
  <c r="A71" i="7"/>
  <c r="A176" i="7"/>
  <c r="A98" i="7"/>
  <c r="A68" i="7"/>
  <c r="A143" i="7"/>
  <c r="A51" i="7"/>
  <c r="A25" i="7"/>
  <c r="A230" i="7"/>
  <c r="A92" i="7"/>
  <c r="A194" i="7"/>
  <c r="A86" i="7"/>
  <c r="A182" i="7"/>
  <c r="A142" i="7"/>
  <c r="A76" i="7"/>
  <c r="A225" i="7"/>
  <c r="A9" i="7"/>
  <c r="A171" i="7"/>
  <c r="A169" i="7"/>
  <c r="A43" i="7"/>
  <c r="A39" i="7"/>
  <c r="A197" i="7"/>
  <c r="A83" i="7"/>
  <c r="A179" i="7"/>
  <c r="A148" i="7"/>
  <c r="A207" i="7"/>
  <c r="A94" i="7"/>
  <c r="A242" i="7"/>
  <c r="A166" i="7"/>
  <c r="A174" i="7"/>
  <c r="A155" i="7"/>
  <c r="A187" i="7"/>
  <c r="A117" i="7"/>
  <c r="A14" i="7"/>
  <c r="A123" i="7"/>
  <c r="A170" i="7"/>
  <c r="A44" i="7"/>
  <c r="A59" i="7"/>
  <c r="A158" i="7"/>
  <c r="A192" i="7"/>
  <c r="A177" i="7"/>
  <c r="A72" i="7"/>
  <c r="A122" i="7"/>
  <c r="A184" i="7"/>
  <c r="A136" i="7"/>
  <c r="A64" i="7"/>
  <c r="A96" i="7"/>
  <c r="A220" i="7"/>
  <c r="A223" i="7"/>
  <c r="A216" i="7"/>
  <c r="A61" i="7"/>
  <c r="A125" i="7"/>
  <c r="A121" i="7"/>
  <c r="A235" i="7"/>
  <c r="A99" i="7"/>
  <c r="A252" i="7"/>
  <c r="A49" i="7"/>
  <c r="A15" i="7"/>
  <c r="A186" i="7"/>
  <c r="A137" i="7"/>
  <c r="A217" i="7"/>
  <c r="A249" i="7"/>
  <c r="A67" i="7"/>
  <c r="A226" i="7"/>
  <c r="A119" i="7"/>
  <c r="A215" i="7"/>
  <c r="A141" i="7"/>
  <c r="A22" i="7"/>
  <c r="A82" i="7"/>
  <c r="A69" i="7"/>
  <c r="A77" i="7"/>
  <c r="A172" i="7"/>
  <c r="A91" i="7"/>
  <c r="A134" i="7"/>
  <c r="A218" i="7"/>
  <c r="A160" i="7"/>
  <c r="A173" i="7"/>
  <c r="A181" i="7"/>
  <c r="A87" i="7"/>
  <c r="A21" i="7"/>
  <c r="A30" i="7"/>
  <c r="A213" i="7"/>
  <c r="A202" i="7"/>
  <c r="A90" i="7"/>
  <c r="A33" i="7"/>
  <c r="A70" i="7"/>
  <c r="A50" i="7"/>
  <c r="A233" i="7"/>
  <c r="A241" i="7"/>
  <c r="A93" i="7"/>
  <c r="A247" i="7"/>
  <c r="A26" i="7"/>
  <c r="A150" i="7"/>
  <c r="A253" i="7"/>
  <c r="A198" i="7"/>
  <c r="A89" i="7"/>
  <c r="A206" i="7"/>
  <c r="A210" i="7"/>
  <c r="A74" i="7"/>
  <c r="A8" i="7"/>
  <c r="A243" i="7"/>
  <c r="A156" i="7"/>
  <c r="A153" i="7"/>
  <c r="A244" i="7"/>
  <c r="A104" i="7"/>
  <c r="A239" i="7"/>
  <c r="A13" i="7"/>
  <c r="A101" i="7"/>
  <c r="A161" i="7"/>
  <c r="A127" i="7"/>
  <c r="A132" i="7"/>
  <c r="A12" i="7"/>
  <c r="A41" i="7"/>
  <c r="A185" i="7"/>
  <c r="A95" i="7"/>
  <c r="A110" i="7"/>
  <c r="A18" i="7"/>
  <c r="A111" i="7"/>
  <c r="A53" i="7"/>
  <c r="A118" i="7"/>
  <c r="A38" i="7"/>
  <c r="A145" i="7"/>
  <c r="A11" i="7"/>
  <c r="A227" i="7"/>
  <c r="A17" i="7"/>
  <c r="A135" i="7"/>
  <c r="A219" i="7"/>
  <c r="A165" i="7"/>
  <c r="A63" i="7"/>
  <c r="A157" i="7"/>
  <c r="A42" i="7"/>
  <c r="A151" i="7"/>
  <c r="A159" i="7"/>
  <c r="A128" i="7"/>
  <c r="A56" i="7"/>
  <c r="A126" i="7"/>
  <c r="A221" i="7"/>
  <c r="A4" i="7"/>
  <c r="A103" i="7"/>
  <c r="A81" i="7"/>
  <c r="A52" i="7"/>
  <c r="A140" i="7"/>
  <c r="A34" i="7"/>
  <c r="A234" i="7"/>
  <c r="A183" i="7"/>
  <c r="A146" i="7"/>
  <c r="A5" i="7"/>
  <c r="A154" i="7"/>
  <c r="A238" i="7"/>
  <c r="A10" i="7"/>
  <c r="A222" i="7"/>
  <c r="A204" i="7"/>
  <c r="A113" i="7"/>
  <c r="A168" i="7"/>
  <c r="A73" i="7"/>
  <c r="A139" i="7"/>
  <c r="A29" i="7"/>
  <c r="A120" i="7"/>
  <c r="A100" i="7"/>
  <c r="A240" i="7"/>
  <c r="A97" i="7"/>
  <c r="A211" i="7"/>
  <c r="A175" i="7"/>
  <c r="A188" i="7"/>
  <c r="A35" i="7"/>
  <c r="A115" i="7"/>
  <c r="A189" i="7"/>
  <c r="A138" i="7"/>
  <c r="A23" i="7"/>
  <c r="A144" i="7"/>
  <c r="A6" i="7"/>
  <c r="A27" i="7"/>
  <c r="A251" i="7"/>
  <c r="A205" i="7"/>
  <c r="A46" i="7"/>
  <c r="A163" i="7"/>
  <c r="A231" i="7"/>
  <c r="A199" i="7"/>
  <c r="A85" i="7"/>
  <c r="A152" i="7"/>
  <c r="A228" i="7"/>
  <c r="A57" i="7"/>
  <c r="A130" i="7"/>
  <c r="A78" i="7"/>
  <c r="A65" i="7"/>
  <c r="A131" i="7"/>
  <c r="A162" i="7"/>
  <c r="A7" i="7"/>
  <c r="A55" i="7"/>
  <c r="A60" i="7"/>
  <c r="A20" i="7"/>
  <c r="A196" i="7"/>
  <c r="A236" i="7"/>
  <c r="A75" i="7"/>
  <c r="A37" i="7"/>
  <c r="A109" i="7"/>
  <c r="A32" i="7"/>
  <c r="A149" i="7"/>
  <c r="A246" i="7"/>
  <c r="A40" i="7"/>
  <c r="A245" i="7"/>
  <c r="A105" i="7"/>
  <c r="A108" i="7"/>
  <c r="A191" i="7"/>
  <c r="A214" i="7"/>
  <c r="A195" i="7"/>
  <c r="A66" i="7"/>
  <c r="A212" i="7"/>
  <c r="A147" i="7"/>
  <c r="A19" i="7"/>
  <c r="A116" i="7"/>
</calcChain>
</file>

<file path=xl/sharedStrings.xml><?xml version="1.0" encoding="utf-8"?>
<sst xmlns="http://schemas.openxmlformats.org/spreadsheetml/2006/main" count="910" uniqueCount="469">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</sst>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6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a53690771f8742e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Discharges'!$A$4:$A$506</c:f>
              <c:strCache>
                <c:ptCount val="50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strCache>
            </c:strRef>
          </c:cat>
          <c:val>
            <c:numRef>
              <c:f>'Table 4 - Delayed Discharges'!$C$4:$C$506</c:f>
              <c:numCache>
                <c:formatCode>#,##0</c:formatCode>
                <c:ptCount val="50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Workforce'!$A$117:$A$190</c:f>
              <c:strCache>
                <c:ptCount val="7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strCache>
            </c:strRef>
          </c:cat>
          <c:val>
            <c:numRef>
              <c:f>'Table 6 - Workforce'!$B$117:$B$190</c:f>
              <c:numCache>
                <c:formatCode>#,##0</c:formatCode>
                <c:ptCount val="7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Workforce'!$A$117:$A$190</c:f>
              <c:strCache>
                <c:ptCount val="7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strCache>
            </c:strRef>
          </c:cat>
          <c:val>
            <c:numRef>
              <c:f>'Table 6 - Workforce'!$C$117:$C$190</c:f>
              <c:numCache>
                <c:formatCode>#,##0</c:formatCode>
                <c:ptCount val="7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Workforce'!$A$117:$A$190</c:f>
              <c:strCache>
                <c:ptCount val="7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strCache>
            </c:strRef>
          </c:cat>
          <c:val>
            <c:numRef>
              <c:f>'Table 6 - Workforce'!$D$117:$D$190</c:f>
              <c:numCache>
                <c:formatCode>#,##0</c:formatCode>
                <c:ptCount val="7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21-22'!$A$4:$A$13</c:f>
              <c:numCache>
                <c:formatCode>m/d/yyyy</c:formatCode>
                <c:ptCount val="10"/>
                <c:pt idx="0">
                  <c:v>44427</c:v>
                </c:pt>
                <c:pt idx="1">
                  <c:v>44428</c:v>
                </c:pt>
                <c:pt idx="2">
                  <c:v>44431</c:v>
                </c:pt>
                <c:pt idx="3">
                  <c:v>44432</c:v>
                </c:pt>
                <c:pt idx="4">
                  <c:v>44433</c:v>
                </c:pt>
                <c:pt idx="5">
                  <c:v>44434</c:v>
                </c:pt>
                <c:pt idx="6">
                  <c:v>44435</c:v>
                </c:pt>
                <c:pt idx="7">
                  <c:v>44438</c:v>
                </c:pt>
                <c:pt idx="8">
                  <c:v>44439</c:v>
                </c:pt>
                <c:pt idx="9">
                  <c:v>44440</c:v>
                </c:pt>
              </c:numCache>
            </c:numRef>
          </c:cat>
          <c:val>
            <c:numRef>
              <c:f>'Table 9 - School absence 21-22'!$E$4:$E$13</c:f>
              <c:numCache>
                <c:formatCode>0.0%</c:formatCode>
                <c:ptCount val="10"/>
                <c:pt idx="0">
                  <c:v>1.02106357E-2</c:v>
                </c:pt>
                <c:pt idx="1">
                  <c:v>1.1830958800000001E-2</c:v>
                </c:pt>
                <c:pt idx="2">
                  <c:v>1.8031919900000002E-2</c:v>
                </c:pt>
                <c:pt idx="3">
                  <c:v>2.2238168199999998E-2</c:v>
                </c:pt>
                <c:pt idx="4">
                  <c:v>2.5642376600000003E-2</c:v>
                </c:pt>
                <c:pt idx="5">
                  <c:v>2.7135774200000001E-2</c:v>
                </c:pt>
                <c:pt idx="6">
                  <c:v>3.0517723699999999E-2</c:v>
                </c:pt>
                <c:pt idx="7">
                  <c:v>3.9192814899999998E-2</c:v>
                </c:pt>
                <c:pt idx="8">
                  <c:v>4.6013093599999999E-2</c:v>
                </c:pt>
                <c:pt idx="9">
                  <c:v>4.7477833399999995E-2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21-22'!$A$4:$A$13</c:f>
              <c:numCache>
                <c:formatCode>m/d/yyyy</c:formatCode>
                <c:ptCount val="10"/>
                <c:pt idx="0">
                  <c:v>44427</c:v>
                </c:pt>
                <c:pt idx="1">
                  <c:v>44428</c:v>
                </c:pt>
                <c:pt idx="2">
                  <c:v>44431</c:v>
                </c:pt>
                <c:pt idx="3">
                  <c:v>44432</c:v>
                </c:pt>
                <c:pt idx="4">
                  <c:v>44433</c:v>
                </c:pt>
                <c:pt idx="5">
                  <c:v>44434</c:v>
                </c:pt>
                <c:pt idx="6">
                  <c:v>44435</c:v>
                </c:pt>
                <c:pt idx="7">
                  <c:v>44438</c:v>
                </c:pt>
                <c:pt idx="8">
                  <c:v>44439</c:v>
                </c:pt>
                <c:pt idx="9">
                  <c:v>44440</c:v>
                </c:pt>
              </c:numCache>
            </c:numRef>
          </c:cat>
          <c:val>
            <c:numRef>
              <c:f>'Table 9 - School absence 21-22'!$D$4:$D$13</c:f>
              <c:numCache>
                <c:formatCode>0.0%</c:formatCode>
                <c:ptCount val="10"/>
                <c:pt idx="0">
                  <c:v>3.9636977300000001E-2</c:v>
                </c:pt>
                <c:pt idx="1">
                  <c:v>4.7277320899999996E-2</c:v>
                </c:pt>
                <c:pt idx="2">
                  <c:v>5.3141279499999999E-2</c:v>
                </c:pt>
                <c:pt idx="3">
                  <c:v>5.5061872300000002E-2</c:v>
                </c:pt>
                <c:pt idx="4">
                  <c:v>5.7166515599999995E-2</c:v>
                </c:pt>
                <c:pt idx="5">
                  <c:v>6.3148739700000012E-2</c:v>
                </c:pt>
                <c:pt idx="6">
                  <c:v>7.6310612999999999E-2</c:v>
                </c:pt>
                <c:pt idx="7">
                  <c:v>8.3144432800000001E-2</c:v>
                </c:pt>
                <c:pt idx="8">
                  <c:v>7.7398153599999991E-2</c:v>
                </c:pt>
                <c:pt idx="9">
                  <c:v>7.37140503E-2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171</v>
      </c>
    </row>
    <row r="7" spans="1:3" ht="30.6" customHeight="1" x14ac:dyDescent="0.25">
      <c r="B7" s="21" t="s">
        <v>59</v>
      </c>
      <c r="C7" s="33" t="s">
        <v>97</v>
      </c>
    </row>
    <row r="8" spans="1:3" ht="30.6" customHeight="1" x14ac:dyDescent="0.25">
      <c r="B8" s="21" t="s">
        <v>26</v>
      </c>
      <c r="C8" s="35" t="s">
        <v>184</v>
      </c>
    </row>
    <row r="9" spans="1:3" ht="30.6" customHeight="1" x14ac:dyDescent="0.25">
      <c r="B9" s="21" t="s">
        <v>27</v>
      </c>
      <c r="C9" s="138" t="s">
        <v>108</v>
      </c>
    </row>
    <row r="10" spans="1:3" ht="30.6" customHeight="1" x14ac:dyDescent="0.25">
      <c r="B10" s="21" t="s">
        <v>148</v>
      </c>
      <c r="C10" s="90" t="s">
        <v>422</v>
      </c>
    </row>
    <row r="11" spans="1:3" ht="30.6" customHeight="1" x14ac:dyDescent="0.25">
      <c r="A11" s="365"/>
      <c r="B11" s="21" t="s">
        <v>423</v>
      </c>
      <c r="C11" s="33" t="s">
        <v>70</v>
      </c>
    </row>
    <row r="12" spans="1:3" ht="30.6" customHeight="1" x14ac:dyDescent="0.25">
      <c r="B12" s="21" t="s">
        <v>150</v>
      </c>
      <c r="C12" s="33" t="s">
        <v>149</v>
      </c>
    </row>
    <row r="13" spans="1:3" ht="30.6" customHeight="1" x14ac:dyDescent="0.25">
      <c r="B13" s="21" t="s">
        <v>51</v>
      </c>
      <c r="C13" s="36" t="s">
        <v>52</v>
      </c>
    </row>
    <row r="14" spans="1:3" s="365" customFormat="1" ht="30.6" customHeight="1" x14ac:dyDescent="0.25">
      <c r="B14" s="21" t="s">
        <v>455</v>
      </c>
      <c r="C14" s="36" t="s">
        <v>452</v>
      </c>
    </row>
    <row r="15" spans="1:3" s="365" customFormat="1" ht="30.6" customHeight="1" x14ac:dyDescent="0.25">
      <c r="B15" s="21" t="s">
        <v>241</v>
      </c>
      <c r="C15" s="36" t="s">
        <v>226</v>
      </c>
    </row>
    <row r="16" spans="1:3" s="365" customFormat="1" ht="30.6" customHeight="1" x14ac:dyDescent="0.25">
      <c r="B16" s="21" t="s">
        <v>270</v>
      </c>
      <c r="C16" s="36" t="s">
        <v>272</v>
      </c>
    </row>
    <row r="17" spans="2:3" s="365" customFormat="1" ht="30.6" customHeight="1" x14ac:dyDescent="0.25">
      <c r="B17" s="21" t="s">
        <v>282</v>
      </c>
      <c r="C17" s="36" t="s">
        <v>283</v>
      </c>
    </row>
    <row r="18" spans="2:3" ht="15" customHeight="1" x14ac:dyDescent="0.25">
      <c r="B18" s="19" t="s">
        <v>28</v>
      </c>
      <c r="C18" s="34"/>
    </row>
    <row r="19" spans="2:3" ht="30.6" customHeight="1" x14ac:dyDescent="0.25">
      <c r="B19" s="21" t="s">
        <v>62</v>
      </c>
      <c r="C19" s="33" t="s">
        <v>172</v>
      </c>
    </row>
    <row r="20" spans="2:3" ht="30.6" customHeight="1" x14ac:dyDescent="0.25">
      <c r="B20" s="21" t="s">
        <v>24</v>
      </c>
      <c r="C20" s="33" t="s">
        <v>173</v>
      </c>
    </row>
    <row r="21" spans="2:3" ht="30.6" customHeight="1" x14ac:dyDescent="0.25">
      <c r="B21" s="21" t="s">
        <v>60</v>
      </c>
      <c r="C21" s="33" t="s">
        <v>156</v>
      </c>
    </row>
    <row r="22" spans="2:3" ht="30.6" customHeight="1" x14ac:dyDescent="0.25">
      <c r="B22" s="368" t="s">
        <v>435</v>
      </c>
      <c r="C22" s="90" t="s">
        <v>74</v>
      </c>
    </row>
    <row r="23" spans="2:3" s="365" customFormat="1" ht="30.6" customHeight="1" x14ac:dyDescent="0.25">
      <c r="B23" s="368" t="s">
        <v>436</v>
      </c>
      <c r="C23" s="367" t="s">
        <v>74</v>
      </c>
    </row>
    <row r="24" spans="2:3" ht="30.6" customHeight="1" x14ac:dyDescent="0.25">
      <c r="B24" s="57" t="s">
        <v>35</v>
      </c>
      <c r="C24" s="35" t="s">
        <v>155</v>
      </c>
    </row>
    <row r="25" spans="2:3" ht="30.6" customHeight="1" x14ac:dyDescent="0.25">
      <c r="B25" s="199" t="s">
        <v>73</v>
      </c>
      <c r="C25" s="36" t="s">
        <v>52</v>
      </c>
    </row>
    <row r="26" spans="2:3" s="365" customFormat="1" ht="30.6" customHeight="1" x14ac:dyDescent="0.25">
      <c r="B26" s="19" t="s">
        <v>152</v>
      </c>
      <c r="C26" s="18" t="s">
        <v>153</v>
      </c>
    </row>
    <row r="27" spans="2:3" s="365" customFormat="1" ht="30.6" customHeight="1" x14ac:dyDescent="0.25">
      <c r="B27" s="121" t="s">
        <v>22</v>
      </c>
      <c r="C27" s="122" t="s">
        <v>353</v>
      </c>
    </row>
    <row r="28" spans="2:3" ht="30.6" customHeight="1" x14ac:dyDescent="0.25">
      <c r="B28" s="121" t="s">
        <v>23</v>
      </c>
      <c r="C28" s="123" t="s">
        <v>354</v>
      </c>
    </row>
    <row r="29" spans="2:3" ht="30.6" customHeight="1" x14ac:dyDescent="0.25">
      <c r="B29" s="121" t="s">
        <v>25</v>
      </c>
      <c r="C29" s="133" t="s">
        <v>355</v>
      </c>
    </row>
    <row r="30" spans="2:3" s="365" customFormat="1" ht="30.6" customHeight="1" x14ac:dyDescent="0.25">
      <c r="B30" s="121" t="s">
        <v>146</v>
      </c>
      <c r="C30" s="133" t="s">
        <v>356</v>
      </c>
    </row>
    <row r="31" spans="2:3" s="365" customFormat="1" ht="30.6" customHeight="1" x14ac:dyDescent="0.25">
      <c r="B31" s="121" t="s">
        <v>147</v>
      </c>
      <c r="C31" s="133" t="s">
        <v>357</v>
      </c>
    </row>
    <row r="32" spans="2:3" s="365" customFormat="1" ht="30.6" customHeight="1" x14ac:dyDescent="0.25">
      <c r="B32" s="121" t="s">
        <v>451</v>
      </c>
      <c r="C32" s="123" t="s">
        <v>459</v>
      </c>
    </row>
    <row r="33" spans="2:3" ht="30.6" customHeight="1" x14ac:dyDescent="0.25">
      <c r="B33" s="247" t="s">
        <v>343</v>
      </c>
      <c r="C33" s="246" t="s">
        <v>358</v>
      </c>
    </row>
    <row r="34" spans="2:3" ht="30.6" customHeight="1" x14ac:dyDescent="0.25">
      <c r="B34" s="121" t="s">
        <v>242</v>
      </c>
      <c r="C34" s="123" t="s">
        <v>359</v>
      </c>
    </row>
    <row r="35" spans="2:3" ht="30.6" customHeight="1" x14ac:dyDescent="0.25">
      <c r="B35" s="121" t="s">
        <v>263</v>
      </c>
      <c r="C35" s="123" t="s">
        <v>360</v>
      </c>
    </row>
    <row r="36" spans="2:3" s="365" customFormat="1" ht="30.6" customHeight="1" x14ac:dyDescent="0.25">
      <c r="B36" s="19" t="s">
        <v>154</v>
      </c>
      <c r="C36" s="18" t="s">
        <v>153</v>
      </c>
    </row>
    <row r="37" spans="2:3" s="365" customFormat="1" ht="30.6" customHeight="1" x14ac:dyDescent="0.25">
      <c r="B37" s="121" t="s">
        <v>21</v>
      </c>
      <c r="C37" s="123" t="s">
        <v>361</v>
      </c>
    </row>
    <row r="38" spans="2:3" ht="42" customHeight="1" x14ac:dyDescent="0.25">
      <c r="B38" s="121" t="s">
        <v>62</v>
      </c>
      <c r="C38" s="123" t="s">
        <v>362</v>
      </c>
    </row>
    <row r="39" spans="2:3" ht="40.35" customHeight="1" x14ac:dyDescent="0.25">
      <c r="B39" s="121" t="s">
        <v>24</v>
      </c>
      <c r="C39" s="123" t="s">
        <v>363</v>
      </c>
    </row>
    <row r="40" spans="2:3" ht="43.5" customHeight="1" x14ac:dyDescent="0.25">
      <c r="B40" s="121" t="s">
        <v>33</v>
      </c>
      <c r="C40" s="123" t="s">
        <v>364</v>
      </c>
    </row>
    <row r="41" spans="2:3" ht="36" customHeight="1" x14ac:dyDescent="0.25">
      <c r="B41" s="121" t="s">
        <v>34</v>
      </c>
      <c r="C41" s="123" t="s">
        <v>365</v>
      </c>
    </row>
    <row r="42" spans="2:3" ht="25.5" x14ac:dyDescent="0.25">
      <c r="B42" s="121" t="s">
        <v>72</v>
      </c>
      <c r="C42" s="123" t="s">
        <v>458</v>
      </c>
    </row>
    <row r="43" spans="2:3" ht="25.5" x14ac:dyDescent="0.25">
      <c r="B43" s="121" t="s">
        <v>71</v>
      </c>
      <c r="C43" s="123" t="s">
        <v>456</v>
      </c>
    </row>
    <row r="44" spans="2:3" ht="30.6" customHeight="1" x14ac:dyDescent="0.25">
      <c r="B44" s="121" t="s">
        <v>115</v>
      </c>
      <c r="C44" s="123" t="s">
        <v>366</v>
      </c>
    </row>
    <row r="45" spans="2:3" s="365" customFormat="1" ht="30.6" customHeight="1" x14ac:dyDescent="0.25">
      <c r="B45" s="121" t="s">
        <v>342</v>
      </c>
      <c r="C45" s="246" t="s">
        <v>457</v>
      </c>
    </row>
    <row r="46" spans="2:3" ht="30.6" customHeight="1" x14ac:dyDescent="0.25">
      <c r="B46" s="248" t="s">
        <v>310</v>
      </c>
      <c r="C46" s="249" t="s">
        <v>367</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7"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79</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80</v>
      </c>
      <c r="B116" s="136"/>
      <c r="C116" s="136"/>
      <c r="D116" s="132"/>
      <c r="E116" s="132"/>
      <c r="F116" s="132"/>
      <c r="G116" s="2"/>
    </row>
    <row r="117" spans="1:7" x14ac:dyDescent="0.25">
      <c r="A117" s="356" t="s">
        <v>81</v>
      </c>
      <c r="B117" s="134">
        <v>4004.8571428571427</v>
      </c>
      <c r="C117" s="134">
        <v>360.57142857142856</v>
      </c>
      <c r="D117" s="134">
        <v>4974.5714285714284</v>
      </c>
      <c r="E117" s="134">
        <v>9340</v>
      </c>
      <c r="F117" s="124"/>
      <c r="G117" s="2"/>
    </row>
    <row r="118" spans="1:7" x14ac:dyDescent="0.25">
      <c r="A118" s="356" t="s">
        <v>83</v>
      </c>
      <c r="B118" s="134">
        <v>3399.8571428571427</v>
      </c>
      <c r="C118" s="134">
        <v>239.28571428571428</v>
      </c>
      <c r="D118" s="134">
        <v>3921.5714285714284</v>
      </c>
      <c r="E118" s="134">
        <v>7560.7142857142853</v>
      </c>
      <c r="F118" s="124"/>
      <c r="G118" s="2"/>
    </row>
    <row r="119" spans="1:7" x14ac:dyDescent="0.25">
      <c r="A119" s="356" t="s">
        <v>84</v>
      </c>
      <c r="B119" s="134">
        <v>3414.7142857142858</v>
      </c>
      <c r="C119" s="134">
        <v>224.85714285714286</v>
      </c>
      <c r="D119" s="134">
        <v>3782</v>
      </c>
      <c r="E119" s="134">
        <v>7421.5714285714284</v>
      </c>
      <c r="F119" s="124"/>
      <c r="G119" s="2"/>
    </row>
    <row r="120" spans="1:7" x14ac:dyDescent="0.25">
      <c r="A120" s="356" t="s">
        <v>85</v>
      </c>
      <c r="B120" s="134">
        <v>3332.4285714285716</v>
      </c>
      <c r="C120" s="134">
        <v>218.28571428571428</v>
      </c>
      <c r="D120" s="134">
        <v>3684</v>
      </c>
      <c r="E120" s="134">
        <v>7234.7142857142853</v>
      </c>
      <c r="F120" s="124"/>
      <c r="G120" s="2"/>
    </row>
    <row r="121" spans="1:7" x14ac:dyDescent="0.25">
      <c r="A121" s="106" t="s">
        <v>86</v>
      </c>
      <c r="B121" s="44">
        <v>3186.2857142857142</v>
      </c>
      <c r="C121" s="44">
        <v>201.71428571428572</v>
      </c>
      <c r="D121" s="44">
        <v>3262.7142857142858</v>
      </c>
      <c r="E121" s="44">
        <v>6650.7142857142853</v>
      </c>
      <c r="F121" s="9"/>
      <c r="G121" s="2"/>
    </row>
    <row r="122" spans="1:7" x14ac:dyDescent="0.25">
      <c r="A122" s="106" t="s">
        <v>87</v>
      </c>
      <c r="B122" s="44">
        <v>2993.4285714285716</v>
      </c>
      <c r="C122" s="44">
        <v>185.57142857142858</v>
      </c>
      <c r="D122" s="44">
        <v>3053.4285714285716</v>
      </c>
      <c r="E122" s="44">
        <v>6232.4285714285716</v>
      </c>
      <c r="F122" s="9"/>
      <c r="G122" s="2"/>
    </row>
    <row r="123" spans="1:7" x14ac:dyDescent="0.25">
      <c r="A123" s="106" t="s">
        <v>88</v>
      </c>
      <c r="B123" s="44">
        <v>3008.1428571428573</v>
      </c>
      <c r="C123" s="44">
        <v>181</v>
      </c>
      <c r="D123" s="44">
        <v>3135.8571428571427</v>
      </c>
      <c r="E123" s="44">
        <v>6325</v>
      </c>
      <c r="F123" s="9"/>
      <c r="G123" s="2"/>
    </row>
    <row r="124" spans="1:7" x14ac:dyDescent="0.25">
      <c r="A124" s="106" t="s">
        <v>89</v>
      </c>
      <c r="B124" s="44">
        <v>2887.5714285714284</v>
      </c>
      <c r="C124" s="44">
        <v>168.28571428571428</v>
      </c>
      <c r="D124" s="44">
        <v>3067.1428571428573</v>
      </c>
      <c r="E124" s="44">
        <v>6123</v>
      </c>
      <c r="F124" s="9"/>
      <c r="G124" s="2"/>
    </row>
    <row r="125" spans="1:7" x14ac:dyDescent="0.25">
      <c r="A125" s="106" t="s">
        <v>90</v>
      </c>
      <c r="B125" s="44">
        <v>2647.7142857142858</v>
      </c>
      <c r="C125" s="44">
        <v>129.57142857142858</v>
      </c>
      <c r="D125" s="44">
        <v>2782</v>
      </c>
      <c r="E125" s="44">
        <v>5559.2857142857147</v>
      </c>
      <c r="F125" s="9"/>
      <c r="G125" s="2"/>
    </row>
    <row r="126" spans="1:7" x14ac:dyDescent="0.25">
      <c r="A126" s="106" t="s">
        <v>91</v>
      </c>
      <c r="B126" s="44">
        <v>2410.1428571428573</v>
      </c>
      <c r="C126" s="44">
        <v>123.42857142857143</v>
      </c>
      <c r="D126" s="44">
        <v>2499.2857142857142</v>
      </c>
      <c r="E126" s="44">
        <v>5032.8571428571431</v>
      </c>
      <c r="F126" s="9"/>
      <c r="G126" s="2"/>
    </row>
    <row r="127" spans="1:7" x14ac:dyDescent="0.25">
      <c r="A127" s="106" t="s">
        <v>92</v>
      </c>
      <c r="B127" s="44">
        <v>2300.8571428571427</v>
      </c>
      <c r="C127" s="44">
        <v>113.85714285714286</v>
      </c>
      <c r="D127" s="44">
        <v>2465</v>
      </c>
      <c r="E127" s="44">
        <v>4879.7142857142853</v>
      </c>
      <c r="F127" s="9"/>
      <c r="G127" s="2"/>
    </row>
    <row r="128" spans="1:7" x14ac:dyDescent="0.25">
      <c r="A128" s="106" t="s">
        <v>93</v>
      </c>
      <c r="B128" s="44">
        <v>2183.7142857142858</v>
      </c>
      <c r="C128" s="44">
        <v>102.28571428571429</v>
      </c>
      <c r="D128" s="44">
        <v>2305.2857142857142</v>
      </c>
      <c r="E128" s="44">
        <v>4591.2857142857147</v>
      </c>
      <c r="F128" s="9"/>
      <c r="G128" s="2"/>
    </row>
    <row r="129" spans="1:15" x14ac:dyDescent="0.25">
      <c r="A129" s="106" t="s">
        <v>94</v>
      </c>
      <c r="B129" s="44">
        <v>2173</v>
      </c>
      <c r="C129" s="44">
        <v>92.428571428571431</v>
      </c>
      <c r="D129" s="44">
        <v>2186.1428571428573</v>
      </c>
      <c r="E129" s="44">
        <v>4451.5714285714284</v>
      </c>
      <c r="F129" s="9"/>
      <c r="G129" s="2"/>
    </row>
    <row r="130" spans="1:15" x14ac:dyDescent="0.25">
      <c r="A130" s="106" t="s">
        <v>95</v>
      </c>
      <c r="B130" s="44">
        <v>1991.4285714285713</v>
      </c>
      <c r="C130" s="44">
        <v>68.714285714285708</v>
      </c>
      <c r="D130" s="44">
        <v>1972.2857142857142</v>
      </c>
      <c r="E130" s="44">
        <v>4032.4285714285716</v>
      </c>
      <c r="F130" s="9"/>
      <c r="G130" s="2"/>
    </row>
    <row r="131" spans="1:15" x14ac:dyDescent="0.25">
      <c r="A131" s="106" t="s">
        <v>96</v>
      </c>
      <c r="B131" s="44">
        <v>1845.5714285714287</v>
      </c>
      <c r="C131" s="44">
        <v>67.571428571428569</v>
      </c>
      <c r="D131" s="44">
        <v>2008.7142857142858</v>
      </c>
      <c r="E131" s="44">
        <v>3921.8571428571427</v>
      </c>
      <c r="F131" s="9"/>
      <c r="G131" s="2"/>
    </row>
    <row r="132" spans="1:15" x14ac:dyDescent="0.25">
      <c r="A132" s="106" t="s">
        <v>82</v>
      </c>
      <c r="B132" s="44">
        <v>1850.8571428571429</v>
      </c>
      <c r="C132" s="44">
        <v>71.285714285714292</v>
      </c>
      <c r="D132" s="44">
        <v>2085.2857142857142</v>
      </c>
      <c r="E132" s="44">
        <v>4007.4285714285716</v>
      </c>
      <c r="F132" s="9"/>
      <c r="G132" s="2"/>
      <c r="L132" s="591"/>
      <c r="M132" s="591"/>
      <c r="N132" s="591"/>
      <c r="O132" s="591"/>
    </row>
    <row r="133" spans="1:15" x14ac:dyDescent="0.25">
      <c r="A133" s="106" t="s">
        <v>98</v>
      </c>
      <c r="B133" s="44">
        <v>2014</v>
      </c>
      <c r="C133" s="44">
        <v>74.285714285714292</v>
      </c>
      <c r="D133" s="44">
        <v>2152.5714285714284</v>
      </c>
      <c r="E133" s="44">
        <v>4240.8571428571431</v>
      </c>
      <c r="F133" s="89"/>
      <c r="G133" s="2"/>
      <c r="L133" s="591"/>
      <c r="M133" s="591"/>
      <c r="N133" s="591"/>
      <c r="O133" s="591"/>
    </row>
    <row r="134" spans="1:15" x14ac:dyDescent="0.25">
      <c r="A134" s="106" t="s">
        <v>99</v>
      </c>
      <c r="B134" s="44">
        <v>1498</v>
      </c>
      <c r="C134" s="44">
        <v>48.571428571428569</v>
      </c>
      <c r="D134" s="44">
        <v>1366.7142857142858</v>
      </c>
      <c r="E134" s="44">
        <v>2913.2857142857147</v>
      </c>
      <c r="F134" s="89"/>
      <c r="G134" s="2"/>
      <c r="L134" s="591"/>
      <c r="M134" s="591"/>
      <c r="N134" s="591"/>
      <c r="O134" s="591"/>
    </row>
    <row r="135" spans="1:15" x14ac:dyDescent="0.25">
      <c r="A135" s="106" t="s">
        <v>100</v>
      </c>
      <c r="B135" s="44">
        <v>701.28571428571433</v>
      </c>
      <c r="C135" s="44">
        <v>19.857142857142858</v>
      </c>
      <c r="D135" s="44">
        <v>584.42857142857144</v>
      </c>
      <c r="E135" s="44">
        <v>1305.5714285714287</v>
      </c>
      <c r="F135" s="89"/>
      <c r="G135" s="2"/>
      <c r="L135" s="591"/>
      <c r="M135" s="591"/>
      <c r="N135" s="591"/>
      <c r="O135" s="591"/>
    </row>
    <row r="136" spans="1:15" x14ac:dyDescent="0.25">
      <c r="A136" s="106" t="s">
        <v>101</v>
      </c>
      <c r="B136" s="44">
        <v>593.57142857142856</v>
      </c>
      <c r="C136" s="44">
        <v>24.714285714285715</v>
      </c>
      <c r="D136" s="44">
        <v>499.71428571428572</v>
      </c>
      <c r="E136" s="44">
        <v>1118</v>
      </c>
      <c r="F136" s="89"/>
      <c r="G136" s="2"/>
      <c r="L136" s="591"/>
      <c r="M136" s="591"/>
      <c r="N136" s="591"/>
      <c r="O136" s="591"/>
    </row>
    <row r="137" spans="1:15" x14ac:dyDescent="0.25">
      <c r="A137" s="106" t="s">
        <v>102</v>
      </c>
      <c r="B137" s="44">
        <v>691.85714285714289</v>
      </c>
      <c r="C137" s="44">
        <v>37.142857142857146</v>
      </c>
      <c r="D137" s="366">
        <v>569.57142857142856</v>
      </c>
      <c r="E137" s="44">
        <v>1298.5714285714284</v>
      </c>
      <c r="F137" s="89"/>
      <c r="G137" s="2"/>
      <c r="L137" s="591"/>
      <c r="M137" s="591"/>
      <c r="N137" s="591"/>
      <c r="O137" s="591"/>
    </row>
    <row r="138" spans="1:15" x14ac:dyDescent="0.25">
      <c r="A138" s="106" t="s">
        <v>103</v>
      </c>
      <c r="B138" s="44">
        <v>907.42857142857144</v>
      </c>
      <c r="C138" s="44">
        <v>43.285714285714285</v>
      </c>
      <c r="D138" s="44">
        <v>834.42857142857144</v>
      </c>
      <c r="E138" s="44">
        <v>1785.1428571428573</v>
      </c>
      <c r="F138" s="89"/>
      <c r="G138" s="2"/>
      <c r="L138" s="591"/>
      <c r="M138" s="591"/>
      <c r="N138" s="591"/>
      <c r="O138" s="591"/>
    </row>
    <row r="139" spans="1:15" x14ac:dyDescent="0.25">
      <c r="A139" s="106" t="s">
        <v>104</v>
      </c>
      <c r="B139" s="44">
        <v>793.28571428571433</v>
      </c>
      <c r="C139" s="44">
        <v>49.857142857142854</v>
      </c>
      <c r="D139" s="44">
        <v>742.28571428571433</v>
      </c>
      <c r="E139" s="44">
        <v>1585.4285714285716</v>
      </c>
      <c r="F139" s="89"/>
      <c r="G139" s="2"/>
      <c r="L139" s="591"/>
      <c r="M139" s="591"/>
      <c r="N139" s="591"/>
      <c r="O139" s="591"/>
    </row>
    <row r="140" spans="1:15" x14ac:dyDescent="0.25">
      <c r="A140" s="106" t="s">
        <v>105</v>
      </c>
      <c r="B140" s="44">
        <v>779.57142857142856</v>
      </c>
      <c r="C140" s="44">
        <v>40.857142857142854</v>
      </c>
      <c r="D140" s="44">
        <v>705.14285714285711</v>
      </c>
      <c r="E140" s="44">
        <v>1525.5714285714284</v>
      </c>
      <c r="F140" s="89"/>
      <c r="G140" s="2"/>
      <c r="L140" s="591"/>
      <c r="M140" s="591"/>
      <c r="N140" s="591"/>
      <c r="O140" s="591"/>
    </row>
    <row r="141" spans="1:15" x14ac:dyDescent="0.25">
      <c r="A141" s="106" t="s">
        <v>106</v>
      </c>
      <c r="B141" s="44">
        <v>830.57142857142856</v>
      </c>
      <c r="C141" s="44">
        <v>34.428571428571431</v>
      </c>
      <c r="D141" s="44">
        <v>658.14285714285711</v>
      </c>
      <c r="E141" s="44">
        <v>1523.1428571428571</v>
      </c>
      <c r="F141" s="89"/>
      <c r="G141" s="2"/>
      <c r="L141" s="591"/>
      <c r="M141" s="591"/>
      <c r="N141" s="591"/>
      <c r="O141" s="591"/>
    </row>
    <row r="142" spans="1:15" x14ac:dyDescent="0.25">
      <c r="A142" s="106" t="s">
        <v>107</v>
      </c>
      <c r="B142" s="44">
        <v>857.85714285714289</v>
      </c>
      <c r="C142" s="44">
        <v>44</v>
      </c>
      <c r="D142" s="44">
        <v>684.71428571428567</v>
      </c>
      <c r="E142" s="44">
        <v>1586.5714285714284</v>
      </c>
      <c r="F142" s="89"/>
      <c r="G142" s="2"/>
      <c r="L142" s="591"/>
      <c r="M142" s="591"/>
      <c r="N142" s="591"/>
      <c r="O142" s="591"/>
    </row>
    <row r="143" spans="1:15" x14ac:dyDescent="0.25">
      <c r="A143" s="106" t="s">
        <v>188</v>
      </c>
      <c r="B143" s="44">
        <v>910</v>
      </c>
      <c r="C143" s="44">
        <v>46.571428571428569</v>
      </c>
      <c r="D143" s="44">
        <v>777.14285714285711</v>
      </c>
      <c r="E143" s="44">
        <v>1733.7142857142858</v>
      </c>
      <c r="F143" s="89"/>
      <c r="G143" s="2"/>
      <c r="L143" s="591"/>
      <c r="M143" s="591"/>
      <c r="N143" s="591"/>
      <c r="O143" s="591"/>
    </row>
    <row r="144" spans="1:15" x14ac:dyDescent="0.25">
      <c r="A144" s="106" t="s">
        <v>200</v>
      </c>
      <c r="B144" s="44">
        <v>1036.7142857142858</v>
      </c>
      <c r="C144" s="44">
        <v>43.857142857142854</v>
      </c>
      <c r="D144" s="44">
        <v>1023.8571428571429</v>
      </c>
      <c r="E144" s="44">
        <v>2104.4285714285716</v>
      </c>
      <c r="F144" s="89"/>
      <c r="G144" s="2"/>
      <c r="L144" s="591"/>
      <c r="M144" s="591"/>
      <c r="N144" s="591"/>
      <c r="O144" s="591"/>
    </row>
    <row r="145" spans="1:15" x14ac:dyDescent="0.25">
      <c r="A145" s="106" t="s">
        <v>201</v>
      </c>
      <c r="B145" s="44">
        <v>1376.5714285714287</v>
      </c>
      <c r="C145" s="44">
        <v>53.571428571428569</v>
      </c>
      <c r="D145" s="44">
        <v>1248.5714285714287</v>
      </c>
      <c r="E145" s="44">
        <v>2678.7142857142862</v>
      </c>
      <c r="F145" s="89"/>
      <c r="G145" s="2"/>
      <c r="L145" s="591"/>
      <c r="M145" s="591"/>
      <c r="N145" s="591"/>
      <c r="O145" s="591"/>
    </row>
    <row r="146" spans="1:15" x14ac:dyDescent="0.25">
      <c r="A146" s="106" t="s">
        <v>202</v>
      </c>
      <c r="B146" s="44">
        <v>1444.7142857142858</v>
      </c>
      <c r="C146" s="44">
        <v>63.142857142857146</v>
      </c>
      <c r="D146" s="44">
        <v>1392.2857142857142</v>
      </c>
      <c r="E146" s="44">
        <v>2900.1428571428569</v>
      </c>
      <c r="F146" s="89"/>
      <c r="G146" s="2"/>
      <c r="L146" s="591"/>
      <c r="M146" s="591"/>
      <c r="N146" s="591"/>
      <c r="O146" s="591"/>
    </row>
    <row r="147" spans="1:15" x14ac:dyDescent="0.25">
      <c r="A147" s="106" t="s">
        <v>203</v>
      </c>
      <c r="B147" s="44">
        <v>1428.1428571428571</v>
      </c>
      <c r="C147" s="44">
        <v>93.714285714285708</v>
      </c>
      <c r="D147" s="44">
        <v>1330.8571428571429</v>
      </c>
      <c r="E147" s="44">
        <v>2852.7142857142858</v>
      </c>
      <c r="F147" s="89"/>
      <c r="G147" s="2"/>
      <c r="L147" s="591"/>
      <c r="M147" s="591"/>
      <c r="N147" s="591"/>
      <c r="O147" s="591"/>
    </row>
    <row r="148" spans="1:15" x14ac:dyDescent="0.25">
      <c r="A148" s="106" t="s">
        <v>199</v>
      </c>
      <c r="B148" s="44">
        <v>1541.5714285714287</v>
      </c>
      <c r="C148" s="44">
        <v>105.42857142857143</v>
      </c>
      <c r="D148" s="44">
        <v>1366.5714285714287</v>
      </c>
      <c r="E148" s="44">
        <v>3013.5714285714284</v>
      </c>
      <c r="F148" s="89"/>
      <c r="G148" s="2"/>
      <c r="L148" s="591"/>
      <c r="M148" s="591"/>
      <c r="N148" s="591"/>
      <c r="O148" s="591"/>
    </row>
    <row r="149" spans="1:15" x14ac:dyDescent="0.25">
      <c r="A149" s="106" t="s">
        <v>207</v>
      </c>
      <c r="B149" s="44">
        <v>1722.2857142857142</v>
      </c>
      <c r="C149" s="44">
        <v>116.14285714285714</v>
      </c>
      <c r="D149" s="44">
        <v>1398.5714285714287</v>
      </c>
      <c r="E149" s="44">
        <v>3237</v>
      </c>
      <c r="F149" s="89"/>
      <c r="G149" s="2"/>
      <c r="L149" s="591"/>
      <c r="M149" s="591"/>
      <c r="N149" s="591"/>
      <c r="O149" s="591"/>
    </row>
    <row r="150" spans="1:15" x14ac:dyDescent="0.25">
      <c r="A150" s="106" t="s">
        <v>208</v>
      </c>
      <c r="B150" s="44">
        <v>1768.8571428571429</v>
      </c>
      <c r="C150" s="44">
        <v>102.42857142857143</v>
      </c>
      <c r="D150" s="44">
        <v>1301.5714285714287</v>
      </c>
      <c r="E150" s="44">
        <v>3172.8571428571431</v>
      </c>
      <c r="F150" s="89"/>
      <c r="G150" s="2"/>
      <c r="L150" s="591"/>
      <c r="M150" s="591"/>
      <c r="N150" s="591"/>
      <c r="O150" s="591"/>
    </row>
    <row r="151" spans="1:15" x14ac:dyDescent="0.25">
      <c r="A151" s="106" t="s">
        <v>209</v>
      </c>
      <c r="B151" s="44">
        <v>1695.1428571428571</v>
      </c>
      <c r="C151" s="44">
        <v>87</v>
      </c>
      <c r="D151" s="44">
        <v>1197.7142857142858</v>
      </c>
      <c r="E151" s="44">
        <v>2979.8571428571431</v>
      </c>
      <c r="F151" s="89"/>
      <c r="G151" s="2"/>
      <c r="L151" s="591"/>
      <c r="M151" s="591"/>
      <c r="N151" s="591"/>
      <c r="O151" s="591"/>
    </row>
    <row r="152" spans="1:15" x14ac:dyDescent="0.25">
      <c r="A152" s="106" t="s">
        <v>213</v>
      </c>
      <c r="B152" s="44">
        <v>1564.8571428571429</v>
      </c>
      <c r="C152" s="44">
        <v>75.571428571428569</v>
      </c>
      <c r="D152" s="44">
        <v>1126</v>
      </c>
      <c r="E152" s="44">
        <v>2766.4285714285716</v>
      </c>
      <c r="F152" s="89"/>
      <c r="G152" s="2"/>
      <c r="L152" s="591"/>
      <c r="M152" s="591"/>
      <c r="N152" s="591"/>
      <c r="O152" s="591"/>
    </row>
    <row r="153" spans="1:15" x14ac:dyDescent="0.25">
      <c r="A153" s="106" t="s">
        <v>214</v>
      </c>
      <c r="B153" s="44">
        <v>1444.7142857142858</v>
      </c>
      <c r="C153" s="44">
        <v>79.714285714285708</v>
      </c>
      <c r="D153" s="44">
        <v>1098.5714285714287</v>
      </c>
      <c r="E153" s="44">
        <v>2623</v>
      </c>
      <c r="F153" s="89"/>
      <c r="G153" s="2"/>
      <c r="L153" s="591"/>
      <c r="M153" s="591"/>
      <c r="N153" s="591"/>
      <c r="O153" s="591"/>
    </row>
    <row r="154" spans="1:15" x14ac:dyDescent="0.25">
      <c r="A154" s="106" t="s">
        <v>217</v>
      </c>
      <c r="B154" s="44">
        <v>1488.8571428571429</v>
      </c>
      <c r="C154" s="44">
        <v>71</v>
      </c>
      <c r="D154" s="44">
        <v>1103.1428571428571</v>
      </c>
      <c r="E154" s="44">
        <v>2663</v>
      </c>
      <c r="F154" s="89"/>
      <c r="G154" s="2"/>
      <c r="L154" s="591"/>
      <c r="M154" s="591"/>
      <c r="N154" s="591"/>
      <c r="O154" s="591"/>
    </row>
    <row r="155" spans="1:15" x14ac:dyDescent="0.25">
      <c r="A155" s="106" t="s">
        <v>222</v>
      </c>
      <c r="B155" s="44">
        <v>1762.4285714285713</v>
      </c>
      <c r="C155" s="44">
        <v>53.142857142857146</v>
      </c>
      <c r="D155" s="44">
        <v>1039.8571428571429</v>
      </c>
      <c r="E155" s="44">
        <v>2855.4285714285716</v>
      </c>
      <c r="F155" s="89"/>
      <c r="G155" s="2"/>
      <c r="L155" s="591"/>
      <c r="M155" s="591"/>
      <c r="N155" s="591"/>
      <c r="O155" s="591"/>
    </row>
    <row r="156" spans="1:15" x14ac:dyDescent="0.25">
      <c r="A156" s="106" t="s">
        <v>221</v>
      </c>
      <c r="B156" s="44">
        <v>1709.8571428571429</v>
      </c>
      <c r="C156" s="44">
        <v>32.714285714285715</v>
      </c>
      <c r="D156" s="44">
        <v>1158.8571428571429</v>
      </c>
      <c r="E156" s="44">
        <v>2901.4285714285716</v>
      </c>
      <c r="F156" s="89"/>
      <c r="G156" s="2"/>
      <c r="L156" s="591"/>
      <c r="M156" s="591"/>
      <c r="N156" s="591"/>
      <c r="O156" s="591"/>
    </row>
    <row r="157" spans="1:15" x14ac:dyDescent="0.25">
      <c r="A157" s="106" t="s">
        <v>231</v>
      </c>
      <c r="B157" s="44">
        <v>2543.4285714285716</v>
      </c>
      <c r="C157" s="44">
        <v>71.714285714285708</v>
      </c>
      <c r="D157" s="44">
        <v>2328.5714285714284</v>
      </c>
      <c r="E157" s="44">
        <v>4943.7142857142862</v>
      </c>
      <c r="F157" s="89"/>
      <c r="G157" s="2"/>
      <c r="L157" s="591"/>
      <c r="M157" s="591"/>
      <c r="N157" s="591"/>
      <c r="O157" s="591"/>
    </row>
    <row r="158" spans="1:15" x14ac:dyDescent="0.25">
      <c r="A158" s="106" t="s">
        <v>232</v>
      </c>
      <c r="B158" s="44">
        <v>2666.8571428571427</v>
      </c>
      <c r="C158" s="44">
        <v>69.571428571428569</v>
      </c>
      <c r="D158" s="44">
        <v>2462.8571428571427</v>
      </c>
      <c r="E158" s="44">
        <v>5199.2857142857138</v>
      </c>
      <c r="F158" s="89"/>
      <c r="G158" s="2"/>
      <c r="L158" s="591"/>
      <c r="M158" s="591"/>
      <c r="N158" s="591"/>
      <c r="O158" s="591"/>
    </row>
    <row r="159" spans="1:15" x14ac:dyDescent="0.25">
      <c r="A159" s="106" t="s">
        <v>243</v>
      </c>
      <c r="B159" s="44">
        <v>2722.5714285714284</v>
      </c>
      <c r="C159" s="44">
        <v>65.142857142857139</v>
      </c>
      <c r="D159" s="44">
        <v>2363.2857142857142</v>
      </c>
      <c r="E159" s="44">
        <v>5151</v>
      </c>
      <c r="F159" s="89"/>
      <c r="G159" s="2"/>
      <c r="L159" s="591"/>
      <c r="M159" s="591"/>
      <c r="N159" s="591"/>
      <c r="O159" s="591"/>
    </row>
    <row r="160" spans="1:15" x14ac:dyDescent="0.25">
      <c r="A160" s="106" t="s">
        <v>251</v>
      </c>
      <c r="B160" s="44">
        <v>2589</v>
      </c>
      <c r="C160" s="44">
        <v>62.571428571428569</v>
      </c>
      <c r="D160" s="44">
        <v>2156.1428571428573</v>
      </c>
      <c r="E160" s="44">
        <v>4807.7142857142862</v>
      </c>
      <c r="F160" s="89"/>
      <c r="G160" s="2"/>
      <c r="L160" s="591"/>
      <c r="M160" s="591"/>
      <c r="N160" s="591"/>
      <c r="O160" s="591"/>
    </row>
    <row r="161" spans="1:15" x14ac:dyDescent="0.25">
      <c r="A161" s="106" t="s">
        <v>267</v>
      </c>
      <c r="B161" s="44">
        <v>2253.5714285714284</v>
      </c>
      <c r="C161" s="44">
        <v>48.571428571428569</v>
      </c>
      <c r="D161" s="44">
        <v>1923.8571428571429</v>
      </c>
      <c r="E161" s="44">
        <v>4226</v>
      </c>
      <c r="F161" s="89"/>
      <c r="G161" s="2"/>
      <c r="L161" s="591"/>
      <c r="M161" s="591"/>
      <c r="N161" s="591"/>
      <c r="O161" s="591"/>
    </row>
    <row r="162" spans="1:15" x14ac:dyDescent="0.25">
      <c r="A162" s="106" t="s">
        <v>268</v>
      </c>
      <c r="B162" s="44">
        <v>2193</v>
      </c>
      <c r="C162" s="44">
        <v>33.428571428571431</v>
      </c>
      <c r="D162" s="44">
        <v>1776.2857142857142</v>
      </c>
      <c r="E162" s="44">
        <v>4002.7142857142858</v>
      </c>
      <c r="F162" s="89"/>
      <c r="G162" s="2"/>
      <c r="L162" s="591"/>
      <c r="M162" s="591"/>
      <c r="N162" s="591"/>
      <c r="O162" s="591"/>
    </row>
    <row r="163" spans="1:15" x14ac:dyDescent="0.25">
      <c r="A163" s="106" t="s">
        <v>284</v>
      </c>
      <c r="B163" s="44">
        <v>2172</v>
      </c>
      <c r="C163" s="44">
        <v>28.285714285714285</v>
      </c>
      <c r="D163" s="44">
        <v>1749.1428571428571</v>
      </c>
      <c r="E163" s="44">
        <v>3949.4285714285716</v>
      </c>
      <c r="F163" s="89"/>
      <c r="G163" s="2"/>
      <c r="L163" s="591"/>
      <c r="M163" s="591"/>
      <c r="N163" s="591"/>
      <c r="O163" s="591"/>
    </row>
    <row r="164" spans="1:15" x14ac:dyDescent="0.25">
      <c r="A164" s="106" t="s">
        <v>300</v>
      </c>
      <c r="B164" s="44">
        <v>1990.7142857142858</v>
      </c>
      <c r="C164" s="44">
        <v>34</v>
      </c>
      <c r="D164" s="44">
        <v>1654.7142857142858</v>
      </c>
      <c r="E164" s="44">
        <v>3679.4285714285716</v>
      </c>
      <c r="F164" s="89"/>
      <c r="G164" s="2"/>
      <c r="L164" s="591"/>
      <c r="M164" s="591"/>
      <c r="N164" s="591"/>
      <c r="O164" s="591"/>
    </row>
    <row r="165" spans="1:15" x14ac:dyDescent="0.25">
      <c r="A165" s="106" t="s">
        <v>302</v>
      </c>
      <c r="B165" s="44">
        <v>1741</v>
      </c>
      <c r="C165" s="44">
        <v>28.285714285714285</v>
      </c>
      <c r="D165" s="44">
        <v>1517.1428571428571</v>
      </c>
      <c r="E165" s="44">
        <v>3286.4285714285716</v>
      </c>
      <c r="F165" s="89"/>
      <c r="G165" s="2"/>
      <c r="L165" s="591"/>
      <c r="M165" s="591"/>
      <c r="N165" s="591"/>
      <c r="O165" s="591"/>
    </row>
    <row r="166" spans="1:15" x14ac:dyDescent="0.25">
      <c r="A166" s="106" t="s">
        <v>317</v>
      </c>
      <c r="B166" s="44">
        <v>1694.7142857142858</v>
      </c>
      <c r="C166" s="44">
        <v>28.571428571428573</v>
      </c>
      <c r="D166" s="44">
        <v>1563</v>
      </c>
      <c r="E166" s="44">
        <v>3286.2857142857147</v>
      </c>
      <c r="F166" s="89"/>
      <c r="G166" s="2"/>
      <c r="L166" s="591"/>
      <c r="M166" s="591"/>
      <c r="N166" s="591"/>
      <c r="O166" s="591"/>
    </row>
    <row r="167" spans="1:15" x14ac:dyDescent="0.25">
      <c r="A167" s="106" t="s">
        <v>318</v>
      </c>
      <c r="B167" s="44">
        <v>1708.7142857142858</v>
      </c>
      <c r="C167" s="44">
        <v>26.142857142857142</v>
      </c>
      <c r="D167" s="44">
        <v>1652.8571428571429</v>
      </c>
      <c r="E167" s="44">
        <v>3387.7142857142858</v>
      </c>
      <c r="F167" s="89"/>
      <c r="G167" s="2"/>
      <c r="L167" s="591"/>
      <c r="M167" s="591"/>
      <c r="N167" s="591"/>
      <c r="O167" s="591"/>
    </row>
    <row r="168" spans="1:15" x14ac:dyDescent="0.25">
      <c r="A168" s="106" t="s">
        <v>319</v>
      </c>
      <c r="B168" s="44">
        <v>1734.8571428571429</v>
      </c>
      <c r="C168" s="44">
        <v>24.857142857142858</v>
      </c>
      <c r="D168" s="44">
        <v>1633.7142857142858</v>
      </c>
      <c r="E168" s="44">
        <v>3393.4285714285716</v>
      </c>
      <c r="F168" s="89"/>
      <c r="G168" s="2"/>
      <c r="L168" s="591"/>
      <c r="M168" s="591"/>
      <c r="N168" s="591"/>
      <c r="O168" s="591"/>
    </row>
    <row r="169" spans="1:15" x14ac:dyDescent="0.25">
      <c r="A169" s="106" t="s">
        <v>325</v>
      </c>
      <c r="B169" s="44">
        <v>1586.1428571428571</v>
      </c>
      <c r="C169" s="44">
        <v>15.142857142857142</v>
      </c>
      <c r="D169" s="44">
        <v>1393.5714285714287</v>
      </c>
      <c r="E169" s="44">
        <v>2994.8571428571431</v>
      </c>
      <c r="F169" s="89"/>
      <c r="G169" s="2"/>
      <c r="L169" s="591"/>
      <c r="M169" s="591"/>
      <c r="N169" s="591"/>
      <c r="O169" s="591"/>
    </row>
    <row r="170" spans="1:15" x14ac:dyDescent="0.25">
      <c r="A170" s="106" t="s">
        <v>327</v>
      </c>
      <c r="B170" s="44">
        <v>1534.4285714285713</v>
      </c>
      <c r="C170" s="44">
        <v>21.428571428571427</v>
      </c>
      <c r="D170" s="44">
        <v>1486.7142857142858</v>
      </c>
      <c r="E170" s="44">
        <v>3042.5714285714284</v>
      </c>
      <c r="F170" s="89"/>
      <c r="G170" s="2"/>
      <c r="L170" s="591"/>
      <c r="M170" s="591"/>
      <c r="N170" s="591"/>
      <c r="O170" s="591"/>
    </row>
    <row r="171" spans="1:15" x14ac:dyDescent="0.25">
      <c r="A171" s="106" t="s">
        <v>331</v>
      </c>
      <c r="B171" s="44">
        <v>1556.4285714285713</v>
      </c>
      <c r="C171" s="44">
        <v>22.428571428571427</v>
      </c>
      <c r="D171" s="44">
        <v>1506.1428571428571</v>
      </c>
      <c r="E171" s="44">
        <v>3085</v>
      </c>
      <c r="F171" s="89"/>
      <c r="G171" s="2"/>
      <c r="L171" s="591"/>
      <c r="M171" s="591"/>
      <c r="N171" s="591"/>
      <c r="O171" s="591"/>
    </row>
    <row r="172" spans="1:15" x14ac:dyDescent="0.25">
      <c r="A172" s="106" t="s">
        <v>368</v>
      </c>
      <c r="B172" s="44">
        <v>1394.4285714285713</v>
      </c>
      <c r="C172" s="44">
        <v>17.285714285714285</v>
      </c>
      <c r="D172" s="44">
        <v>1298.2857142857142</v>
      </c>
      <c r="E172" s="44">
        <v>2710</v>
      </c>
      <c r="L172" s="591"/>
      <c r="M172" s="591"/>
      <c r="N172" s="591"/>
      <c r="O172" s="591"/>
    </row>
    <row r="173" spans="1:15" x14ac:dyDescent="0.25">
      <c r="A173" s="106" t="s">
        <v>370</v>
      </c>
      <c r="B173" s="44">
        <v>710</v>
      </c>
      <c r="C173" s="44">
        <v>11.857142857142858</v>
      </c>
      <c r="D173" s="44">
        <v>523.14285714285711</v>
      </c>
      <c r="E173" s="44">
        <v>1245</v>
      </c>
      <c r="L173" s="591"/>
      <c r="M173" s="591"/>
      <c r="N173" s="591"/>
      <c r="O173" s="591"/>
    </row>
    <row r="174" spans="1:15" x14ac:dyDescent="0.25">
      <c r="A174" s="106" t="s">
        <v>380</v>
      </c>
      <c r="B174" s="498">
        <v>635.42857142857144</v>
      </c>
      <c r="C174" s="498">
        <v>11.428571428571429</v>
      </c>
      <c r="D174" s="498">
        <v>480.28571428571428</v>
      </c>
      <c r="E174" s="44">
        <v>1127.1428571428571</v>
      </c>
      <c r="L174" s="591"/>
      <c r="M174" s="591"/>
      <c r="N174" s="591"/>
      <c r="O174" s="591"/>
    </row>
    <row r="175" spans="1:15" x14ac:dyDescent="0.25">
      <c r="A175" s="106" t="s">
        <v>384</v>
      </c>
      <c r="B175" s="498">
        <v>622.57142857142856</v>
      </c>
      <c r="C175" s="498">
        <v>10.428571428571429</v>
      </c>
      <c r="D175" s="498">
        <v>494.42857142857144</v>
      </c>
      <c r="E175" s="44">
        <v>1127.4285714285716</v>
      </c>
      <c r="L175" s="591"/>
      <c r="M175" s="591"/>
      <c r="N175" s="591"/>
      <c r="O175" s="591"/>
    </row>
    <row r="176" spans="1:15" x14ac:dyDescent="0.25">
      <c r="A176" s="106" t="s">
        <v>388</v>
      </c>
      <c r="B176" s="498">
        <v>643.28571428571433</v>
      </c>
      <c r="C176" s="498">
        <v>15</v>
      </c>
      <c r="D176" s="498">
        <v>498.71428571428572</v>
      </c>
      <c r="E176" s="44">
        <v>1157</v>
      </c>
      <c r="L176" s="591"/>
      <c r="M176" s="591"/>
      <c r="N176" s="591"/>
      <c r="O176" s="591"/>
    </row>
    <row r="177" spans="1:15" x14ac:dyDescent="0.25">
      <c r="A177" s="106" t="s">
        <v>392</v>
      </c>
      <c r="B177" s="498">
        <v>684.28571428571433</v>
      </c>
      <c r="C177" s="498">
        <v>15.142857142857142</v>
      </c>
      <c r="D177" s="498">
        <v>538.14285714285711</v>
      </c>
      <c r="E177" s="44">
        <v>1237.5714285714284</v>
      </c>
      <c r="L177" s="591"/>
      <c r="M177" s="591"/>
      <c r="N177" s="591"/>
      <c r="O177" s="591"/>
    </row>
    <row r="178" spans="1:15" x14ac:dyDescent="0.25">
      <c r="A178" s="106" t="s">
        <v>397</v>
      </c>
      <c r="B178" s="498">
        <v>771.42857142857144</v>
      </c>
      <c r="C178" s="498">
        <v>18</v>
      </c>
      <c r="D178" s="498">
        <v>585.14285714285711</v>
      </c>
      <c r="E178" s="44">
        <v>1374.5714285714284</v>
      </c>
      <c r="L178" s="591"/>
      <c r="M178" s="591"/>
      <c r="N178" s="591"/>
      <c r="O178" s="591"/>
    </row>
    <row r="179" spans="1:15" x14ac:dyDescent="0.25">
      <c r="A179" s="106" t="s">
        <v>402</v>
      </c>
      <c r="B179" s="498">
        <v>799.14285714285711</v>
      </c>
      <c r="C179" s="498">
        <v>34.714285714285715</v>
      </c>
      <c r="D179" s="498">
        <v>658.85714285714289</v>
      </c>
      <c r="E179" s="44">
        <v>1492.7142857142858</v>
      </c>
      <c r="L179" s="591"/>
      <c r="M179" s="591"/>
      <c r="N179" s="591"/>
      <c r="O179" s="591"/>
    </row>
    <row r="180" spans="1:15" x14ac:dyDescent="0.25">
      <c r="A180" s="106" t="s">
        <v>406</v>
      </c>
      <c r="B180" s="498">
        <v>921.14285714285711</v>
      </c>
      <c r="C180" s="498">
        <v>32.571428571428569</v>
      </c>
      <c r="D180" s="498">
        <v>757.28571428571433</v>
      </c>
      <c r="E180" s="9">
        <v>1711</v>
      </c>
      <c r="L180" s="591"/>
      <c r="M180" s="591"/>
      <c r="N180" s="591"/>
      <c r="O180" s="591"/>
    </row>
    <row r="181" spans="1:15" x14ac:dyDescent="0.25">
      <c r="A181" s="106" t="s">
        <v>410</v>
      </c>
      <c r="B181" s="44">
        <v>1264.1428571428571</v>
      </c>
      <c r="C181" s="498">
        <v>41.857142857142854</v>
      </c>
      <c r="D181" s="498">
        <v>1049.8571428571429</v>
      </c>
      <c r="E181" s="9">
        <v>2355.8571428571431</v>
      </c>
      <c r="F181" s="125"/>
      <c r="L181" s="591"/>
      <c r="M181" s="591"/>
      <c r="N181" s="591"/>
      <c r="O181" s="591"/>
    </row>
    <row r="182" spans="1:15" x14ac:dyDescent="0.25">
      <c r="A182" s="106" t="s">
        <v>412</v>
      </c>
      <c r="B182" s="44">
        <v>1457.1428571428571</v>
      </c>
      <c r="C182" s="498">
        <v>61</v>
      </c>
      <c r="D182" s="498">
        <v>1242.1428571428571</v>
      </c>
      <c r="E182" s="9">
        <v>2760.2857142857142</v>
      </c>
      <c r="L182" s="591"/>
      <c r="M182" s="591"/>
      <c r="N182" s="591"/>
      <c r="O182" s="591"/>
    </row>
    <row r="183" spans="1:15" x14ac:dyDescent="0.25">
      <c r="A183" s="106" t="s">
        <v>415</v>
      </c>
      <c r="B183" s="44">
        <v>1286.7142857142858</v>
      </c>
      <c r="C183" s="498">
        <v>56.285714285714285</v>
      </c>
      <c r="D183" s="498">
        <v>1141.4285714285713</v>
      </c>
      <c r="E183" s="9">
        <v>2484.4285714285716</v>
      </c>
      <c r="L183" s="591"/>
      <c r="M183" s="591"/>
      <c r="N183" s="591"/>
      <c r="O183" s="591"/>
    </row>
    <row r="184" spans="1:15" x14ac:dyDescent="0.25">
      <c r="A184" s="106" t="s">
        <v>418</v>
      </c>
      <c r="B184" s="44">
        <v>1119.4285714285713</v>
      </c>
      <c r="C184" s="498">
        <v>45.571428571428569</v>
      </c>
      <c r="D184" s="498">
        <v>944.42857142857144</v>
      </c>
      <c r="E184" s="9">
        <v>2109.4285714285716</v>
      </c>
      <c r="L184" s="591"/>
      <c r="M184" s="591"/>
      <c r="N184" s="591"/>
      <c r="O184" s="591"/>
    </row>
    <row r="185" spans="1:15" x14ac:dyDescent="0.25">
      <c r="A185" s="106" t="s">
        <v>438</v>
      </c>
      <c r="B185" s="44">
        <v>1015.8571428571429</v>
      </c>
      <c r="C185" s="498">
        <v>48.428571428571431</v>
      </c>
      <c r="D185" s="498">
        <v>823.85714285714289</v>
      </c>
      <c r="E185" s="9">
        <v>1888.1428571428571</v>
      </c>
      <c r="L185" s="591"/>
      <c r="M185" s="591"/>
      <c r="N185" s="591"/>
      <c r="O185" s="591"/>
    </row>
    <row r="186" spans="1:15" x14ac:dyDescent="0.25">
      <c r="A186" s="106" t="s">
        <v>442</v>
      </c>
      <c r="B186" s="44">
        <v>898.85714285714289</v>
      </c>
      <c r="C186" s="498">
        <v>28</v>
      </c>
      <c r="D186" s="498">
        <v>683.42857142857144</v>
      </c>
      <c r="E186" s="9">
        <v>1610.2857142857142</v>
      </c>
      <c r="L186" s="591"/>
      <c r="M186" s="591"/>
      <c r="N186" s="591"/>
      <c r="O186" s="591"/>
    </row>
    <row r="187" spans="1:15" x14ac:dyDescent="0.25">
      <c r="A187" s="106" t="s">
        <v>444</v>
      </c>
      <c r="B187" s="44">
        <v>796.85714285714289</v>
      </c>
      <c r="C187" s="498">
        <v>22.714285714285715</v>
      </c>
      <c r="D187" s="498">
        <v>636.28571428571433</v>
      </c>
      <c r="E187" s="9">
        <v>1455.8571428571429</v>
      </c>
      <c r="L187" s="591"/>
      <c r="M187" s="591"/>
      <c r="N187" s="591"/>
      <c r="O187" s="591"/>
    </row>
    <row r="188" spans="1:15" x14ac:dyDescent="0.25">
      <c r="A188" s="106" t="s">
        <v>449</v>
      </c>
      <c r="B188" s="44">
        <v>777.42857142857144</v>
      </c>
      <c r="C188" s="498">
        <v>27.285714285714285</v>
      </c>
      <c r="D188" s="498">
        <v>632.71428571428567</v>
      </c>
      <c r="E188" s="9">
        <v>1437.4285714285716</v>
      </c>
      <c r="L188" s="591"/>
      <c r="M188" s="591"/>
      <c r="N188" s="591"/>
      <c r="O188" s="591"/>
    </row>
    <row r="189" spans="1:15" x14ac:dyDescent="0.25">
      <c r="A189" s="106" t="s">
        <v>460</v>
      </c>
      <c r="B189" s="498">
        <v>1031.8571428571429</v>
      </c>
      <c r="C189" s="498">
        <v>47.428571428571431</v>
      </c>
      <c r="D189" s="498">
        <v>903.71428571428567</v>
      </c>
      <c r="E189" s="44">
        <v>1983</v>
      </c>
      <c r="L189" s="591"/>
      <c r="M189" s="591"/>
      <c r="N189" s="591"/>
      <c r="O189" s="591"/>
    </row>
    <row r="190" spans="1:15" x14ac:dyDescent="0.25">
      <c r="A190" s="106" t="s">
        <v>466</v>
      </c>
      <c r="B190" s="44">
        <v>1521</v>
      </c>
      <c r="C190" s="44">
        <v>105.57142857142857</v>
      </c>
      <c r="D190" s="44">
        <v>1462.7142857142858</v>
      </c>
      <c r="E190" s="9">
        <v>3089.2857142857147</v>
      </c>
      <c r="F190" s="590"/>
      <c r="L190" s="591"/>
      <c r="M190" s="591"/>
      <c r="N190" s="591"/>
      <c r="O190" s="591"/>
    </row>
    <row r="191" spans="1:15" x14ac:dyDescent="0.25">
      <c r="A191" s="106"/>
      <c r="B191" s="498"/>
      <c r="C191" s="498"/>
      <c r="D191" s="498"/>
      <c r="E191" s="44"/>
    </row>
    <row r="192" spans="1:15" x14ac:dyDescent="0.25">
      <c r="A192" s="106"/>
      <c r="B192" s="498"/>
      <c r="C192" s="498"/>
      <c r="D192" s="498"/>
      <c r="E192" s="9"/>
    </row>
    <row r="193" spans="1:5" x14ac:dyDescent="0.2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0"/>
  <sheetViews>
    <sheetView showGridLines="0" zoomScale="89" zoomScaleNormal="90" workbookViewId="0">
      <pane ySplit="3" topLeftCell="A63"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420</v>
      </c>
      <c r="N1" s="22" t="s">
        <v>29</v>
      </c>
    </row>
    <row r="2" spans="1:14" x14ac:dyDescent="0.25">
      <c r="A2" s="1"/>
      <c r="N2" s="22"/>
    </row>
    <row r="3" spans="1:14" ht="45" customHeight="1" x14ac:dyDescent="0.25">
      <c r="A3" s="202" t="s">
        <v>118</v>
      </c>
      <c r="B3" s="203" t="s">
        <v>114</v>
      </c>
      <c r="C3" s="204" t="s">
        <v>119</v>
      </c>
      <c r="D3" s="534" t="s">
        <v>419</v>
      </c>
    </row>
    <row r="4" spans="1:14" ht="15" customHeight="1" x14ac:dyDescent="0.25">
      <c r="A4" s="205">
        <v>11</v>
      </c>
      <c r="B4" s="206" t="s">
        <v>120</v>
      </c>
      <c r="C4" s="207">
        <v>9</v>
      </c>
      <c r="D4" s="207">
        <v>0</v>
      </c>
    </row>
    <row r="5" spans="1:14" ht="15" customHeight="1" x14ac:dyDescent="0.25">
      <c r="A5" s="205">
        <v>12</v>
      </c>
      <c r="B5" s="208" t="s">
        <v>121</v>
      </c>
      <c r="C5" s="209">
        <v>25</v>
      </c>
      <c r="D5" s="209">
        <v>0</v>
      </c>
    </row>
    <row r="6" spans="1:14" ht="15" customHeight="1" x14ac:dyDescent="0.25">
      <c r="A6" s="205">
        <v>13</v>
      </c>
      <c r="B6" s="208" t="s">
        <v>122</v>
      </c>
      <c r="C6" s="209">
        <v>86</v>
      </c>
      <c r="D6" s="209">
        <v>2</v>
      </c>
    </row>
    <row r="7" spans="1:14" ht="15" customHeight="1" x14ac:dyDescent="0.25">
      <c r="A7" s="205">
        <v>14</v>
      </c>
      <c r="B7" s="208" t="s">
        <v>123</v>
      </c>
      <c r="C7" s="209">
        <v>212</v>
      </c>
      <c r="D7" s="209">
        <v>7</v>
      </c>
    </row>
    <row r="8" spans="1:14" ht="15" customHeight="1" x14ac:dyDescent="0.25">
      <c r="A8" s="205">
        <v>15</v>
      </c>
      <c r="B8" s="208" t="s">
        <v>124</v>
      </c>
      <c r="C8" s="209">
        <v>317</v>
      </c>
      <c r="D8" s="209">
        <v>44</v>
      </c>
    </row>
    <row r="9" spans="1:14" ht="15" customHeight="1" x14ac:dyDescent="0.25">
      <c r="A9" s="205">
        <v>16</v>
      </c>
      <c r="B9" s="208" t="s">
        <v>125</v>
      </c>
      <c r="C9" s="209">
        <v>481</v>
      </c>
      <c r="D9" s="209">
        <v>102</v>
      </c>
    </row>
    <row r="10" spans="1:14" ht="15" customHeight="1" x14ac:dyDescent="0.25">
      <c r="A10" s="205">
        <v>17</v>
      </c>
      <c r="B10" s="208" t="s">
        <v>126</v>
      </c>
      <c r="C10" s="209">
        <v>625</v>
      </c>
      <c r="D10" s="209">
        <v>69</v>
      </c>
    </row>
    <row r="11" spans="1:14" ht="15" customHeight="1" x14ac:dyDescent="0.25">
      <c r="A11" s="205">
        <v>18</v>
      </c>
      <c r="B11" s="208" t="s">
        <v>127</v>
      </c>
      <c r="C11" s="209">
        <v>669</v>
      </c>
      <c r="D11" s="209">
        <v>69</v>
      </c>
    </row>
    <row r="12" spans="1:14" ht="15" customHeight="1" x14ac:dyDescent="0.25">
      <c r="A12" s="205">
        <v>19</v>
      </c>
      <c r="B12" s="208" t="s">
        <v>128</v>
      </c>
      <c r="C12" s="209">
        <v>609</v>
      </c>
      <c r="D12" s="209">
        <v>44</v>
      </c>
    </row>
    <row r="13" spans="1:14" ht="15" customHeight="1" x14ac:dyDescent="0.25">
      <c r="A13" s="205">
        <v>20</v>
      </c>
      <c r="B13" s="208" t="s">
        <v>129</v>
      </c>
      <c r="C13" s="209">
        <v>323</v>
      </c>
      <c r="D13" s="209">
        <v>102</v>
      </c>
    </row>
    <row r="14" spans="1:14" ht="15" customHeight="1" x14ac:dyDescent="0.25">
      <c r="A14" s="205">
        <v>21</v>
      </c>
      <c r="B14" s="210" t="s">
        <v>130</v>
      </c>
      <c r="C14" s="211">
        <v>209</v>
      </c>
      <c r="D14" s="211">
        <v>65</v>
      </c>
    </row>
    <row r="15" spans="1:14" ht="15" customHeight="1" x14ac:dyDescent="0.25">
      <c r="A15" s="205">
        <v>22</v>
      </c>
      <c r="B15" s="210" t="s">
        <v>131</v>
      </c>
      <c r="C15" s="211">
        <v>103</v>
      </c>
      <c r="D15" s="211">
        <v>23</v>
      </c>
    </row>
    <row r="16" spans="1:14" ht="15.6" customHeight="1" x14ac:dyDescent="0.25">
      <c r="A16" s="205">
        <v>23</v>
      </c>
      <c r="B16" s="210" t="s">
        <v>132</v>
      </c>
      <c r="C16" s="211">
        <v>61</v>
      </c>
      <c r="D16" s="211">
        <v>20</v>
      </c>
    </row>
    <row r="17" spans="1:5" ht="15" customHeight="1" x14ac:dyDescent="0.25">
      <c r="A17" s="205">
        <v>24</v>
      </c>
      <c r="B17" s="210" t="s">
        <v>133</v>
      </c>
      <c r="C17" s="211">
        <v>27</v>
      </c>
      <c r="D17" s="211">
        <v>15</v>
      </c>
    </row>
    <row r="18" spans="1:5" ht="15" customHeight="1" x14ac:dyDescent="0.25">
      <c r="A18" s="205">
        <v>25</v>
      </c>
      <c r="B18" s="210" t="s">
        <v>134</v>
      </c>
      <c r="C18" s="211">
        <v>39</v>
      </c>
      <c r="D18" s="211">
        <v>15</v>
      </c>
    </row>
    <row r="19" spans="1:5" ht="15" customHeight="1" x14ac:dyDescent="0.25">
      <c r="A19" s="205">
        <v>26</v>
      </c>
      <c r="B19" s="210" t="s">
        <v>135</v>
      </c>
      <c r="C19" s="211">
        <v>11</v>
      </c>
      <c r="D19" s="211">
        <v>15</v>
      </c>
    </row>
    <row r="20" spans="1:5" ht="15" customHeight="1" x14ac:dyDescent="0.25">
      <c r="A20" s="205">
        <v>27</v>
      </c>
      <c r="B20" s="210" t="s">
        <v>136</v>
      </c>
      <c r="C20" s="211">
        <v>7</v>
      </c>
      <c r="D20" s="211">
        <v>27</v>
      </c>
    </row>
    <row r="21" spans="1:5" ht="15" customHeight="1" x14ac:dyDescent="0.25">
      <c r="A21" s="205">
        <v>28</v>
      </c>
      <c r="B21" s="210" t="s">
        <v>137</v>
      </c>
      <c r="C21" s="211">
        <v>9</v>
      </c>
      <c r="D21" s="211">
        <v>17</v>
      </c>
    </row>
    <row r="22" spans="1:5" ht="15" customHeight="1" x14ac:dyDescent="0.25">
      <c r="A22" s="205">
        <v>29</v>
      </c>
      <c r="B22" s="210" t="s">
        <v>138</v>
      </c>
      <c r="C22" s="211">
        <v>7</v>
      </c>
      <c r="D22" s="211">
        <v>46</v>
      </c>
    </row>
    <row r="23" spans="1:5" ht="15" customHeight="1" x14ac:dyDescent="0.25">
      <c r="A23" s="205">
        <v>30</v>
      </c>
      <c r="B23" s="210" t="s">
        <v>139</v>
      </c>
      <c r="C23" s="211">
        <v>1</v>
      </c>
      <c r="D23" s="211">
        <v>29</v>
      </c>
    </row>
    <row r="24" spans="1:5" ht="16.5" customHeight="1" x14ac:dyDescent="0.25">
      <c r="A24" s="205">
        <v>31</v>
      </c>
      <c r="B24" s="210" t="s">
        <v>117</v>
      </c>
      <c r="C24" s="211">
        <v>2</v>
      </c>
      <c r="D24" s="211">
        <v>36</v>
      </c>
    </row>
    <row r="25" spans="1:5" ht="15" customHeight="1" x14ac:dyDescent="0.25">
      <c r="A25" s="205">
        <v>32</v>
      </c>
      <c r="B25" s="210" t="s">
        <v>116</v>
      </c>
      <c r="C25" s="205">
        <v>1</v>
      </c>
      <c r="D25" s="205">
        <v>34</v>
      </c>
    </row>
    <row r="26" spans="1:5" x14ac:dyDescent="0.25">
      <c r="A26" s="205">
        <v>33</v>
      </c>
      <c r="B26" s="210" t="s">
        <v>151</v>
      </c>
      <c r="C26" s="205">
        <v>0</v>
      </c>
      <c r="D26" s="205">
        <v>25</v>
      </c>
      <c r="E26" s="31"/>
    </row>
    <row r="27" spans="1:5" x14ac:dyDescent="0.25">
      <c r="A27" s="205">
        <v>34</v>
      </c>
      <c r="B27" s="210" t="s">
        <v>162</v>
      </c>
      <c r="C27" s="89">
        <v>2</v>
      </c>
      <c r="D27" s="89">
        <v>20</v>
      </c>
      <c r="E27" s="31"/>
    </row>
    <row r="28" spans="1:5" x14ac:dyDescent="0.25">
      <c r="A28" s="205">
        <v>35</v>
      </c>
      <c r="B28" s="210" t="s">
        <v>166</v>
      </c>
      <c r="C28" s="195">
        <v>5</v>
      </c>
      <c r="D28" s="195">
        <v>38</v>
      </c>
      <c r="E28" s="31"/>
    </row>
    <row r="29" spans="1:5" x14ac:dyDescent="0.25">
      <c r="A29" s="205">
        <v>36</v>
      </c>
      <c r="B29" s="210" t="s">
        <v>165</v>
      </c>
      <c r="C29" s="195">
        <v>0</v>
      </c>
      <c r="D29" s="195">
        <v>110</v>
      </c>
      <c r="E29" s="31"/>
    </row>
    <row r="30" spans="1:5" x14ac:dyDescent="0.25">
      <c r="A30" s="205">
        <v>37</v>
      </c>
      <c r="B30" s="210" t="s">
        <v>185</v>
      </c>
      <c r="C30" s="195">
        <v>12</v>
      </c>
      <c r="D30" s="195">
        <v>44</v>
      </c>
    </row>
    <row r="31" spans="1:5" x14ac:dyDescent="0.25">
      <c r="A31" s="205">
        <v>38</v>
      </c>
      <c r="B31" s="210" t="s">
        <v>186</v>
      </c>
      <c r="C31" s="195">
        <v>14</v>
      </c>
      <c r="D31" s="195">
        <v>31</v>
      </c>
    </row>
    <row r="32" spans="1:5" x14ac:dyDescent="0.25">
      <c r="A32" s="205">
        <v>39</v>
      </c>
      <c r="B32" s="210" t="s">
        <v>187</v>
      </c>
      <c r="C32" s="195">
        <v>39</v>
      </c>
      <c r="D32" s="195">
        <v>54</v>
      </c>
    </row>
    <row r="33" spans="1:4" x14ac:dyDescent="0.25">
      <c r="A33" s="205">
        <v>40</v>
      </c>
      <c r="B33" s="210" t="s">
        <v>189</v>
      </c>
      <c r="C33" s="195">
        <v>94</v>
      </c>
      <c r="D33" s="195">
        <v>64</v>
      </c>
    </row>
    <row r="34" spans="1:4" x14ac:dyDescent="0.25">
      <c r="A34" s="205">
        <v>41</v>
      </c>
      <c r="B34" s="210" t="s">
        <v>190</v>
      </c>
      <c r="C34" s="195">
        <v>156</v>
      </c>
      <c r="D34" s="195">
        <v>161</v>
      </c>
    </row>
    <row r="35" spans="1:4" x14ac:dyDescent="0.25">
      <c r="A35" s="205">
        <v>42</v>
      </c>
      <c r="B35" s="210" t="s">
        <v>196</v>
      </c>
      <c r="C35" s="195">
        <v>147</v>
      </c>
      <c r="D35" s="195">
        <v>150</v>
      </c>
    </row>
    <row r="36" spans="1:4" x14ac:dyDescent="0.25">
      <c r="A36" s="205">
        <v>43</v>
      </c>
      <c r="B36" s="210" t="s">
        <v>197</v>
      </c>
      <c r="C36" s="195">
        <v>279</v>
      </c>
      <c r="D36" s="195">
        <v>232</v>
      </c>
    </row>
    <row r="37" spans="1:4" x14ac:dyDescent="0.25">
      <c r="A37" s="205">
        <v>44</v>
      </c>
      <c r="B37" s="210" t="s">
        <v>198</v>
      </c>
      <c r="C37" s="195">
        <v>337</v>
      </c>
      <c r="D37" s="195">
        <v>210</v>
      </c>
    </row>
    <row r="38" spans="1:4" x14ac:dyDescent="0.25">
      <c r="A38" s="205">
        <v>45</v>
      </c>
      <c r="B38" s="210" t="s">
        <v>204</v>
      </c>
      <c r="C38" s="195">
        <v>296</v>
      </c>
      <c r="D38" s="195">
        <v>226</v>
      </c>
    </row>
    <row r="39" spans="1:4" x14ac:dyDescent="0.25">
      <c r="A39" s="205">
        <v>46</v>
      </c>
      <c r="B39" s="210" t="s">
        <v>205</v>
      </c>
      <c r="C39" s="195">
        <v>317</v>
      </c>
      <c r="D39" s="195">
        <v>248</v>
      </c>
    </row>
    <row r="40" spans="1:4" x14ac:dyDescent="0.25">
      <c r="A40" s="205">
        <v>47</v>
      </c>
      <c r="B40" s="210" t="s">
        <v>206</v>
      </c>
      <c r="C40" s="195">
        <v>351</v>
      </c>
      <c r="D40" s="195">
        <v>191</v>
      </c>
    </row>
    <row r="41" spans="1:4" x14ac:dyDescent="0.25">
      <c r="A41" s="205">
        <v>48</v>
      </c>
      <c r="B41" s="210" t="s">
        <v>210</v>
      </c>
      <c r="C41" s="195">
        <v>226</v>
      </c>
      <c r="D41" s="195">
        <v>200</v>
      </c>
    </row>
    <row r="42" spans="1:4" x14ac:dyDescent="0.25">
      <c r="A42" s="205">
        <v>49</v>
      </c>
      <c r="B42" s="210" t="s">
        <v>211</v>
      </c>
      <c r="C42" s="195">
        <v>279</v>
      </c>
      <c r="D42" s="195">
        <v>259</v>
      </c>
    </row>
    <row r="43" spans="1:4" x14ac:dyDescent="0.25">
      <c r="A43" s="205">
        <v>50</v>
      </c>
      <c r="B43" s="210" t="s">
        <v>212</v>
      </c>
      <c r="C43" s="195">
        <v>284</v>
      </c>
      <c r="D43" s="195">
        <v>301</v>
      </c>
    </row>
    <row r="44" spans="1:4" x14ac:dyDescent="0.25">
      <c r="A44" s="205">
        <v>51</v>
      </c>
      <c r="B44" s="210" t="s">
        <v>218</v>
      </c>
      <c r="C44" s="195">
        <v>342</v>
      </c>
      <c r="D44" s="195">
        <v>227</v>
      </c>
    </row>
    <row r="45" spans="1:4" x14ac:dyDescent="0.25">
      <c r="A45" s="205">
        <v>52</v>
      </c>
      <c r="B45" s="210" t="s">
        <v>219</v>
      </c>
      <c r="C45" s="195">
        <v>335</v>
      </c>
      <c r="D45" s="195">
        <v>254</v>
      </c>
    </row>
    <row r="46" spans="1:4" x14ac:dyDescent="0.25">
      <c r="A46" s="205">
        <v>53</v>
      </c>
      <c r="B46" s="210" t="s">
        <v>220</v>
      </c>
      <c r="C46" s="195">
        <v>483</v>
      </c>
      <c r="D46" s="195">
        <v>412</v>
      </c>
    </row>
    <row r="47" spans="1:4" x14ac:dyDescent="0.25">
      <c r="A47" s="205">
        <v>1</v>
      </c>
      <c r="B47" s="210" t="s">
        <v>225</v>
      </c>
      <c r="C47" s="195">
        <v>641</v>
      </c>
      <c r="D47" s="195">
        <v>443</v>
      </c>
    </row>
    <row r="48" spans="1:4" x14ac:dyDescent="0.25">
      <c r="A48" s="205">
        <v>2</v>
      </c>
      <c r="B48" s="210" t="s">
        <v>233</v>
      </c>
      <c r="C48" s="195">
        <v>479</v>
      </c>
      <c r="D48" s="195">
        <v>350</v>
      </c>
    </row>
    <row r="49" spans="1:4" x14ac:dyDescent="0.25">
      <c r="A49" s="205">
        <v>3</v>
      </c>
      <c r="B49" s="210" t="s">
        <v>245</v>
      </c>
      <c r="C49" s="12">
        <v>391</v>
      </c>
      <c r="D49" s="195">
        <v>247</v>
      </c>
    </row>
    <row r="50" spans="1:4" x14ac:dyDescent="0.25">
      <c r="A50" s="205">
        <v>4</v>
      </c>
      <c r="B50" s="210" t="s">
        <v>252</v>
      </c>
      <c r="C50" s="12">
        <v>249</v>
      </c>
      <c r="D50" s="195">
        <v>131</v>
      </c>
    </row>
    <row r="51" spans="1:4" x14ac:dyDescent="0.25">
      <c r="A51" s="205">
        <v>5</v>
      </c>
      <c r="B51" s="524" t="s">
        <v>258</v>
      </c>
      <c r="C51" s="195">
        <v>160</v>
      </c>
      <c r="D51" s="195">
        <v>117</v>
      </c>
    </row>
    <row r="52" spans="1:4" x14ac:dyDescent="0.25">
      <c r="A52" s="205">
        <v>6</v>
      </c>
      <c r="B52" s="524" t="s">
        <v>266</v>
      </c>
      <c r="C52" s="195">
        <v>130</v>
      </c>
      <c r="D52" s="195">
        <v>63</v>
      </c>
    </row>
    <row r="53" spans="1:4" x14ac:dyDescent="0.25">
      <c r="A53" s="205">
        <v>7</v>
      </c>
      <c r="B53" s="524" t="s">
        <v>285</v>
      </c>
      <c r="C53" s="195">
        <v>130</v>
      </c>
      <c r="D53" s="195">
        <v>56</v>
      </c>
    </row>
    <row r="54" spans="1:4" x14ac:dyDescent="0.25">
      <c r="A54" s="205">
        <v>8</v>
      </c>
      <c r="B54" s="524" t="s">
        <v>301</v>
      </c>
      <c r="C54" s="195">
        <v>79</v>
      </c>
      <c r="D54" s="195">
        <v>51</v>
      </c>
    </row>
    <row r="55" spans="1:4" x14ac:dyDescent="0.25">
      <c r="A55" s="205">
        <v>9</v>
      </c>
      <c r="B55" s="524" t="s">
        <v>303</v>
      </c>
      <c r="C55" s="195">
        <v>25</v>
      </c>
      <c r="D55" s="195">
        <v>19</v>
      </c>
    </row>
    <row r="56" spans="1:4" x14ac:dyDescent="0.25">
      <c r="A56" s="205">
        <v>10</v>
      </c>
      <c r="B56" s="524" t="s">
        <v>308</v>
      </c>
      <c r="C56" s="195">
        <v>22</v>
      </c>
      <c r="D56" s="195">
        <v>19</v>
      </c>
    </row>
    <row r="57" spans="1:4" x14ac:dyDescent="0.25">
      <c r="A57" s="205">
        <v>11</v>
      </c>
      <c r="B57" s="524" t="s">
        <v>314</v>
      </c>
      <c r="C57" s="195">
        <v>15</v>
      </c>
      <c r="D57" s="195">
        <v>11</v>
      </c>
    </row>
    <row r="58" spans="1:4" x14ac:dyDescent="0.25">
      <c r="A58" s="205">
        <v>12</v>
      </c>
      <c r="B58" s="524" t="s">
        <v>313</v>
      </c>
      <c r="C58" s="195">
        <v>11</v>
      </c>
      <c r="D58" s="195">
        <v>25</v>
      </c>
    </row>
    <row r="59" spans="1:4" x14ac:dyDescent="0.25">
      <c r="A59" s="205">
        <v>13</v>
      </c>
      <c r="B59" s="524" t="s">
        <v>326</v>
      </c>
      <c r="C59" s="195">
        <v>12</v>
      </c>
      <c r="D59" s="195">
        <v>12</v>
      </c>
    </row>
    <row r="60" spans="1:4" x14ac:dyDescent="0.25">
      <c r="A60" s="205">
        <v>14</v>
      </c>
      <c r="B60" s="524" t="s">
        <v>329</v>
      </c>
      <c r="C60" s="195">
        <v>1</v>
      </c>
      <c r="D60" s="195">
        <v>8</v>
      </c>
    </row>
    <row r="61" spans="1:4" x14ac:dyDescent="0.25">
      <c r="A61" s="205">
        <v>15</v>
      </c>
      <c r="B61" s="524" t="s">
        <v>332</v>
      </c>
      <c r="C61" s="195">
        <v>2</v>
      </c>
      <c r="D61" s="104">
        <v>6</v>
      </c>
    </row>
    <row r="62" spans="1:4" x14ac:dyDescent="0.25">
      <c r="A62" s="205">
        <v>16</v>
      </c>
      <c r="B62" s="524" t="s">
        <v>369</v>
      </c>
      <c r="C62" s="195">
        <v>5</v>
      </c>
      <c r="D62" s="104">
        <v>14</v>
      </c>
    </row>
    <row r="63" spans="1:4" x14ac:dyDescent="0.25">
      <c r="A63" s="205">
        <v>17</v>
      </c>
      <c r="B63" s="210" t="s">
        <v>375</v>
      </c>
      <c r="C63" s="195">
        <v>2</v>
      </c>
      <c r="D63" s="195">
        <v>2</v>
      </c>
    </row>
    <row r="64" spans="1:4" x14ac:dyDescent="0.25">
      <c r="A64" s="205">
        <v>18</v>
      </c>
      <c r="B64" s="210" t="s">
        <v>381</v>
      </c>
      <c r="C64" s="195">
        <v>2</v>
      </c>
      <c r="D64" s="195">
        <v>3</v>
      </c>
    </row>
    <row r="65" spans="1:4" x14ac:dyDescent="0.25">
      <c r="A65" s="205">
        <v>19</v>
      </c>
      <c r="B65" s="210" t="s">
        <v>385</v>
      </c>
      <c r="C65" s="195">
        <v>3</v>
      </c>
      <c r="D65" s="195">
        <v>11</v>
      </c>
    </row>
    <row r="66" spans="1:4" x14ac:dyDescent="0.25">
      <c r="A66" s="205">
        <v>20</v>
      </c>
      <c r="B66" s="210" t="s">
        <v>389</v>
      </c>
      <c r="C66" s="195">
        <v>4</v>
      </c>
      <c r="D66" s="195">
        <v>4</v>
      </c>
    </row>
    <row r="67" spans="1:4" x14ac:dyDescent="0.25">
      <c r="A67" s="205">
        <v>21</v>
      </c>
      <c r="B67" s="210" t="s">
        <v>394</v>
      </c>
      <c r="C67" s="195">
        <v>5</v>
      </c>
      <c r="D67" s="195">
        <v>8</v>
      </c>
    </row>
    <row r="68" spans="1:4" x14ac:dyDescent="0.25">
      <c r="A68" s="205">
        <v>22</v>
      </c>
      <c r="B68" s="210" t="s">
        <v>398</v>
      </c>
      <c r="C68" s="195">
        <v>4</v>
      </c>
      <c r="D68" s="195">
        <v>19</v>
      </c>
    </row>
    <row r="69" spans="1:4" x14ac:dyDescent="0.25">
      <c r="A69" s="205">
        <v>23</v>
      </c>
      <c r="B69" s="2" t="s">
        <v>403</v>
      </c>
      <c r="C69" s="195">
        <v>4</v>
      </c>
      <c r="D69" s="195">
        <v>12</v>
      </c>
    </row>
    <row r="70" spans="1:4" x14ac:dyDescent="0.25">
      <c r="A70" s="205">
        <v>24</v>
      </c>
      <c r="B70" s="2" t="s">
        <v>407</v>
      </c>
      <c r="C70" s="195">
        <v>7</v>
      </c>
      <c r="D70" s="195">
        <v>22</v>
      </c>
    </row>
    <row r="71" spans="1:4" x14ac:dyDescent="0.25">
      <c r="A71" s="205">
        <v>25</v>
      </c>
      <c r="B71" s="2" t="s">
        <v>411</v>
      </c>
      <c r="C71" s="195">
        <v>19</v>
      </c>
      <c r="D71" s="195">
        <v>40</v>
      </c>
    </row>
    <row r="72" spans="1:4" x14ac:dyDescent="0.25">
      <c r="A72" s="205">
        <v>26</v>
      </c>
      <c r="B72" s="2" t="s">
        <v>413</v>
      </c>
      <c r="C72" s="195">
        <v>15</v>
      </c>
      <c r="D72" s="195">
        <v>70</v>
      </c>
    </row>
    <row r="73" spans="1:4" x14ac:dyDescent="0.25">
      <c r="A73" s="205">
        <v>27</v>
      </c>
      <c r="B73" s="2" t="s">
        <v>416</v>
      </c>
      <c r="C73" s="195">
        <v>38</v>
      </c>
      <c r="D73" s="195">
        <v>83</v>
      </c>
    </row>
    <row r="74" spans="1:4" x14ac:dyDescent="0.25">
      <c r="A74" s="205">
        <v>28</v>
      </c>
      <c r="B74" s="2" t="s">
        <v>421</v>
      </c>
      <c r="C74" s="195">
        <v>27</v>
      </c>
      <c r="D74" s="195">
        <v>78</v>
      </c>
    </row>
    <row r="75" spans="1:4" x14ac:dyDescent="0.25">
      <c r="A75" s="205">
        <v>29</v>
      </c>
      <c r="B75" s="2" t="s">
        <v>441</v>
      </c>
      <c r="C75" s="195">
        <v>27</v>
      </c>
      <c r="D75" s="195">
        <v>30</v>
      </c>
    </row>
    <row r="76" spans="1:4" x14ac:dyDescent="0.25">
      <c r="A76" s="205">
        <v>30</v>
      </c>
      <c r="B76" s="2" t="s">
        <v>443</v>
      </c>
      <c r="C76" s="195">
        <v>49</v>
      </c>
      <c r="D76" s="195">
        <v>41</v>
      </c>
    </row>
    <row r="77" spans="1:4" x14ac:dyDescent="0.25">
      <c r="A77" s="205">
        <v>31</v>
      </c>
      <c r="B77" s="2" t="s">
        <v>445</v>
      </c>
      <c r="C77" s="195">
        <v>46</v>
      </c>
      <c r="D77" s="195">
        <v>51</v>
      </c>
    </row>
    <row r="78" spans="1:4" x14ac:dyDescent="0.25">
      <c r="A78" s="205">
        <v>32</v>
      </c>
      <c r="B78" s="2" t="s">
        <v>450</v>
      </c>
      <c r="C78" s="195">
        <v>34</v>
      </c>
      <c r="D78" s="195">
        <v>56</v>
      </c>
    </row>
    <row r="79" spans="1:4" x14ac:dyDescent="0.25">
      <c r="A79" s="205">
        <v>33</v>
      </c>
      <c r="B79" s="2" t="s">
        <v>461</v>
      </c>
      <c r="C79" s="195">
        <v>42</v>
      </c>
      <c r="D79" s="195">
        <v>116</v>
      </c>
    </row>
    <row r="80" spans="1:4" x14ac:dyDescent="0.25">
      <c r="A80" s="205">
        <v>34</v>
      </c>
      <c r="B80" s="2" t="s">
        <v>468</v>
      </c>
      <c r="C80" s="195">
        <v>103</v>
      </c>
      <c r="D80" s="195">
        <v>142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3"/>
  <sheetViews>
    <sheetView showGridLines="0" zoomScale="90" zoomScaleNormal="90" workbookViewId="0">
      <pane xSplit="1" ySplit="2" topLeftCell="B5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467</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376</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row r="73" spans="1:6" x14ac:dyDescent="0.25">
      <c r="A73" s="11">
        <v>44439</v>
      </c>
      <c r="B73" s="366">
        <v>962</v>
      </c>
      <c r="C73" s="366">
        <v>730</v>
      </c>
      <c r="D73" s="244">
        <v>0.69</v>
      </c>
      <c r="E73" s="105">
        <v>37520</v>
      </c>
      <c r="F73" s="80">
        <v>2.5999999999999999E-2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5"/>
  <sheetViews>
    <sheetView showGridLines="0" zoomScale="89" zoomScaleNormal="90" workbookViewId="0">
      <pane ySplit="3" topLeftCell="A42"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143</v>
      </c>
      <c r="C1" s="1"/>
      <c r="D1" s="1"/>
      <c r="E1" s="1"/>
      <c r="P1" s="22" t="s">
        <v>29</v>
      </c>
    </row>
    <row r="2" spans="1:16" x14ac:dyDescent="0.25">
      <c r="A2" s="1"/>
      <c r="C2" s="1"/>
      <c r="D2" s="1"/>
      <c r="E2" s="1"/>
      <c r="P2" s="22"/>
    </row>
    <row r="3" spans="1:16" ht="51.75" x14ac:dyDescent="0.25">
      <c r="A3" s="202" t="s">
        <v>118</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row r="65" spans="1:4" x14ac:dyDescent="0.25">
      <c r="A65" s="378">
        <v>35</v>
      </c>
      <c r="B65" s="213">
        <v>44440</v>
      </c>
      <c r="C65" s="2">
        <v>70</v>
      </c>
      <c r="D65" s="75">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42"/>
  <sheetViews>
    <sheetView workbookViewId="0">
      <pane xSplit="1" ySplit="3" topLeftCell="B525"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447</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448</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3" x14ac:dyDescent="0.25">
      <c r="A529" s="279">
        <v>44429</v>
      </c>
      <c r="B529" s="120">
        <v>8070</v>
      </c>
    </row>
    <row r="530" spans="1:3" x14ac:dyDescent="0.25">
      <c r="A530" s="279">
        <v>44430</v>
      </c>
      <c r="B530" s="120">
        <v>8070</v>
      </c>
    </row>
    <row r="531" spans="1:3" x14ac:dyDescent="0.25">
      <c r="A531" s="279">
        <v>44431</v>
      </c>
      <c r="B531" s="120">
        <v>8070</v>
      </c>
    </row>
    <row r="532" spans="1:3" x14ac:dyDescent="0.25">
      <c r="A532" s="279">
        <v>44432</v>
      </c>
      <c r="B532" s="120">
        <v>8080</v>
      </c>
    </row>
    <row r="533" spans="1:3" x14ac:dyDescent="0.25">
      <c r="A533" s="279">
        <v>44433</v>
      </c>
      <c r="B533" s="120">
        <v>8085</v>
      </c>
    </row>
    <row r="534" spans="1:3" x14ac:dyDescent="0.25">
      <c r="A534" s="279">
        <v>44434</v>
      </c>
      <c r="B534" s="120">
        <v>8099</v>
      </c>
    </row>
    <row r="535" spans="1:3" x14ac:dyDescent="0.25">
      <c r="A535" s="279">
        <v>44435</v>
      </c>
      <c r="B535" s="120">
        <v>8103</v>
      </c>
    </row>
    <row r="536" spans="1:3" s="365" customFormat="1" x14ac:dyDescent="0.25">
      <c r="A536" s="279">
        <v>44436</v>
      </c>
      <c r="B536" s="120">
        <v>8111</v>
      </c>
      <c r="C536" s="335"/>
    </row>
    <row r="537" spans="1:3" x14ac:dyDescent="0.25">
      <c r="A537" s="279">
        <v>44437</v>
      </c>
      <c r="B537" s="120">
        <v>8111</v>
      </c>
    </row>
    <row r="538" spans="1:3" x14ac:dyDescent="0.25">
      <c r="A538" s="279">
        <v>44438</v>
      </c>
      <c r="B538" s="120">
        <v>8111</v>
      </c>
    </row>
    <row r="539" spans="1:3" x14ac:dyDescent="0.25">
      <c r="A539" s="279">
        <v>44439</v>
      </c>
      <c r="B539" s="120">
        <v>8118</v>
      </c>
    </row>
    <row r="540" spans="1:3" x14ac:dyDescent="0.25">
      <c r="A540" s="279">
        <v>44440</v>
      </c>
      <c r="B540" s="120">
        <v>8127</v>
      </c>
    </row>
    <row r="541" spans="1:3" x14ac:dyDescent="0.25">
      <c r="A541" s="279">
        <v>44441</v>
      </c>
      <c r="B541" s="120">
        <v>8144</v>
      </c>
    </row>
    <row r="542" spans="1:3" s="365" customFormat="1" x14ac:dyDescent="0.25">
      <c r="A542" s="279">
        <v>44442</v>
      </c>
      <c r="B542" s="120">
        <v>8154</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16" t="s">
        <v>454</v>
      </c>
      <c r="B1" s="616"/>
      <c r="C1" s="616"/>
      <c r="D1" s="616"/>
      <c r="E1" s="616"/>
      <c r="F1" s="430"/>
      <c r="G1" s="430"/>
      <c r="H1" s="252"/>
      <c r="O1" s="583" t="s">
        <v>464</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2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25">
      <c r="A9" s="61">
        <v>44434</v>
      </c>
      <c r="B9" s="561">
        <v>19578</v>
      </c>
      <c r="C9" s="369">
        <v>0.90970908579999998</v>
      </c>
      <c r="D9" s="369">
        <v>6.3148739700000012E-2</v>
      </c>
      <c r="E9" s="369">
        <v>2.7135774200000001E-2</v>
      </c>
    </row>
    <row r="10" spans="1:19" x14ac:dyDescent="0.25">
      <c r="A10" s="61">
        <v>44435</v>
      </c>
      <c r="B10" s="561">
        <v>21683</v>
      </c>
      <c r="C10" s="369">
        <v>0.89316677229999997</v>
      </c>
      <c r="D10" s="369">
        <v>7.6310612999999999E-2</v>
      </c>
      <c r="E10" s="369">
        <v>3.0517723699999999E-2</v>
      </c>
    </row>
    <row r="11" spans="1:19" x14ac:dyDescent="0.25">
      <c r="A11" s="61">
        <v>44438</v>
      </c>
      <c r="B11" s="561">
        <v>28288</v>
      </c>
      <c r="C11" s="369">
        <v>0.87765351739999997</v>
      </c>
      <c r="D11" s="369">
        <v>8.3144432800000001E-2</v>
      </c>
      <c r="E11" s="369">
        <v>3.9192814899999998E-2</v>
      </c>
    </row>
    <row r="12" spans="1:19" x14ac:dyDescent="0.25">
      <c r="A12" s="61">
        <v>44439</v>
      </c>
      <c r="B12" s="561">
        <v>33171</v>
      </c>
      <c r="C12" s="369">
        <v>0.87657951789999999</v>
      </c>
      <c r="D12" s="369">
        <v>7.7398153599999991E-2</v>
      </c>
      <c r="E12" s="369">
        <v>4.6013093599999999E-2</v>
      </c>
    </row>
    <row r="13" spans="1:19" x14ac:dyDescent="0.25">
      <c r="A13" s="61">
        <v>44440</v>
      </c>
      <c r="B13" s="561">
        <v>34072</v>
      </c>
      <c r="C13" s="369">
        <v>0.87879674890000004</v>
      </c>
      <c r="D13" s="369">
        <v>7.37140503E-2</v>
      </c>
      <c r="E13" s="369">
        <v>4.7477833399999995E-2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41"/>
  <sheetViews>
    <sheetView workbookViewId="0">
      <pane xSplit="1" ySplit="3" topLeftCell="B222"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240</v>
      </c>
      <c r="E1" s="58" t="s">
        <v>29</v>
      </c>
    </row>
    <row r="3" spans="1:14" ht="59.1" customHeight="1" x14ac:dyDescent="0.25">
      <c r="A3" s="54" t="s">
        <v>0</v>
      </c>
      <c r="B3" s="60" t="s">
        <v>223</v>
      </c>
      <c r="C3" s="60" t="s">
        <v>224</v>
      </c>
    </row>
    <row r="4" spans="1:14" x14ac:dyDescent="0.25">
      <c r="A4" s="25">
        <v>44207</v>
      </c>
      <c r="B4" s="380">
        <v>163377</v>
      </c>
      <c r="C4" s="380">
        <v>2758</v>
      </c>
      <c r="E4" s="492" t="s">
        <v>352</v>
      </c>
    </row>
    <row r="5" spans="1:14" x14ac:dyDescent="0.25">
      <c r="A5" s="25">
        <v>44208</v>
      </c>
      <c r="B5" s="55">
        <v>175942</v>
      </c>
      <c r="C5" s="55">
        <v>2857</v>
      </c>
      <c r="E5" s="58" t="s">
        <v>351</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323</v>
      </c>
    </row>
    <row r="78" spans="1:20" x14ac:dyDescent="0.25">
      <c r="A78" s="25">
        <v>44281</v>
      </c>
      <c r="B78" s="59">
        <v>2322832</v>
      </c>
      <c r="C78" s="59">
        <v>279814</v>
      </c>
      <c r="D78" s="335"/>
    </row>
    <row r="79" spans="1:20" x14ac:dyDescent="0.25">
      <c r="A79" s="25">
        <v>44282</v>
      </c>
      <c r="B79" s="59">
        <v>2358807</v>
      </c>
      <c r="C79" s="59">
        <v>294714</v>
      </c>
      <c r="D79" s="335"/>
      <c r="O79" s="454"/>
      <c r="P79" s="455" t="s">
        <v>321</v>
      </c>
      <c r="Q79" s="455" t="s">
        <v>322</v>
      </c>
    </row>
    <row r="80" spans="1:20" x14ac:dyDescent="0.25">
      <c r="A80" s="25">
        <v>44283</v>
      </c>
      <c r="B80" s="59">
        <v>2386158</v>
      </c>
      <c r="C80" s="59">
        <v>317217</v>
      </c>
      <c r="D80" s="335"/>
      <c r="E80" s="453" t="s">
        <v>316</v>
      </c>
      <c r="O80" s="25">
        <v>44283</v>
      </c>
      <c r="P80" s="59">
        <v>2385709</v>
      </c>
      <c r="Q80" s="59">
        <v>312320</v>
      </c>
      <c r="S80" s="335"/>
      <c r="T80" s="335"/>
    </row>
    <row r="81" spans="1:20" x14ac:dyDescent="0.25">
      <c r="A81" s="25">
        <v>44284</v>
      </c>
      <c r="B81" s="59">
        <v>2410281</v>
      </c>
      <c r="C81" s="59">
        <v>331969</v>
      </c>
      <c r="D81" s="335"/>
      <c r="E81" s="453" t="s">
        <v>320</v>
      </c>
      <c r="O81" s="25">
        <v>44284</v>
      </c>
      <c r="P81" s="59">
        <v>2409826</v>
      </c>
      <c r="Q81" s="59">
        <v>326263</v>
      </c>
      <c r="S81" s="335"/>
      <c r="T81" s="335"/>
    </row>
    <row r="82" spans="1:20" x14ac:dyDescent="0.25">
      <c r="A82" s="25">
        <v>44285</v>
      </c>
      <c r="B82" s="59">
        <v>2437543</v>
      </c>
      <c r="C82" s="59">
        <v>348635</v>
      </c>
      <c r="D82" s="335"/>
      <c r="E82" s="453" t="s">
        <v>324</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328</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346</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379</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401</v>
      </c>
    </row>
    <row r="160" spans="1:5" x14ac:dyDescent="0.25">
      <c r="A160" s="25">
        <v>44363</v>
      </c>
      <c r="B160" s="59">
        <v>3551739</v>
      </c>
      <c r="C160" s="59">
        <v>2493358</v>
      </c>
      <c r="E160" s="453" t="s">
        <v>404</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1" spans="2:3" x14ac:dyDescent="0.25">
      <c r="B241" s="335"/>
      <c r="C241"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2"/>
  <sheetViews>
    <sheetView workbookViewId="0">
      <pane xSplit="1" ySplit="3" topLeftCell="B15"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299</v>
      </c>
      <c r="G1" s="58" t="s">
        <v>29</v>
      </c>
    </row>
    <row r="3" spans="1:17" ht="69.599999999999994" customHeight="1" x14ac:dyDescent="0.25">
      <c r="A3" s="54" t="s">
        <v>0</v>
      </c>
      <c r="B3" s="60" t="s">
        <v>269</v>
      </c>
      <c r="C3" s="60" t="s">
        <v>271</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372</v>
      </c>
    </row>
    <row r="16" spans="1:17" x14ac:dyDescent="0.25">
      <c r="A16" s="25">
        <v>44326</v>
      </c>
      <c r="B16" s="55">
        <v>5333050</v>
      </c>
      <c r="C16" s="55">
        <v>4837850</v>
      </c>
      <c r="D16" s="335"/>
      <c r="E16" s="335"/>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496" t="s">
        <v>393</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3" t="s">
        <v>437</v>
      </c>
    </row>
    <row r="28" spans="1:5" x14ac:dyDescent="0.25">
      <c r="A28" s="25">
        <v>44410</v>
      </c>
      <c r="B28" s="55">
        <v>7952530</v>
      </c>
      <c r="C28" s="55">
        <v>7170900</v>
      </c>
    </row>
    <row r="29" spans="1:5" x14ac:dyDescent="0.25">
      <c r="A29" s="25">
        <v>44417</v>
      </c>
      <c r="B29" s="55">
        <v>7952530</v>
      </c>
      <c r="C29" s="55">
        <v>7317690</v>
      </c>
    </row>
    <row r="30" spans="1:5" x14ac:dyDescent="0.25">
      <c r="A30" s="25">
        <v>44424</v>
      </c>
      <c r="B30" s="55">
        <v>7900450</v>
      </c>
      <c r="C30" s="55">
        <v>7464510</v>
      </c>
    </row>
    <row r="31" spans="1:5" x14ac:dyDescent="0.25">
      <c r="A31" s="25">
        <v>44431</v>
      </c>
      <c r="B31" s="55">
        <v>7900290</v>
      </c>
      <c r="C31" s="55">
        <v>7567740</v>
      </c>
    </row>
    <row r="32" spans="1:5" x14ac:dyDescent="0.25">
      <c r="A32" s="25">
        <v>44439</v>
      </c>
      <c r="B32" s="55">
        <v>8050130</v>
      </c>
      <c r="C32" s="55">
        <v>7698730</v>
      </c>
      <c r="E32" s="496" t="s">
        <v>465</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280</v>
      </c>
    </row>
    <row r="3" spans="1:6" ht="90" x14ac:dyDescent="0.25">
      <c r="A3" s="395" t="s">
        <v>0</v>
      </c>
      <c r="B3" s="396" t="s">
        <v>273</v>
      </c>
      <c r="C3" s="395" t="s">
        <v>274</v>
      </c>
      <c r="D3" s="395" t="s">
        <v>275</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17" t="s">
        <v>276</v>
      </c>
      <c r="B15" s="617"/>
      <c r="C15" s="617"/>
      <c r="D15" s="618"/>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17" t="s">
        <v>371</v>
      </c>
      <c r="B27" s="617"/>
      <c r="C27" s="617"/>
      <c r="D27" s="618"/>
    </row>
    <row r="28" spans="1:4" x14ac:dyDescent="0.25">
      <c r="A28" s="400">
        <v>44309</v>
      </c>
      <c r="B28" s="412">
        <v>5065</v>
      </c>
      <c r="C28" s="494" t="s">
        <v>48</v>
      </c>
      <c r="D28" s="494" t="s">
        <v>48</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281</v>
      </c>
      <c r="B39" s="31"/>
      <c r="C39" s="31"/>
      <c r="D39" s="404"/>
    </row>
    <row r="40" spans="1:4" ht="75" x14ac:dyDescent="0.25">
      <c r="A40" s="395" t="s">
        <v>0</v>
      </c>
      <c r="B40" s="405" t="s">
        <v>277</v>
      </c>
      <c r="C40" s="395" t="s">
        <v>278</v>
      </c>
      <c r="D40" s="405" t="s">
        <v>275</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19" t="s">
        <v>279</v>
      </c>
      <c r="B48" s="617"/>
      <c r="C48" s="617"/>
      <c r="D48" s="618"/>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17" t="s">
        <v>371</v>
      </c>
      <c r="B60" s="617"/>
      <c r="C60" s="617"/>
      <c r="D60" s="618"/>
    </row>
    <row r="61" spans="1:5" x14ac:dyDescent="0.25">
      <c r="A61" s="420">
        <v>44310</v>
      </c>
      <c r="B61" s="414">
        <v>885</v>
      </c>
      <c r="C61" s="499" t="s">
        <v>48</v>
      </c>
      <c r="D61" s="422" t="s">
        <v>48</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24" t="s">
        <v>0</v>
      </c>
      <c r="B3" s="620" t="s">
        <v>4</v>
      </c>
      <c r="C3" s="621"/>
      <c r="D3" s="622"/>
      <c r="E3" s="623" t="s">
        <v>7</v>
      </c>
      <c r="F3" s="623"/>
      <c r="G3" s="623"/>
    </row>
    <row r="4" spans="1:19" x14ac:dyDescent="0.25">
      <c r="A4" s="625"/>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78</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169</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26" t="s">
        <v>164</v>
      </c>
      <c r="F33" s="626"/>
      <c r="G33" s="626"/>
      <c r="H33" s="626"/>
      <c r="I33" s="626"/>
      <c r="J33" s="626"/>
      <c r="K33" s="626"/>
      <c r="L33" s="626"/>
      <c r="M33" s="626"/>
      <c r="N33" s="626"/>
      <c r="O33" s="626"/>
      <c r="P33" s="626"/>
      <c r="Q33" s="626"/>
      <c r="R33" s="626"/>
      <c r="S33" s="626"/>
      <c r="T33" s="626"/>
      <c r="U33" s="626"/>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170</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27" t="s">
        <v>5</v>
      </c>
      <c r="E31" s="627"/>
      <c r="F31" s="627"/>
      <c r="G31" s="627"/>
      <c r="H31" s="627"/>
      <c r="I31" s="627"/>
      <c r="J31" s="627"/>
      <c r="K31" s="627"/>
      <c r="L31" s="627"/>
      <c r="M31" s="627"/>
      <c r="N31" s="627"/>
    </row>
    <row r="32" spans="1:14" x14ac:dyDescent="0.25">
      <c r="A32" s="346">
        <v>43938</v>
      </c>
      <c r="B32" s="283">
        <v>184</v>
      </c>
      <c r="D32" s="627"/>
      <c r="E32" s="627"/>
      <c r="F32" s="627"/>
      <c r="G32" s="627"/>
      <c r="H32" s="627"/>
      <c r="I32" s="627"/>
      <c r="J32" s="627"/>
      <c r="K32" s="627"/>
      <c r="L32" s="627"/>
      <c r="M32" s="627"/>
      <c r="N32" s="627"/>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27" t="s">
        <v>77</v>
      </c>
      <c r="E34" s="627"/>
      <c r="F34" s="627"/>
      <c r="G34" s="627"/>
      <c r="H34" s="627"/>
      <c r="I34" s="627"/>
      <c r="J34" s="627"/>
      <c r="K34" s="627"/>
      <c r="L34" s="627"/>
      <c r="M34" s="627"/>
      <c r="N34" s="627"/>
    </row>
    <row r="35" spans="1:14" x14ac:dyDescent="0.25">
      <c r="A35" s="346">
        <v>43941</v>
      </c>
      <c r="B35" s="283">
        <v>167</v>
      </c>
      <c r="D35" s="627"/>
      <c r="E35" s="627"/>
      <c r="F35" s="627"/>
      <c r="G35" s="627"/>
      <c r="H35" s="627"/>
      <c r="I35" s="627"/>
      <c r="J35" s="627"/>
      <c r="K35" s="627"/>
      <c r="L35" s="627"/>
      <c r="M35" s="627"/>
      <c r="N35" s="627"/>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28" t="s">
        <v>110</v>
      </c>
      <c r="E37" s="628"/>
      <c r="F37" s="628"/>
      <c r="G37" s="628"/>
      <c r="H37" s="628"/>
      <c r="I37" s="628"/>
      <c r="J37" s="628"/>
      <c r="K37" s="628"/>
      <c r="L37" s="628"/>
      <c r="M37" s="628"/>
      <c r="N37" s="628"/>
    </row>
    <row r="38" spans="1:14" x14ac:dyDescent="0.25">
      <c r="A38" s="346">
        <v>43944</v>
      </c>
      <c r="B38" s="283">
        <v>136</v>
      </c>
      <c r="D38" s="628"/>
      <c r="E38" s="628"/>
      <c r="F38" s="628"/>
      <c r="G38" s="628"/>
      <c r="H38" s="628"/>
      <c r="I38" s="628"/>
      <c r="J38" s="628"/>
      <c r="K38" s="628"/>
      <c r="L38" s="628"/>
      <c r="M38" s="628"/>
      <c r="N38" s="628"/>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61"/>
  <sheetViews>
    <sheetView zoomScaleNormal="100" workbookViewId="0">
      <pane xSplit="1" ySplit="3" topLeftCell="B344"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167</v>
      </c>
      <c r="B1" s="53"/>
      <c r="C1" s="331"/>
      <c r="D1" s="331"/>
      <c r="J1" s="58" t="s">
        <v>29</v>
      </c>
    </row>
    <row r="2" spans="1:16" x14ac:dyDescent="0.25">
      <c r="A2" s="331"/>
      <c r="B2" s="331"/>
      <c r="C2" s="331"/>
      <c r="D2" s="331"/>
    </row>
    <row r="3" spans="1:16" ht="51" x14ac:dyDescent="0.25">
      <c r="A3" s="353" t="s">
        <v>168</v>
      </c>
      <c r="B3" s="383" t="s">
        <v>255</v>
      </c>
      <c r="C3" s="383" t="s">
        <v>256</v>
      </c>
      <c r="D3" s="390" t="s">
        <v>257</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row r="360" spans="1:4" x14ac:dyDescent="0.25">
      <c r="A360" s="119">
        <v>44441</v>
      </c>
      <c r="B360" s="417">
        <v>55</v>
      </c>
      <c r="C360" s="417">
        <v>624</v>
      </c>
      <c r="D360" s="417">
        <v>10</v>
      </c>
    </row>
    <row r="361" spans="1:4" s="365" customFormat="1" x14ac:dyDescent="0.25">
      <c r="A361" s="119">
        <v>44442</v>
      </c>
      <c r="B361" s="417">
        <v>60</v>
      </c>
      <c r="C361" s="417">
        <v>653</v>
      </c>
      <c r="D361" s="417">
        <v>9</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144</v>
      </c>
      <c r="B1" s="187"/>
      <c r="C1" s="187"/>
      <c r="D1" s="187"/>
      <c r="G1" s="217"/>
      <c r="R1" s="219" t="s">
        <v>29</v>
      </c>
    </row>
    <row r="2" spans="1:18" ht="30.6" customHeight="1" x14ac:dyDescent="0.25">
      <c r="A2" s="220"/>
      <c r="B2" s="629" t="s">
        <v>111</v>
      </c>
      <c r="C2" s="630"/>
      <c r="D2" s="221"/>
      <c r="E2" s="222"/>
      <c r="F2" s="223" t="s">
        <v>113</v>
      </c>
      <c r="G2" s="218"/>
    </row>
    <row r="3" spans="1:18" ht="51.75" x14ac:dyDescent="0.25">
      <c r="A3" s="224" t="s">
        <v>0</v>
      </c>
      <c r="B3" s="225" t="s">
        <v>140</v>
      </c>
      <c r="C3" s="225" t="s">
        <v>141</v>
      </c>
      <c r="D3" s="226"/>
      <c r="E3" s="227" t="s">
        <v>114</v>
      </c>
      <c r="F3" s="225" t="s">
        <v>142</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33" t="s">
        <v>117</v>
      </c>
      <c r="F33" s="634">
        <v>2</v>
      </c>
      <c r="G33" s="218"/>
    </row>
    <row r="34" spans="1:7" x14ac:dyDescent="0.25">
      <c r="A34" s="235">
        <v>44040</v>
      </c>
      <c r="B34" s="237" t="s">
        <v>48</v>
      </c>
      <c r="C34" s="238" t="s">
        <v>48</v>
      </c>
      <c r="D34" s="221"/>
      <c r="E34" s="631"/>
      <c r="F34" s="635"/>
      <c r="G34" s="218"/>
    </row>
    <row r="35" spans="1:7" x14ac:dyDescent="0.25">
      <c r="A35" s="235">
        <v>44041</v>
      </c>
      <c r="B35" s="222">
        <v>66</v>
      </c>
      <c r="C35" s="241">
        <v>0.06</v>
      </c>
      <c r="D35" s="242"/>
      <c r="E35" s="631"/>
      <c r="F35" s="635"/>
      <c r="G35" s="218"/>
    </row>
    <row r="36" spans="1:7" x14ac:dyDescent="0.25">
      <c r="A36" s="235">
        <v>44042</v>
      </c>
      <c r="B36" s="237" t="s">
        <v>48</v>
      </c>
      <c r="C36" s="238" t="s">
        <v>48</v>
      </c>
      <c r="D36" s="242"/>
      <c r="E36" s="631"/>
      <c r="F36" s="635"/>
      <c r="G36" s="218"/>
    </row>
    <row r="37" spans="1:7" x14ac:dyDescent="0.25">
      <c r="A37" s="235">
        <v>44043</v>
      </c>
      <c r="B37" s="237" t="s">
        <v>48</v>
      </c>
      <c r="C37" s="238" t="s">
        <v>48</v>
      </c>
      <c r="D37" s="242"/>
      <c r="E37" s="631"/>
      <c r="F37" s="635"/>
      <c r="G37" s="218"/>
    </row>
    <row r="38" spans="1:7" x14ac:dyDescent="0.25">
      <c r="A38" s="235">
        <v>44044</v>
      </c>
      <c r="B38" s="237" t="s">
        <v>48</v>
      </c>
      <c r="C38" s="238" t="s">
        <v>48</v>
      </c>
      <c r="D38" s="242"/>
      <c r="E38" s="631"/>
      <c r="F38" s="635"/>
      <c r="G38" s="218"/>
    </row>
    <row r="39" spans="1:7" x14ac:dyDescent="0.25">
      <c r="A39" s="235">
        <v>44045</v>
      </c>
      <c r="B39" s="237" t="s">
        <v>48</v>
      </c>
      <c r="C39" s="238" t="s">
        <v>48</v>
      </c>
      <c r="D39" s="242"/>
      <c r="E39" s="632"/>
      <c r="F39" s="636"/>
      <c r="G39" s="218"/>
    </row>
    <row r="40" spans="1:7" x14ac:dyDescent="0.25">
      <c r="A40" s="235">
        <v>44046</v>
      </c>
      <c r="B40" s="237" t="s">
        <v>48</v>
      </c>
      <c r="C40" s="238" t="s">
        <v>48</v>
      </c>
      <c r="D40" s="242"/>
      <c r="E40" s="631" t="s">
        <v>116</v>
      </c>
      <c r="F40" s="637">
        <v>0</v>
      </c>
      <c r="G40" s="218"/>
    </row>
    <row r="41" spans="1:7" x14ac:dyDescent="0.25">
      <c r="A41" s="235">
        <v>44047</v>
      </c>
      <c r="B41" s="237" t="s">
        <v>48</v>
      </c>
      <c r="C41" s="238" t="s">
        <v>48</v>
      </c>
      <c r="D41" s="242"/>
      <c r="E41" s="631"/>
      <c r="F41" s="638"/>
      <c r="G41" s="218"/>
    </row>
    <row r="42" spans="1:7" x14ac:dyDescent="0.25">
      <c r="A42" s="235">
        <v>44048</v>
      </c>
      <c r="B42" s="222">
        <v>60</v>
      </c>
      <c r="C42" s="241">
        <v>0.06</v>
      </c>
      <c r="D42" s="242"/>
      <c r="E42" s="631"/>
      <c r="F42" s="638"/>
      <c r="G42" s="218"/>
    </row>
    <row r="43" spans="1:7" x14ac:dyDescent="0.25">
      <c r="A43" s="235">
        <v>44049</v>
      </c>
      <c r="B43" s="237" t="s">
        <v>48</v>
      </c>
      <c r="C43" s="238" t="s">
        <v>48</v>
      </c>
      <c r="E43" s="631"/>
      <c r="F43" s="638"/>
    </row>
    <row r="44" spans="1:7" x14ac:dyDescent="0.25">
      <c r="A44" s="235">
        <v>44050</v>
      </c>
      <c r="B44" s="237" t="s">
        <v>48</v>
      </c>
      <c r="C44" s="238" t="s">
        <v>48</v>
      </c>
      <c r="E44" s="631"/>
      <c r="F44" s="638"/>
    </row>
    <row r="45" spans="1:7" x14ac:dyDescent="0.25">
      <c r="A45" s="235">
        <v>44051</v>
      </c>
      <c r="B45" s="237" t="s">
        <v>48</v>
      </c>
      <c r="C45" s="238" t="s">
        <v>48</v>
      </c>
      <c r="E45" s="631"/>
      <c r="F45" s="638"/>
    </row>
    <row r="46" spans="1:7" x14ac:dyDescent="0.25">
      <c r="A46" s="235">
        <v>44052</v>
      </c>
      <c r="B46" s="237" t="s">
        <v>48</v>
      </c>
      <c r="C46" s="238" t="s">
        <v>48</v>
      </c>
      <c r="E46" s="632"/>
      <c r="F46" s="639"/>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145</v>
      </c>
      <c r="B1" s="1"/>
      <c r="C1" s="1"/>
      <c r="D1" s="1"/>
      <c r="E1" s="1"/>
      <c r="F1" s="1"/>
      <c r="W1" s="22" t="s">
        <v>29</v>
      </c>
    </row>
    <row r="2" spans="1:23" ht="15.6" customHeight="1" x14ac:dyDescent="0.25">
      <c r="H2" s="188" t="s">
        <v>111</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40" t="s">
        <v>76</v>
      </c>
      <c r="G4" s="641"/>
      <c r="H4" s="641"/>
      <c r="I4" s="642"/>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43" t="s">
        <v>112</v>
      </c>
      <c r="G84" s="644"/>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45" t="s">
        <v>112</v>
      </c>
      <c r="C109" s="646"/>
      <c r="D109" s="647"/>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112</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48" t="s">
        <v>453</v>
      </c>
      <c r="B1" s="648"/>
      <c r="C1" s="648"/>
      <c r="D1" s="648"/>
      <c r="E1" s="649"/>
      <c r="F1" s="430"/>
      <c r="G1" s="430"/>
      <c r="H1" s="430"/>
      <c r="I1" s="430"/>
      <c r="J1" s="430"/>
      <c r="K1" s="430"/>
      <c r="L1" s="430"/>
      <c r="M1" s="430"/>
      <c r="N1" s="430"/>
      <c r="O1" s="562" t="s">
        <v>333</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25">
      <c r="B97" s="457" t="s">
        <v>335</v>
      </c>
      <c r="O97" s="457" t="s">
        <v>335</v>
      </c>
    </row>
    <row r="98" spans="1:25" x14ac:dyDescent="0.25">
      <c r="A98" s="252" t="s">
        <v>336</v>
      </c>
      <c r="B98" s="457" t="s">
        <v>344</v>
      </c>
      <c r="O98" s="457" t="s">
        <v>344</v>
      </c>
    </row>
    <row r="99" spans="1:25" x14ac:dyDescent="0.2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2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2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2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2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2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2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2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2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2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2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2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2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2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25">
      <c r="B113" s="457" t="s">
        <v>337</v>
      </c>
      <c r="C113" s="457"/>
      <c r="D113" s="457"/>
      <c r="E113" s="457"/>
      <c r="O113" s="457" t="s">
        <v>337</v>
      </c>
      <c r="P113" s="277"/>
      <c r="Q113" s="437"/>
      <c r="R113" s="437"/>
      <c r="S113" s="437"/>
    </row>
    <row r="114" spans="1:19" x14ac:dyDescent="0.25">
      <c r="A114" s="252" t="s">
        <v>338</v>
      </c>
      <c r="B114" s="457" t="s">
        <v>339</v>
      </c>
      <c r="O114" s="457" t="s">
        <v>339</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25" x14ac:dyDescent="0.2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340</v>
      </c>
      <c r="B52" s="425"/>
      <c r="C52" s="441"/>
      <c r="D52" s="425"/>
      <c r="E52" s="425"/>
      <c r="O52" s="440" t="s">
        <v>341</v>
      </c>
      <c r="P52" s="425"/>
      <c r="Q52" s="425"/>
      <c r="R52" s="425"/>
    </row>
    <row r="53" spans="1:22" ht="30" customHeight="1" x14ac:dyDescent="0.25">
      <c r="A53" s="280"/>
      <c r="B53" s="458" t="s">
        <v>306</v>
      </c>
      <c r="C53" s="458" t="s">
        <v>307</v>
      </c>
      <c r="D53" s="437" t="s">
        <v>230</v>
      </c>
      <c r="E53" s="245"/>
      <c r="O53" s="438"/>
      <c r="P53" s="458" t="s">
        <v>306</v>
      </c>
      <c r="Q53" s="458" t="s">
        <v>307</v>
      </c>
      <c r="R53" s="437" t="s">
        <v>230</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348</v>
      </c>
      <c r="AJ1" s="466" t="s">
        <v>29</v>
      </c>
    </row>
    <row r="3" spans="1:36" ht="39" customHeight="1" x14ac:dyDescent="0.25">
      <c r="A3" s="650" t="s">
        <v>0</v>
      </c>
      <c r="B3" s="652" t="s">
        <v>291</v>
      </c>
      <c r="C3" s="653"/>
      <c r="D3" s="653"/>
      <c r="E3" s="653"/>
      <c r="F3" s="654"/>
      <c r="G3" s="655" t="s">
        <v>292</v>
      </c>
      <c r="H3" s="656"/>
      <c r="I3" s="656"/>
      <c r="J3" s="656"/>
      <c r="K3" s="657"/>
      <c r="L3" s="658" t="s">
        <v>293</v>
      </c>
      <c r="M3" s="659"/>
      <c r="N3" s="660"/>
      <c r="O3" s="658" t="s">
        <v>294</v>
      </c>
      <c r="P3" s="659"/>
      <c r="Q3" s="660"/>
      <c r="R3" s="658" t="s">
        <v>295</v>
      </c>
      <c r="S3" s="659"/>
      <c r="T3" s="660"/>
      <c r="U3" s="658" t="s">
        <v>296</v>
      </c>
      <c r="V3" s="659"/>
      <c r="W3" s="660"/>
      <c r="X3" s="658" t="s">
        <v>297</v>
      </c>
      <c r="Y3" s="659"/>
      <c r="Z3" s="660"/>
      <c r="AA3" s="467"/>
      <c r="AB3" s="652" t="s">
        <v>290</v>
      </c>
      <c r="AC3" s="653"/>
      <c r="AD3" s="653"/>
      <c r="AE3" s="653"/>
      <c r="AF3" s="654"/>
      <c r="AG3" s="467"/>
      <c r="AH3" s="467"/>
    </row>
    <row r="4" spans="1:36" ht="78.75" customHeight="1" x14ac:dyDescent="0.25">
      <c r="A4" s="651"/>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2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2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2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2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2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2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305</v>
      </c>
      <c r="C51" s="485"/>
      <c r="D51" s="486"/>
      <c r="E51" s="486"/>
      <c r="F51" s="486"/>
      <c r="G51" s="486"/>
      <c r="H51" s="486"/>
      <c r="I51" s="486"/>
      <c r="J51" s="486"/>
      <c r="K51" s="486"/>
      <c r="L51" s="486"/>
      <c r="M51" s="486"/>
    </row>
    <row r="52" spans="1:32" x14ac:dyDescent="0.25">
      <c r="B52" s="484" t="s">
        <v>304</v>
      </c>
      <c r="C52" s="485"/>
      <c r="D52" s="486"/>
      <c r="E52" s="486"/>
      <c r="F52" s="486"/>
      <c r="G52" s="486"/>
      <c r="H52" s="486"/>
      <c r="I52" s="486"/>
      <c r="J52" s="486"/>
      <c r="K52" s="486"/>
      <c r="L52" s="486"/>
      <c r="M52" s="486"/>
    </row>
    <row r="53" spans="1:32" x14ac:dyDescent="0.25">
      <c r="B53" s="253" t="s">
        <v>287</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349</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50" t="s">
        <v>0</v>
      </c>
      <c r="B3" s="658" t="s">
        <v>259</v>
      </c>
      <c r="C3" s="659"/>
      <c r="D3" s="660"/>
      <c r="E3" s="658" t="s">
        <v>260</v>
      </c>
      <c r="F3" s="659"/>
      <c r="G3" s="660"/>
      <c r="H3" s="658" t="s">
        <v>261</v>
      </c>
      <c r="I3" s="659"/>
      <c r="J3" s="660"/>
      <c r="K3" s="658" t="s">
        <v>262</v>
      </c>
      <c r="L3" s="659"/>
      <c r="M3" s="660"/>
    </row>
    <row r="4" spans="1:15" s="463" customFormat="1" ht="78.75" customHeight="1" x14ac:dyDescent="0.25">
      <c r="A4" s="650"/>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25">
      <c r="B16" s="484" t="s">
        <v>286</v>
      </c>
      <c r="C16" s="485"/>
    </row>
    <row r="17" spans="2:3" x14ac:dyDescent="0.25">
      <c r="B17" s="484" t="s">
        <v>288</v>
      </c>
      <c r="C17" s="485"/>
    </row>
    <row r="18" spans="2:3" x14ac:dyDescent="0.2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06"/>
  <sheetViews>
    <sheetView showGridLines="0" zoomScaleNormal="100" workbookViewId="0">
      <pane xSplit="2" ySplit="3" topLeftCell="C486"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289</v>
      </c>
      <c r="B1" s="408" t="s">
        <v>289</v>
      </c>
      <c r="C1" s="1"/>
      <c r="M1" s="22" t="s">
        <v>29</v>
      </c>
    </row>
    <row r="2" spans="1:15" x14ac:dyDescent="0.25">
      <c r="B2" s="2"/>
    </row>
    <row r="3" spans="1:15" ht="39" x14ac:dyDescent="0.25">
      <c r="A3" s="103">
        <f>LOOKUP(2,1/($B:$B),$B:$B)</f>
        <v>44440</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55"/>
  <sheetViews>
    <sheetView showGridLines="0" zoomScale="85" zoomScaleNormal="85" workbookViewId="0">
      <pane xSplit="1" ySplit="4" topLeftCell="B535"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182</v>
      </c>
      <c r="B1" s="1"/>
      <c r="C1" s="1"/>
      <c r="I1" s="535"/>
      <c r="J1" s="536"/>
      <c r="K1" s="592" t="s">
        <v>109</v>
      </c>
      <c r="L1" s="593"/>
      <c r="M1" s="593"/>
      <c r="N1" s="593"/>
      <c r="O1" s="593"/>
      <c r="P1" s="593"/>
      <c r="W1" s="539" t="s">
        <v>29</v>
      </c>
    </row>
    <row r="2" spans="1:27" x14ac:dyDescent="0.2">
      <c r="A2" s="2"/>
      <c r="I2" s="605" t="s">
        <v>179</v>
      </c>
      <c r="J2" s="606"/>
      <c r="Q2" s="363"/>
      <c r="R2" s="363"/>
    </row>
    <row r="3" spans="1:27" ht="48.75" customHeight="1" x14ac:dyDescent="0.2">
      <c r="A3" s="599" t="s">
        <v>30</v>
      </c>
      <c r="B3" s="601" t="s">
        <v>177</v>
      </c>
      <c r="C3" s="602"/>
      <c r="D3" s="602"/>
      <c r="E3" s="99" t="s">
        <v>176</v>
      </c>
      <c r="F3" s="596" t="s">
        <v>191</v>
      </c>
      <c r="G3" s="603" t="s">
        <v>178</v>
      </c>
      <c r="H3" s="603"/>
      <c r="I3" s="605"/>
      <c r="J3" s="606"/>
      <c r="K3" s="594" t="s">
        <v>180</v>
      </c>
      <c r="L3" s="597" t="s">
        <v>192</v>
      </c>
      <c r="M3" s="598" t="s">
        <v>193</v>
      </c>
      <c r="N3" s="604" t="s">
        <v>181</v>
      </c>
      <c r="O3" s="594" t="s">
        <v>175</v>
      </c>
      <c r="P3" s="595" t="s">
        <v>183</v>
      </c>
      <c r="Q3" s="598" t="s">
        <v>194</v>
      </c>
      <c r="R3" s="598" t="s">
        <v>195</v>
      </c>
      <c r="S3" s="604" t="s">
        <v>174</v>
      </c>
    </row>
    <row r="4" spans="1:27" ht="30.6" customHeight="1" x14ac:dyDescent="0.2">
      <c r="A4" s="600"/>
      <c r="B4" s="23" t="s">
        <v>18</v>
      </c>
      <c r="C4" s="24" t="s">
        <v>17</v>
      </c>
      <c r="D4" s="28" t="s">
        <v>3</v>
      </c>
      <c r="E4" s="94" t="s">
        <v>63</v>
      </c>
      <c r="F4" s="596"/>
      <c r="G4" s="93" t="s">
        <v>63</v>
      </c>
      <c r="H4" s="93" t="s">
        <v>64</v>
      </c>
      <c r="I4" s="77" t="s">
        <v>63</v>
      </c>
      <c r="J4" s="139" t="s">
        <v>64</v>
      </c>
      <c r="K4" s="594"/>
      <c r="L4" s="597"/>
      <c r="M4" s="598"/>
      <c r="N4" s="604"/>
      <c r="O4" s="594"/>
      <c r="P4" s="595"/>
      <c r="Q4" s="598"/>
      <c r="R4" s="598"/>
      <c r="S4" s="604"/>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3" t="s">
        <v>433</v>
      </c>
      <c r="V64" s="613"/>
      <c r="W64" s="613"/>
      <c r="X64" s="613"/>
      <c r="Y64" s="613"/>
      <c r="Z64" s="613"/>
      <c r="AA64" s="613"/>
      <c r="AB64" s="613"/>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3"/>
      <c r="V65" s="613"/>
      <c r="W65" s="613"/>
      <c r="X65" s="613"/>
      <c r="Y65" s="613"/>
      <c r="Z65" s="613"/>
      <c r="AA65" s="613"/>
      <c r="AB65" s="613"/>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3"/>
      <c r="V66" s="613"/>
      <c r="W66" s="613"/>
      <c r="X66" s="613"/>
      <c r="Y66" s="613"/>
      <c r="Z66" s="613"/>
      <c r="AA66" s="613"/>
      <c r="AB66" s="613"/>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07" t="s">
        <v>431</v>
      </c>
      <c r="AB138" s="607"/>
      <c r="AC138" s="607"/>
      <c r="AD138" s="607"/>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07"/>
      <c r="AB139" s="607"/>
      <c r="AC139" s="607"/>
      <c r="AD139" s="607"/>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07"/>
      <c r="AB140" s="607"/>
      <c r="AC140" s="607"/>
      <c r="AD140" s="607"/>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08" t="s">
        <v>425</v>
      </c>
      <c r="V235" s="608"/>
      <c r="W235" s="608"/>
      <c r="X235" s="608"/>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08"/>
      <c r="V236" s="608"/>
      <c r="W236" s="608"/>
      <c r="X236" s="608"/>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08"/>
      <c r="V237" s="608"/>
      <c r="W237" s="608"/>
      <c r="X237" s="608"/>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09" t="s">
        <v>426</v>
      </c>
      <c r="V278" s="609"/>
      <c r="W278" s="609"/>
      <c r="X278" s="609"/>
      <c r="Y278" s="609"/>
      <c r="Z278" s="609"/>
      <c r="AA278" s="609"/>
      <c r="AB278" s="609"/>
      <c r="AC278" s="609"/>
      <c r="AD278" s="609"/>
      <c r="AE278" s="609"/>
      <c r="AF278" s="609"/>
      <c r="AG278" s="609"/>
      <c r="AH278" s="609"/>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09"/>
      <c r="V279" s="609"/>
      <c r="W279" s="609"/>
      <c r="X279" s="609"/>
      <c r="Y279" s="609"/>
      <c r="Z279" s="609"/>
      <c r="AA279" s="609"/>
      <c r="AB279" s="609"/>
      <c r="AC279" s="609"/>
      <c r="AD279" s="609"/>
      <c r="AE279" s="609"/>
      <c r="AF279" s="609"/>
      <c r="AG279" s="609"/>
      <c r="AH279" s="609"/>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09"/>
      <c r="V280" s="609"/>
      <c r="W280" s="609"/>
      <c r="X280" s="609"/>
      <c r="Y280" s="609"/>
      <c r="Z280" s="609"/>
      <c r="AA280" s="609"/>
      <c r="AB280" s="609"/>
      <c r="AC280" s="609"/>
      <c r="AD280" s="609"/>
      <c r="AE280" s="609"/>
      <c r="AF280" s="609"/>
      <c r="AG280" s="609"/>
      <c r="AH280" s="609"/>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0" t="s">
        <v>427</v>
      </c>
      <c r="V486" s="610"/>
      <c r="W486" s="610"/>
      <c r="X486" s="610"/>
      <c r="Y486" s="610"/>
      <c r="Z486" s="610"/>
      <c r="AA486" s="610"/>
      <c r="AB486" s="610"/>
      <c r="AC486" s="610"/>
      <c r="AD486" s="610"/>
      <c r="AE486" s="610"/>
      <c r="AF486" s="610"/>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0"/>
      <c r="V487" s="610"/>
      <c r="W487" s="610"/>
      <c r="X487" s="610"/>
      <c r="Y487" s="610"/>
      <c r="Z487" s="610"/>
      <c r="AA487" s="610"/>
      <c r="AB487" s="610"/>
      <c r="AC487" s="610"/>
      <c r="AD487" s="610"/>
      <c r="AE487" s="610"/>
      <c r="AF487" s="610"/>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4" t="s">
        <v>439</v>
      </c>
      <c r="V518" s="614"/>
      <c r="W518" s="614"/>
      <c r="X518" s="614"/>
      <c r="Y518" s="614"/>
      <c r="Z518" s="614"/>
      <c r="AA518" s="614"/>
      <c r="AB518" s="614"/>
      <c r="AC518" s="614"/>
      <c r="AD518" s="611" t="s">
        <v>440</v>
      </c>
      <c r="AE518" s="611"/>
      <c r="AF518" s="611"/>
      <c r="AG518" s="611"/>
      <c r="AH518" s="611"/>
      <c r="AI518" s="611"/>
      <c r="AJ518" s="611"/>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5"/>
      <c r="V519" s="615"/>
      <c r="W519" s="615"/>
      <c r="X519" s="615"/>
      <c r="Y519" s="615"/>
      <c r="Z519" s="615"/>
      <c r="AA519" s="615"/>
      <c r="AB519" s="615"/>
      <c r="AC519" s="615"/>
      <c r="AD519" s="612"/>
      <c r="AE519" s="612"/>
      <c r="AF519" s="612"/>
      <c r="AG519" s="612"/>
      <c r="AH519" s="612"/>
      <c r="AI519" s="612"/>
      <c r="AJ519" s="612"/>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5"/>
      <c r="V520" s="615"/>
      <c r="W520" s="615"/>
      <c r="X520" s="615"/>
      <c r="Y520" s="615"/>
      <c r="Z520" s="615"/>
      <c r="AA520" s="615"/>
      <c r="AB520" s="615"/>
      <c r="AC520" s="615"/>
      <c r="AD520" s="612"/>
      <c r="AE520" s="612"/>
      <c r="AF520" s="612"/>
      <c r="AG520" s="612"/>
      <c r="AH520" s="612"/>
      <c r="AI520" s="612"/>
      <c r="AJ520" s="612"/>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5"/>
      <c r="V521" s="615"/>
      <c r="W521" s="615"/>
      <c r="X521" s="615"/>
      <c r="Y521" s="615"/>
      <c r="Z521" s="615"/>
      <c r="AA521" s="615"/>
      <c r="AB521" s="615"/>
      <c r="AC521" s="615"/>
      <c r="AD521" s="612"/>
      <c r="AE521" s="612"/>
      <c r="AF521" s="612"/>
      <c r="AG521" s="612"/>
      <c r="AH521" s="612"/>
      <c r="AI521" s="612"/>
      <c r="AJ521" s="612"/>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5"/>
      <c r="V522" s="615"/>
      <c r="W522" s="615"/>
      <c r="X522" s="615"/>
      <c r="Y522" s="615"/>
      <c r="Z522" s="615"/>
      <c r="AA522" s="615"/>
      <c r="AB522" s="615"/>
      <c r="AC522" s="615"/>
      <c r="AD522" s="612"/>
      <c r="AE522" s="612"/>
      <c r="AF522" s="612"/>
      <c r="AG522" s="612"/>
      <c r="AH522" s="612"/>
      <c r="AI522" s="612"/>
      <c r="AJ522" s="612"/>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5"/>
      <c r="V523" s="615"/>
      <c r="W523" s="615"/>
      <c r="X523" s="615"/>
      <c r="Y523" s="615"/>
      <c r="Z523" s="615"/>
      <c r="AA523" s="615"/>
      <c r="AB523" s="615"/>
      <c r="AC523" s="615"/>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5"/>
      <c r="V524" s="615"/>
      <c r="W524" s="615"/>
      <c r="X524" s="615"/>
      <c r="Y524" s="615"/>
      <c r="Z524" s="615"/>
      <c r="AA524" s="615"/>
      <c r="AB524" s="615"/>
      <c r="AC524" s="615"/>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2">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2">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 si="1821">D555-D548</f>
        <v>112436</v>
      </c>
      <c r="O555" s="86">
        <f t="shared" ref="O555" si="1822">SUM(E549:E555)</f>
        <v>42174</v>
      </c>
      <c r="P555" s="140">
        <f t="shared" ref="P555" si="1823">SUM(K549:K555)</f>
        <v>349009</v>
      </c>
      <c r="Q555" s="140">
        <f t="shared" ref="Q555" si="1824">SUM(L549:L555)</f>
        <v>44736</v>
      </c>
      <c r="R555" s="364">
        <f t="shared" ref="R555" si="1825">Q555/P555</f>
        <v>0.12818007558544336</v>
      </c>
      <c r="S555" s="72">
        <f t="shared" ref="S555" si="1826">P555/5466</f>
        <v>63.850896450786678</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2021-09-03T11:04:29Z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vA50709836</value>
    </field>
    <field name="Objective-Version">
      <value order="0">152.685</value>
    </field>
    <field name="Objective-VersionNumber">
      <value order="0">1900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2021-09-03T11:04:28Z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2021-09-03T11:04:29Z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vA50709836</vt:lpwstr>
  </property>
  <property fmtid="{D5CDD505-2E9C-101B-9397-08002B2CF9AE}" pid="16" name="Objective-Version">
    <vt:lpwstr>152.685</vt:lpwstr>
  </property>
  <property fmtid="{D5CDD505-2E9C-101B-9397-08002B2CF9AE}" pid="17" name="Objective-VersionNumber">
    <vt:r8>1900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