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a - Testing (PCR &amp; LFD)" sheetId="66" r:id="rId8"/>
    <sheet name="Table 5b - Testing (PCR)"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5a - Testing (PCR &amp; LFD)'!$A$3:$X$3</definedName>
    <definedName name="_xlnm._FilterDatabase" localSheetId="8" hidden="1">'Table 5b - Testing (PCR)'!$A$4:$AJ$4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7">OFFSET(#REF!,0,0,COUNTA(#REF!)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7">OFFSET(#REF!,0,0,COUNTA(#REF!)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7">OFFSET(#REF!,0,0,COUNTA(#REF!)-1)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30" i="9" l="1"/>
  <c r="O730" i="9"/>
  <c r="P730" i="9"/>
  <c r="Q730" i="9"/>
  <c r="R730" i="9"/>
  <c r="S730" i="9"/>
  <c r="F55" i="66"/>
  <c r="N729" i="9" l="1"/>
  <c r="O729" i="9"/>
  <c r="P729" i="9"/>
  <c r="Q729" i="9"/>
  <c r="R729" i="9"/>
  <c r="S729" i="9"/>
  <c r="F54" i="66"/>
  <c r="F53" i="66" l="1"/>
  <c r="N728" i="9" l="1"/>
  <c r="O728" i="9"/>
  <c r="P728" i="9"/>
  <c r="Q728" i="9"/>
  <c r="S728" i="9"/>
  <c r="R728" i="9" l="1"/>
  <c r="N727" i="9"/>
  <c r="O727" i="9"/>
  <c r="P727" i="9"/>
  <c r="Q727" i="9"/>
  <c r="R727" i="9" s="1"/>
  <c r="S727" i="9"/>
  <c r="F52" i="66"/>
  <c r="N724" i="9" l="1"/>
  <c r="O724" i="9"/>
  <c r="P724" i="9"/>
  <c r="S724" i="9" s="1"/>
  <c r="Q724" i="9"/>
  <c r="N725" i="9"/>
  <c r="O725" i="9"/>
  <c r="P725" i="9"/>
  <c r="S725" i="9" s="1"/>
  <c r="Q725" i="9"/>
  <c r="N726" i="9"/>
  <c r="O726" i="9"/>
  <c r="P726" i="9"/>
  <c r="S726" i="9" s="1"/>
  <c r="Q726" i="9"/>
  <c r="F49" i="66"/>
  <c r="F50" i="66"/>
  <c r="F51" i="66"/>
  <c r="R724" i="9" l="1"/>
  <c r="R725" i="9"/>
  <c r="R726" i="9"/>
  <c r="N723" i="9"/>
  <c r="O723" i="9"/>
  <c r="P723" i="9"/>
  <c r="Q723" i="9"/>
  <c r="R723" i="9"/>
  <c r="S723" i="9"/>
  <c r="F48" i="66"/>
  <c r="N722" i="9" l="1"/>
  <c r="O722" i="9"/>
  <c r="P722" i="9"/>
  <c r="S722" i="9" s="1"/>
  <c r="Q722" i="9"/>
  <c r="F47" i="66"/>
  <c r="R722" i="9" l="1"/>
  <c r="F46" i="66"/>
  <c r="N721" i="9"/>
  <c r="O721" i="9"/>
  <c r="P721" i="9"/>
  <c r="Q721" i="9"/>
  <c r="R721" i="9"/>
  <c r="S721" i="9"/>
  <c r="N720" i="9" l="1"/>
  <c r="O720" i="9"/>
  <c r="P720" i="9"/>
  <c r="Q720" i="9"/>
  <c r="F45" i="66"/>
  <c r="R720" i="9" l="1"/>
  <c r="S720" i="9"/>
  <c r="F43" i="66"/>
  <c r="N719" i="9" l="1"/>
  <c r="O719" i="9"/>
  <c r="P719" i="9"/>
  <c r="S719" i="9" s="1"/>
  <c r="Q719" i="9"/>
  <c r="F44" i="66"/>
  <c r="R719" i="9" l="1"/>
  <c r="N718" i="9"/>
  <c r="O718" i="9"/>
  <c r="P718" i="9"/>
  <c r="S718" i="9" s="1"/>
  <c r="Q718" i="9"/>
  <c r="R718" i="9" l="1"/>
  <c r="F42" i="66"/>
  <c r="N717" i="9"/>
  <c r="O717" i="9"/>
  <c r="P717" i="9"/>
  <c r="S717" i="9" s="1"/>
  <c r="Q717" i="9"/>
  <c r="R717" i="9" s="1"/>
  <c r="N716" i="9" l="1"/>
  <c r="O716" i="9"/>
  <c r="P716" i="9"/>
  <c r="Q716" i="9"/>
  <c r="R716" i="9"/>
  <c r="S716" i="9"/>
  <c r="F41" i="66"/>
  <c r="F40" i="66" l="1"/>
  <c r="N715" i="9" l="1"/>
  <c r="O715" i="9"/>
  <c r="P715" i="9"/>
  <c r="Q715" i="9"/>
  <c r="R715" i="9" s="1"/>
  <c r="S715" i="9"/>
  <c r="F39" i="66" l="1"/>
  <c r="N714" i="9"/>
  <c r="O714" i="9"/>
  <c r="P714" i="9"/>
  <c r="Q714" i="9"/>
  <c r="R714" i="9"/>
  <c r="S714" i="9"/>
  <c r="N713" i="9" l="1"/>
  <c r="O713" i="9"/>
  <c r="P713" i="9"/>
  <c r="Q713" i="9"/>
  <c r="R713" i="9" s="1"/>
  <c r="S713" i="9"/>
  <c r="F38" i="66"/>
  <c r="F37" i="66" l="1"/>
  <c r="N712" i="9" l="1"/>
  <c r="O712" i="9"/>
  <c r="P712" i="9"/>
  <c r="S712" i="9" s="1"/>
  <c r="Q712" i="9"/>
  <c r="R712" i="9" l="1"/>
  <c r="N711" i="9"/>
  <c r="O711" i="9"/>
  <c r="P711" i="9"/>
  <c r="S711" i="9" s="1"/>
  <c r="Q711" i="9"/>
  <c r="F36" i="66"/>
  <c r="R711" i="9" l="1"/>
  <c r="F35" i="66"/>
  <c r="N710" i="9"/>
  <c r="O710" i="9"/>
  <c r="P710" i="9"/>
  <c r="S710" i="9" s="1"/>
  <c r="Q710" i="9"/>
  <c r="R710" i="9" s="1"/>
  <c r="N707" i="9" l="1"/>
  <c r="P709" i="9" l="1"/>
  <c r="S709" i="9" s="1"/>
  <c r="Q709" i="9"/>
  <c r="R709" i="9" s="1"/>
  <c r="O709" i="9"/>
  <c r="N709" i="9"/>
  <c r="F34" i="66"/>
  <c r="S707" i="9" l="1"/>
  <c r="R707" i="9"/>
  <c r="Q707" i="9"/>
  <c r="P707" i="9"/>
  <c r="O707" i="9"/>
  <c r="Q708" i="9" l="1"/>
  <c r="P708" i="9"/>
  <c r="S708" i="9" s="1"/>
  <c r="O708" i="9"/>
  <c r="N708" i="9"/>
  <c r="F33" i="66"/>
  <c r="R708" i="9" l="1"/>
  <c r="F32" i="66"/>
  <c r="N706" i="9" l="1"/>
  <c r="O706" i="9"/>
  <c r="P706" i="9"/>
  <c r="S706" i="9" s="1"/>
  <c r="Q706" i="9"/>
  <c r="F31" i="66"/>
  <c r="R706" i="9" l="1"/>
  <c r="N705" i="9"/>
  <c r="O705" i="9"/>
  <c r="P705" i="9"/>
  <c r="S705" i="9" s="1"/>
  <c r="Q705" i="9"/>
  <c r="F30" i="66"/>
  <c r="R705" i="9" l="1"/>
  <c r="F29" i="66"/>
  <c r="N703" i="9" l="1"/>
  <c r="O703" i="9"/>
  <c r="P703" i="9"/>
  <c r="R703" i="9" s="1"/>
  <c r="Q703" i="9"/>
  <c r="S703" i="9"/>
  <c r="N704" i="9"/>
  <c r="O704" i="9"/>
  <c r="P704" i="9"/>
  <c r="S704" i="9" s="1"/>
  <c r="Q704" i="9"/>
  <c r="F28" i="66"/>
  <c r="R704" i="9" l="1"/>
  <c r="N702" i="9"/>
  <c r="O702" i="9"/>
  <c r="P702" i="9"/>
  <c r="Q702" i="9"/>
  <c r="R702" i="9" s="1"/>
  <c r="S702" i="9"/>
  <c r="F27" i="66"/>
  <c r="N701" i="9" l="1"/>
  <c r="O701" i="9"/>
  <c r="P701" i="9"/>
  <c r="S701" i="9" s="1"/>
  <c r="Q701" i="9"/>
  <c r="R701" i="9" s="1"/>
  <c r="F26" i="66"/>
  <c r="F25" i="66" l="1"/>
  <c r="N700" i="9" l="1"/>
  <c r="O700" i="9"/>
  <c r="P700" i="9"/>
  <c r="S700" i="9" s="1"/>
  <c r="Q700" i="9"/>
  <c r="R700" i="9" s="1"/>
  <c r="F24" i="66" l="1"/>
  <c r="N699" i="9"/>
  <c r="O699" i="9"/>
  <c r="P699" i="9"/>
  <c r="S699" i="9" s="1"/>
  <c r="Q699" i="9"/>
  <c r="R699" i="9" s="1"/>
  <c r="N698" i="9" l="1"/>
  <c r="O698" i="9"/>
  <c r="P698" i="9"/>
  <c r="S698" i="9" s="1"/>
  <c r="Q698" i="9"/>
  <c r="F23" i="66"/>
  <c r="R698" i="9" l="1"/>
  <c r="N697" i="9"/>
  <c r="O697" i="9"/>
  <c r="P697" i="9"/>
  <c r="Q697" i="9"/>
  <c r="R697" i="9"/>
  <c r="S697" i="9"/>
  <c r="F22" i="66"/>
  <c r="N696" i="9" l="1"/>
  <c r="O696" i="9"/>
  <c r="P696" i="9"/>
  <c r="S696" i="9" s="1"/>
  <c r="Q696" i="9"/>
  <c r="F21" i="66"/>
  <c r="R696" i="9" l="1"/>
  <c r="F20" i="66"/>
  <c r="N695" i="9"/>
  <c r="O695" i="9"/>
  <c r="P695" i="9"/>
  <c r="S695" i="9" s="1"/>
  <c r="Q695" i="9"/>
  <c r="R695" i="9"/>
  <c r="F19" i="66" l="1"/>
  <c r="N694" i="9" l="1"/>
  <c r="O694" i="9"/>
  <c r="P694" i="9"/>
  <c r="S694" i="9" s="1"/>
  <c r="Q694" i="9"/>
  <c r="R694" i="9" s="1"/>
  <c r="N693" i="9" l="1"/>
  <c r="O693" i="9"/>
  <c r="P693" i="9"/>
  <c r="S693" i="9" s="1"/>
  <c r="Q693" i="9"/>
  <c r="F18" i="66"/>
  <c r="R693" i="9" l="1"/>
  <c r="F17" i="66"/>
  <c r="F16" i="66"/>
  <c r="F15" i="66"/>
  <c r="F14" i="66"/>
  <c r="AC13" i="66"/>
  <c r="F13" i="66"/>
  <c r="AC12" i="66"/>
  <c r="F12" i="66"/>
  <c r="AC11" i="66"/>
  <c r="F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<sst xmlns="http://schemas.openxmlformats.org/spreadsheetml/2006/main" count="1076" uniqueCount="617">
  <si>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</si>
  <si>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</si>
  <si>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</si>
  <si>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</si>
  <si>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</si>
  <si>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</si>
  <si>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</si>
  <si>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</si>
  <si>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</si>
  <si>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</si>
  <si>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</si>
  <si>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</si>
  <si>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</si>
  <si>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</si>
  <si>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</si>
  <si>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</si>
  <si>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</si>
  <si>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</si>
  <si>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</si>
  <si>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</si>
  <si>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</si>
  <si>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</si>
  <si>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</si>
  <si>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</si>
  <si>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</si>
  <si>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</si>
  <si>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</si>
  <si>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</si>
  <si>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</si>
  <si>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</si>
  <si>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</si>
  <si>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</si>
  <si>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</si>
  <si>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</si>
  <si>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</si>
  <si>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</si>
  <si>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</si>
  <si>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</si>
  <si>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</si>
  <si>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</si>
  <si>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</si>
  <si>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</si>
  <si>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</si>
  <si>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</si>
  <si>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</si>
  <si>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</si>
  <si>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</si>
  <si>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</si>
  <si>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</si>
  <si>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</si>
  <si>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</si>
  <si>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</si>
  <si>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</si>
  <si>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</si>
  <si>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</si>
  <si>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</si>
  <si>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</si>
  <si>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</si>
  <si>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</si>
  <si>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</si>
  <si>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</si>
  <si>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</si>
  <si>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</si>
  <si>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</si>
  <si>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</si>
  <si>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</si>
  <si>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</si>
  <si>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</si>
  <si>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</si>
  <si>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</si>
  <si>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</si>
  <si>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</si>
  <si>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</si>
  <si>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</si>
  <si>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</si>
  <si>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</si>
  <si>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</si>
  <si>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</si>
  <si>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</si>
  <si>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</si>
  <si>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</si>
  <si>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</si>
  <si>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</si>
  <si>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</si>
  <si>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</si>
  <si>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</si>
  <si>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</si>
  <si>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</si>
  <si>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</si>
  <si>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</si>
  <si>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</si>
  <si>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</si>
  <si>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</si>
  <si>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</si>
  <si>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</si>
  <si>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</si>
  <si>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</si>
  <si>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</si>
  <si>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</si>
  <si>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</si>
  <si>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</si>
  <si>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</si>
  <si>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</si>
  <si>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</si>
  <si>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</si>
  <si>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</si>
  <si>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</si>
  <si>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</si>
  <si>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</si>
  <si>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</si>
  <si>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</si>
  <si>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</si>
  <si>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</si>
  <si>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</si>
  <si>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</si>
  <si>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</si>
  <si>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</si>
  <si>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</si>
  <si>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</si>
  <si>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</si>
  <si>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</si>
  <si>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</si>
  <si>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</si>
  <si>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</si>
  <si>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</si>
  <si>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</si>
  <si>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</si>
  <si>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</si>
  <si>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</si>
  <si>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</si>
  <si>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</si>
  <si>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</si>
  <si>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</si>
  <si>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</si>
  <si>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</si>
  <si>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</si>
  <si>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</si>
  <si>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</si>
  <si>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</si>
  <si>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</si>
  <si>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</si>
  <si>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</si>
  <si>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</si>
  <si>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</si>
  <si>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</si>
  <si>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</si>
  <si>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</si>
  <si>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</si>
  <si>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</si>
  <si>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</si>
  <si>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</si>
  <si>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</si>
  <si>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</si>
  <si>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</si>
  <si>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</si>
  <si>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</si>
  <si>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</si>
  <si>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</si>
  <si>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</si>
  <si>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</si>
  <si>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</si>
  <si>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</si>
  <si>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</si>
  <si>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</si>
  <si>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</si>
  <si>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</si>
  <si>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</si>
  <si>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</si>
  <si>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</si>
  <si>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</si>
  <si>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</si>
  <si>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</si>
  <si>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</si>
  <si>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</si>
  <si>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</si>
  <si>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</si>
  <si>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</si>
  <si>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</si>
  <si>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</si>
  <si>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</si>
  <si>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</si>
  <si>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</si>
  <si>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</si>
  <si>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</si>
  <si>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</si>
  <si>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</si>
  <si>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</si>
  <si>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</si>
  <si>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</si>
  <si>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</si>
  <si>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</si>
  <si>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</si>
  <si>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</si>
  <si>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</si>
  <si>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</si>
  <si>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</si>
  <si>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</si>
  <si>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</si>
  <si>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</si>
  <si>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</si>
  <si>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</si>
  <si>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</si>
  <si>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</si>
  <si>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</si>
  <si>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</si>
  <si>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</si>
  <si>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</si>
  <si>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</si>
  <si>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</si>
  <si>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</si>
  <si>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</si>
  <si>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</si>
  <si>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</si>
  <si>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</si>
  <si>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</si>
  <si>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</si>
  <si>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</si>
  <si>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</si>
  <si>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</si>
  <si>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</si>
  <si>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</si>
  <si>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</si>
  <si>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</si>
  <si>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</si>
  <si>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</si>
  <si>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</si>
  <si>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</si>
  <si>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</si>
  <si>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</si>
  <si>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</si>
  <si>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</si>
  <si>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</si>
  <si>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</si>
  <si>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</si>
  <si>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</si>
  <si>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</si>
  <si>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</si>
  <si>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</si>
  <si>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</si>
  <si>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</si>
  <si>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</si>
  <si>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</si>
  <si>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</si>
  <si>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</si>
  <si>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</si>
  <si>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</si>
  <si>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</si>
  <si>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</si>
  <si>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</si>
  <si>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</si>
  <si>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</si>
  <si>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</si>
  <si>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</si>
  <si>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</si>
  <si>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</si>
  <si>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</si>
  <si>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</si>
  <si>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</si>
  <si>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</si>
  <si>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</si>
  <si>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</si>
  <si>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</si>
  <si>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</si>
  <si>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</si>
  <si>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</si>
  <si>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</si>
  <si>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</si>
  <si>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</si>
  <si>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</si>
  <si>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</si>
  <si>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</si>
  <si>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</si>
  <si>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</si>
  <si>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</si>
  <si>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</si>
  <si>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</si>
  <si>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</si>
  <si>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</si>
  <si>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</si>
  <si>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</si>
  <si>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</si>
  <si>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</si>
  <si>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</si>
  <si>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</si>
  <si>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</si>
  <si>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</si>
  <si>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</si>
  <si>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</si>
  <si>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</si>
  <si>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</si>
  <si>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</si>
  <si>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</si>
  <si>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</si>
  <si>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</si>
  <si>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</si>
  <si>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</si>
  <si>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</si>
  <si>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</si>
  <si>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</si>
  <si>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</si>
  <si>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</si>
  <si>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</si>
  <si>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</si>
  <si>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</si>
  <si>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</si>
  <si>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</si>
  <si>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</si>
  <si>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</si>
  <si>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</si>
  <si>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</si>
  <si>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</si>
  <si>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</si>
  <si>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</si>
  <si>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</si>
  <si>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</si>
  <si>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</si>
  <si>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</si>
  <si>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</si>
  <si>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</si>
  <si>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</si>
  <si>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</si>
  <si>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</si>
  <si>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</si>
  <si>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</si>
  <si>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</si>
  <si>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</si>
  <si>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</si>
  <si>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</si>
  <si>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</si>
  <si>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</si>
  <si>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</si>
  <si>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</si>
  <si>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</si>
  <si>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</si>
  <si>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</si>
  <si>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</si>
  <si>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</si>
  <si>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</si>
  <si>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</si>
  <si>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</si>
  <si>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</si>
  <si>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</si>
  <si>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</si>
  <si>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</si>
  <si>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</si>
  <si>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</si>
  <si>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</si>
  <si>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</si>
  <si>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</si>
  <si>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</si>
  <si>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</si>
  <si>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</si>
  <si>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</si>
  <si>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</si>
  <si>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</si>
  <si>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</si>
  <si>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</si>
  <si>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</si>
  <si>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</si>
  <si>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</si>
  <si>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</si>
  <si>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</si>
  <si>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</si>
  <si>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</si>
  <si>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</si>
  <si>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</si>
  <si>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</si>
  <si>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</si>
  <si>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</si>
  <si>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</si>
  <si>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</si>
  <si>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</si>
  <si>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</si>
  <si>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</si>
  <si>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</si>
  <si>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</si>
  <si>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</si>
  <si>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</si>
  <si>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</si>
  <si>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</si>
  <si>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</si>
  <si>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</si>
  <si>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</si>
  <si>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</si>
  <si>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</si>
  <si>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</si>
  <si>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</si>
  <si>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</si>
  <si>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</si>
  <si>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</si>
  <si>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</si>
  <si>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</si>
  <si>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</si>
  <si>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</si>
  <si>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</si>
  <si>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</si>
  <si>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</si>
  <si>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</si>
  <si>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</si>
  <si>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</si>
  <si>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</si>
  <si>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</si>
  <si>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</si>
  <si>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</si>
  <si>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</si>
  <si>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</si>
  <si>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</si>
  <si>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</si>
  <si>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</si>
  <si>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</si>
  <si>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</si>
  <si>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</si>
  <si>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</si>
  <si>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</si>
  <si>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</si>
  <si>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</si>
  <si>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</si>
  <si>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</si>
  <si>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</si>
  <si>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</si>
  <si>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</si>
  <si>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</si>
  <si>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</si>
  <si>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</si>
  <si>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</si>
  <si>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</si>
  <si>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</si>
  <si>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</si>
  <si>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</si>
  <si>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</si>
  <si>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</si>
  <si>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</si>
  <si>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</si>
  <si>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</si>
  <si>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</si>
  <si>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</si>
  <si>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</si>
  <si>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</si>
  <si>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</si>
  <si>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</si>
  <si>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</si>
  <si>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</si>
  <si>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</si>
  <si>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</si>
  <si>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</si>
  <si>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</si>
  <si>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</si>
  <si>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</si>
  <si>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</si>
  <si>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</si>
  <si>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</si>
  <si>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</si>
  <si>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</si>
  <si>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</si>
  <si>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</si>
  <si>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</si>
  <si>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</si>
  <si>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</si>
  <si>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</si>
  <si>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</si>
  <si>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</si>
  <si>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</si>
  <si>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</si>
  <si>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</si>
  <si>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</si>
  <si>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</si>
  <si>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</si>
  <si>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</si>
  <si>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</si>
  <si>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</si>
  <si>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</si>
  <si>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</si>
  <si>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</si>
  <si>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</si>
  <si>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</si>
  <si>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</si>
  <si>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</si>
  <si>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</si>
  <si>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</si>
  <si>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</si>
  <si>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</si>
  <si>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</si>
  <si>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</si>
  <si>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</si>
  <si>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</si>
  <si>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</si>
  <si>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</si>
  <si>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</si>
  <si>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</si>
  <si>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</si>
  <si>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</si>
  <si>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</si>
  <si>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</si>
  <si>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</si>
  <si>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</si>
  <si>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</si>
  <si>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</si>
  <si>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</si>
  <si>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</si>
  <si>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</si>
  <si>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</si>
  <si>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</si>
  <si>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</si>
  <si>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</si>
  <si>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</si>
  <si>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</si>
  <si>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</si>
  <si>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</si>
  <si>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</si>
  <si>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</si>
  <si>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</si>
  <si>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</si>
  <si>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</si>
  <si>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</si>
  <si>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</si>
  <si>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</si>
  <si>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</si>
  <si>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</si>
  <si>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</si>
  <si>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</si>
  <si>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</si>
  <si>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</si>
  <si>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</si>
  <si>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</si>
  <si>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</si>
  <si>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</si>
  <si>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</si>
  <si>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</si>
  <si>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</si>
  <si>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</si>
  <si>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</si>
  <si>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</si>
  <si>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</si>
  <si>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</si>
  <si>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</si>
  <si>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</si>
  <si>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</si>
  <si>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</si>
  <si>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</si>
  <si>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</si>
  <si>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</si>
  <si>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</si>
  <si>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</si>
  <si>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</si>
  <si>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</si>
  <si>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</si>
  <si>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</si>
  <si>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</si>
  <si>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</si>
  <si>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</si>
  <si>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</si>
  <si>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</si>
  <si>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</si>
  <si>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</si>
  <si>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</si>
  <si>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</si>
  <si>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</si>
  <si>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</si>
  <si>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</si>
  <si>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</si>
  <si>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</si>
  <si>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</si>
  <si>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</si>
  <si>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</si>
  <si>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</si>
  <si>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</si>
  <si>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</si>
  <si>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</si>
  <si>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</si>
  <si>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</si>
  <si>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</si>
  <si>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</si>
  <si>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</si>
  <si>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</si>
  <si>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</si>
  <si>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Table 5a - Testing (PCR and LFD tests)</t>
  </si>
  <si>
    <t>Reported numbers of new cases reported in Scotland identified using either a first LFD (lateral flow device) or PCR (polymerase chain reaction) positive test</t>
  </si>
  <si>
    <t>Table 5b - Testing (PCR tests)</t>
  </si>
  <si>
    <t>Reported numbers of COVID-19 tests and numbers of new cases reported in Scotland identified using a PCR (polymerase chain reaction) positive test</t>
  </si>
  <si>
    <t>Table 5b - Reported numbers of COVID-19 PCR tests and numbers of new cases identified using a PCR test reported in Scotland</t>
  </si>
  <si>
    <t>Table 5a - Reported numbers of new cases reported in Scotland identified using either a first LFD or PCR positive test</t>
  </si>
  <si>
    <t xml:space="preserve">
Number of daily new PCR positive cases with 7-day rolling average.
</t>
  </si>
  <si>
    <t>Chart 7b - Test positivity</t>
  </si>
  <si>
    <t xml:space="preserve">
Trends in test positivity (% of PCR tests that are positive)
</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</si>
  <si>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</si>
  <si>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</si>
  <si>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</si>
  <si>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</si>
  <si>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</si>
  <si>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</si>
  <si>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</si>
  <si>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</si>
  <si>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</si>
  <si>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</si>
  <si>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</si>
  <si>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</si>
  <si>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</si>
  <si>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</si>
  <si>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</si>
  <si>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</si>
  <si>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</si>
  <si>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</si>
  <si>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</si>
  <si>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</si>
  <si>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</si>
  <si>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</si>
  <si>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</si>
  <si>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</si>
  <si>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</si>
  <si>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</si>
  <si>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</si>
  <si>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</si>
  <si>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</si>
  <si>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</si>
  <si>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</si>
  <si>
    <t>week to 22/02/2022</t>
  </si>
  <si>
    <t>14/02/22 - 20/02/22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</si>
</sst>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7"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2"/>
      <color theme="1"/>
      <name val="Arial"/>
      <family val="2"/>
    </font>
    <font>
      <sz val="12"/>
      <color rgb="FF44546A"/>
      <name val="Arial"/>
      <family val="2"/>
    </font>
    <font>
      <b/>
      <sz val="10"/>
      <color theme="1" tint="0.499984740745262"/>
      <name val="Arial"/>
      <family val="2"/>
    </font>
    <font>
      <sz val="10"/>
      <color theme="1" tint="0.499984740745262"/>
      <name val="Arial"/>
      <family val="2"/>
    </font>
    <font>
      <sz val="12"/>
      <color rgb="FF000000"/>
      <name val="Arial"/>
      <family val="2"/>
    </font>
    <font>
      <i/>
      <sz val="10"/>
      <color rgb="FF808080"/>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88">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3" fontId="1" fillId="0" borderId="0" xfId="0" applyNumberFormat="1" applyFont="1" applyFill="1"/>
    <xf numFmtId="3" fontId="1" fillId="0" borderId="3" xfId="0" applyNumberFormat="1" applyFont="1" applyFill="1" applyBorder="1"/>
    <xf numFmtId="166" fontId="1" fillId="0" borderId="8" xfId="4" applyNumberFormat="1" applyFont="1" applyFill="1" applyBorder="1"/>
    <xf numFmtId="166" fontId="1" fillId="0" borderId="3" xfId="4" applyNumberFormat="1" applyFont="1" applyFill="1" applyBorder="1"/>
    <xf numFmtId="166" fontId="1" fillId="0" borderId="10" xfId="4" applyNumberFormat="1" applyFont="1" applyFill="1" applyBorder="1"/>
    <xf numFmtId="167" fontId="1" fillId="0" borderId="8" xfId="4" applyNumberFormat="1" applyFont="1" applyFill="1" applyBorder="1"/>
    <xf numFmtId="167" fontId="1" fillId="0" borderId="10" xfId="4" applyNumberFormat="1" applyFont="1" applyFill="1" applyBorder="1"/>
    <xf numFmtId="166" fontId="1" fillId="0" borderId="0" xfId="4" applyNumberFormat="1" applyFont="1" applyFill="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84" fillId="0" borderId="0" xfId="0" applyFont="1"/>
    <xf numFmtId="0" fontId="83" fillId="0" borderId="0" xfId="0" applyFont="1"/>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83" fillId="2" borderId="3" xfId="0" applyFont="1" applyFill="1" applyBorder="1" applyAlignment="1">
      <alignment horizontal="center" vertical="center"/>
    </xf>
    <xf numFmtId="0" fontId="83" fillId="2" borderId="8" xfId="0" applyFont="1" applyFill="1" applyBorder="1" applyAlignment="1">
      <alignment horizontal="center" vertical="center" wrapText="1"/>
    </xf>
    <xf numFmtId="0" fontId="83" fillId="2" borderId="0" xfId="0" applyFont="1" applyFill="1" applyBorder="1" applyAlignment="1">
      <alignment horizontal="center" vertical="center" wrapText="1"/>
    </xf>
    <xf numFmtId="0" fontId="83" fillId="0" borderId="3" xfId="0" applyFont="1" applyBorder="1" applyAlignment="1">
      <alignment horizontal="center" vertical="center" wrapText="1"/>
    </xf>
    <xf numFmtId="0" fontId="83" fillId="0" borderId="1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83" fillId="2" borderId="2" xfId="0" applyFont="1" applyFill="1" applyBorder="1" applyAlignment="1">
      <alignment horizontal="center" vertical="center"/>
    </xf>
    <xf numFmtId="0" fontId="83" fillId="2" borderId="1" xfId="0" applyFont="1" applyFill="1" applyBorder="1" applyAlignment="1">
      <alignment horizontal="center" vertical="center" wrapText="1"/>
    </xf>
    <xf numFmtId="0" fontId="83" fillId="0" borderId="2" xfId="0" applyFont="1" applyBorder="1" applyAlignment="1">
      <alignment horizontal="center" vertical="center" wrapText="1"/>
    </xf>
    <xf numFmtId="0" fontId="83" fillId="0" borderId="13" xfId="0" applyFont="1" applyBorder="1" applyAlignment="1">
      <alignment horizontal="center" vertical="center" wrapText="1"/>
    </xf>
    <xf numFmtId="14" fontId="84" fillId="0" borderId="3" xfId="0" applyNumberFormat="1" applyFont="1" applyFill="1" applyBorder="1"/>
    <xf numFmtId="3" fontId="84" fillId="0" borderId="0" xfId="0" applyNumberFormat="1" applyFont="1" applyAlignment="1">
      <alignment horizontal="right"/>
    </xf>
    <xf numFmtId="3" fontId="83" fillId="0" borderId="3" xfId="0" applyNumberFormat="1" applyFont="1" applyBorder="1" applyAlignment="1">
      <alignment horizontal="right"/>
    </xf>
    <xf numFmtId="3" fontId="83" fillId="0" borderId="10" xfId="0" applyNumberFormat="1" applyFont="1" applyBorder="1" applyAlignment="1">
      <alignment horizontal="right"/>
    </xf>
    <xf numFmtId="3" fontId="84"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3" fontId="3" fillId="0" borderId="0" xfId="0" applyNumberFormat="1" applyFo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4"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3" fontId="16" fillId="2"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0" fontId="1" fillId="0" borderId="0" xfId="0" applyFont="1" applyBorder="1"/>
    <xf numFmtId="3" fontId="1" fillId="0" borderId="0" xfId="0" applyNumberFormat="1" applyFont="1" applyFill="1" applyBorder="1"/>
    <xf numFmtId="1" fontId="1" fillId="0" borderId="0" xfId="0" applyNumberFormat="1" applyFont="1"/>
    <xf numFmtId="1" fontId="1" fillId="0" borderId="0" xfId="0" applyNumberFormat="1" applyFont="1" applyBorder="1"/>
    <xf numFmtId="0" fontId="85" fillId="0" borderId="0" xfId="0" applyFont="1" applyAlignment="1">
      <alignment vertical="center"/>
    </xf>
    <xf numFmtId="0" fontId="86" fillId="0" borderId="0" xfId="0" applyFont="1" applyAlignment="1">
      <alignment vertical="center"/>
    </xf>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83" fillId="0" borderId="0" xfId="0" applyFont="1" applyAlignment="1">
      <alignment horizontal="left" vertical="top" wrapText="1"/>
    </xf>
    <xf numFmtId="0" fontId="5" fillId="0" borderId="10" xfId="0" applyFont="1" applyBorder="1" applyAlignment="1">
      <alignment horizontal="center" vertical="center" wrapText="1"/>
    </xf>
    <xf numFmtId="0" fontId="5" fillId="0" borderId="13" xfId="0" applyFont="1" applyBorder="1" applyAlignment="1">
      <alignment horizontal="center" vertic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6d9678ca1c81494c"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987</c:v>
                </c:pt>
                <c:pt idx="527">
                  <c:v>1009</c:v>
                </c:pt>
                <c:pt idx="528">
                  <c:v>1051</c:v>
                </c:pt>
                <c:pt idx="529">
                  <c:v>1060</c:v>
                </c:pt>
                <c:pt idx="530">
                  <c:v>1093</c:v>
                </c:pt>
                <c:pt idx="531">
                  <c:v>1041</c:v>
                </c:pt>
                <c:pt idx="532">
                  <c:v>1093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pt idx="529">
                  <c:v>12</c:v>
                </c:pt>
                <c:pt idx="530">
                  <c:v>11</c:v>
                </c:pt>
                <c:pt idx="531">
                  <c:v>11</c:v>
                </c:pt>
                <c:pt idx="532">
                  <c:v>11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pt idx="677">
                  <c:v>44615</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pt idx="677">
                  <c:v>1621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PCR positive</a:t>
            </a:r>
            <a:r>
              <a:rPr lang="en-GB" b="1" baseline="0"/>
              <a:t> </a:t>
            </a:r>
            <a:r>
              <a:rPr lang="en-GB" b="1"/>
              <a:t>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pt idx="722">
                  <c:v>3097</c:v>
                </c:pt>
                <c:pt idx="723">
                  <c:v>4007</c:v>
                </c:pt>
                <c:pt idx="724">
                  <c:v>4328</c:v>
                </c:pt>
                <c:pt idx="725">
                  <c:v>2882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PCR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pt idx="553">
                  <c:v>0.26900000000000002</c:v>
                </c:pt>
                <c:pt idx="554">
                  <c:v>0.16400000000000001</c:v>
                </c:pt>
                <c:pt idx="555">
                  <c:v>0.183</c:v>
                </c:pt>
                <c:pt idx="556">
                  <c:v>0.17799999999999999</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pt idx="553" formatCode="0.0%">
                  <c:v>0.20011414559905302</c:v>
                </c:pt>
                <c:pt idx="554" formatCode="0.0%">
                  <c:v>0.19627982714348344</c:v>
                </c:pt>
                <c:pt idx="555" formatCode="0.0%">
                  <c:v>0.19937785352538123</c:v>
                </c:pt>
                <c:pt idx="556" formatCode="0.0%">
                  <c:v>0.1940535552042123</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Workforce'!$A$117:$A$215</c:f>
              <c:strCache>
                <c:ptCount val="9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strCache>
            </c:strRef>
          </c:cat>
          <c:val>
            <c:numRef>
              <c:f>'Table 6 - Workforce'!$B$117:$B$215</c:f>
              <c:numCache>
                <c:formatCode>#,##0</c:formatCode>
                <c:ptCount val="99"/>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pt idx="98">
                  <c:v>1794.7142857142858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Workforce'!$A$117:$A$215</c:f>
              <c:strCache>
                <c:ptCount val="9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strCache>
            </c:strRef>
          </c:cat>
          <c:val>
            <c:numRef>
              <c:f>'Table 6 - Workforce'!$C$117:$C$215</c:f>
              <c:numCache>
                <c:formatCode>#,##0</c:formatCode>
                <c:ptCount val="99"/>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pt idx="98">
                  <c:v>103.42857142857143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Workforce'!$A$117:$A$215</c:f>
              <c:strCache>
                <c:ptCount val="9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strCache>
            </c:strRef>
          </c:cat>
          <c:val>
            <c:numRef>
              <c:f>'Table 6 - Workforce'!$D$117:$D$215</c:f>
              <c:numCache>
                <c:formatCode>#,##0</c:formatCode>
                <c:ptCount val="99"/>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pt idx="98">
                  <c:v>1757.2857142857142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pt idx="710">
                  <c:v>44614</c:v>
                </c:pt>
                <c:pt idx="711">
                  <c:v>44615</c:v>
                </c:pt>
                <c:pt idx="712">
                  <c:v>44616</c:v>
                </c:pt>
                <c:pt idx="713">
                  <c:v>44617</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pt idx="710">
                  <c:v>10614</c:v>
                </c:pt>
                <c:pt idx="711">
                  <c:v>10629</c:v>
                </c:pt>
                <c:pt idx="712">
                  <c:v>10645</c:v>
                </c:pt>
                <c:pt idx="713">
                  <c:v>10656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21-22'!$A$4:$A$126</c:f>
              <c:numCache>
                <c:formatCode>m/d/yyyy</c:formatCode>
                <c:ptCount val="123"/>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numCache>
            </c:numRef>
          </c:cat>
          <c:val>
            <c:numRef>
              <c:f>'Table 9 - School absence 21-22'!$E$4:$E$126</c:f>
              <c:numCache>
                <c:formatCode>0.0%</c:formatCode>
                <c:ptCount val="123"/>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2.8030311400000001E-2</c:v>
                </c:pt>
                <c:pt idx="115">
                  <c:v>2.9742935300000002E-2</c:v>
                </c:pt>
                <c:pt idx="116">
                  <c:v>3.0477958999999999E-2</c:v>
                </c:pt>
                <c:pt idx="117">
                  <c:v>2.95553047E-2</c:v>
                </c:pt>
                <c:pt idx="118">
                  <c:v>2.3702348299999999E-2</c:v>
                </c:pt>
                <c:pt idx="119">
                  <c:v>2.4438376099999996E-2</c:v>
                </c:pt>
                <c:pt idx="120">
                  <c:v>1.9867549700000001E-2</c:v>
                </c:pt>
                <c:pt idx="121">
                  <c:v>2.0080929900000002E-2</c:v>
                </c:pt>
                <c:pt idx="122">
                  <c:v>2.0064186099999999E-2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21-22'!$A$4:$A$126</c:f>
              <c:numCache>
                <c:formatCode>m/d/yyyy</c:formatCode>
                <c:ptCount val="123"/>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numCache>
            </c:numRef>
          </c:cat>
          <c:val>
            <c:numRef>
              <c:f>'Table 9 - School absence 21-22'!$D$4:$D$126</c:f>
              <c:numCache>
                <c:formatCode>0.0%</c:formatCode>
                <c:ptCount val="123"/>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0.1085630915</c:v>
                </c:pt>
                <c:pt idx="115">
                  <c:v>8.8121108199999992E-2</c:v>
                </c:pt>
                <c:pt idx="116">
                  <c:v>9.6822056200000006E-2</c:v>
                </c:pt>
                <c:pt idx="117">
                  <c:v>8.6505569899999996E-2</c:v>
                </c:pt>
                <c:pt idx="118">
                  <c:v>9.5412508700000009E-2</c:v>
                </c:pt>
                <c:pt idx="119">
                  <c:v>0.1690216427</c:v>
                </c:pt>
                <c:pt idx="120">
                  <c:v>7.9374389500000003E-2</c:v>
                </c:pt>
                <c:pt idx="121">
                  <c:v>7.4797112700000001E-2</c:v>
                </c:pt>
                <c:pt idx="122">
                  <c:v>7.4774800500000002E-2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was received for these dates and updated on 22/02/2022, changing the reported total number of patients in hospital from 981 to 987 on 19/02/2022, and from 1,002 to 1,009 on 20/02/2022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273050</xdr:colOff>
      <xdr:row>0</xdr:row>
      <xdr:rowOff>222249</xdr:rowOff>
    </xdr:from>
    <xdr:to>
      <xdr:col>21</xdr:col>
      <xdr:colOff>254000</xdr:colOff>
      <xdr:row>22</xdr:row>
      <xdr:rowOff>76200</xdr:rowOff>
    </xdr:to>
    <xdr:sp macro="" textlink="">
      <xdr:nvSpPr>
        <xdr:cNvPr id="3" name="TextBox 2"/>
        <xdr:cNvSpPr txBox="1"/>
      </xdr:nvSpPr>
      <xdr:spPr>
        <a:xfrm>
          <a:off x="8483600" y="222249"/>
          <a:ext cx="7410450" cy="4492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twoCellAnchor>
    <xdr:from>
      <xdr:col>1</xdr:col>
      <xdr:colOff>466724</xdr:colOff>
      <xdr:row>733</xdr:row>
      <xdr:rowOff>161925</xdr:rowOff>
    </xdr:from>
    <xdr:to>
      <xdr:col>15</xdr:col>
      <xdr:colOff>600074</xdr:colOff>
      <xdr:row>741</xdr:row>
      <xdr:rowOff>171450</xdr:rowOff>
    </xdr:to>
    <xdr:sp macro="" textlink="">
      <xdr:nvSpPr>
        <xdr:cNvPr id="2" name="TextBox 1"/>
        <xdr:cNvSpPr txBox="1"/>
      </xdr:nvSpPr>
      <xdr:spPr>
        <a:xfrm>
          <a:off x="1304924" y="133530975"/>
          <a:ext cx="1197292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effectLst/>
              <a:latin typeface="+mn-lt"/>
              <a:ea typeface="+mn-ea"/>
              <a:cs typeface="+mn-cs"/>
            </a:rPr>
            <a:t>Due to recent changes to the national case definition, we will no longer be updating Table 5b from 1 March 2022. This coincides with plans to start reporting reinfections, which are defined as individuals who test positive 90 days or more after their last positive test. As the national case definition now includes cases identified by Lateral Flow Device (LFD) tests, as well as Polymerase Chain Reaction (PCR) tests we would direct users to Table 5a where a breakdown of cases by test type is published. This will be updated to include reinfections. </a:t>
          </a:r>
        </a:p>
        <a:p>
          <a:r>
            <a:rPr lang="en-GB" sz="1100">
              <a:solidFill>
                <a:schemeClr val="dk1"/>
              </a:solidFill>
              <a:effectLst/>
              <a:latin typeface="+mn-lt"/>
              <a:ea typeface="+mn-ea"/>
              <a:cs typeface="+mn-cs"/>
            </a:rPr>
            <a:t> </a:t>
          </a:r>
        </a:p>
        <a:p>
          <a:r>
            <a:rPr lang="en-GB" sz="1100">
              <a:solidFill>
                <a:srgbClr val="FF0000"/>
              </a:solidFill>
              <a:effectLst/>
              <a:latin typeface="+mn-lt"/>
              <a:ea typeface="+mn-ea"/>
              <a:cs typeface="+mn-cs"/>
            </a:rPr>
            <a:t>Detailed testing figures showing the number of tests, number of positive tests, and number of cases for Pillar 1 (NHS labs), Pillar 2 (Government labs) and LFD tests are published on the Public Health Scotland Open Data platform at </a:t>
          </a:r>
          <a:r>
            <a:rPr lang="en-GB" sz="1100" u="sng">
              <a:solidFill>
                <a:schemeClr val="dk1"/>
              </a:solidFill>
              <a:effectLst/>
              <a:latin typeface="+mn-lt"/>
              <a:ea typeface="+mn-ea"/>
              <a:cs typeface="+mn-cs"/>
              <a:hlinkClick xmlns:r="http://schemas.openxmlformats.org/officeDocument/2006/relationships" r:id=""/>
            </a:rPr>
            <a:t>https://www.opendata.nhs.scot/dataset/covid-19-in-scotland</a:t>
          </a:r>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broken down by Health board, Local Authority, Age, Sex and Deprivation category. These figures are provided by specimen date, which gives a more accurate picture of testing and infection trends as it is unaffected by delays in processing of tests and data flow. </a:t>
          </a:r>
        </a:p>
        <a:p>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endParaRPr lang="en-GB"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612" t="s">
        <v>494</v>
      </c>
    </row>
    <row r="2" spans="1:3" ht="9.75" customHeight="1" x14ac:dyDescent="0.35"/>
    <row r="3" spans="1:3" x14ac:dyDescent="0.35">
      <c r="B3" s="17" t="s">
        <v>19</v>
      </c>
      <c r="C3" s="16" t="s">
        <v>20</v>
      </c>
    </row>
    <row r="4" spans="1:3" ht="30.65" customHeight="1" x14ac:dyDescent="0.35">
      <c r="B4" s="20" t="s">
        <v>16</v>
      </c>
      <c r="C4" s="37" t="s">
        <v>36</v>
      </c>
    </row>
    <row r="5" spans="1:3" ht="15" customHeight="1" x14ac:dyDescent="0.35">
      <c r="B5" s="19" t="s">
        <v>35</v>
      </c>
      <c r="C5" s="18"/>
    </row>
    <row r="6" spans="1:3" ht="30.65" customHeight="1" x14ac:dyDescent="0.35">
      <c r="B6" s="21" t="s">
        <v>23</v>
      </c>
      <c r="C6" s="33" t="s">
        <v>167</v>
      </c>
    </row>
    <row r="7" spans="1:3" ht="30.65" customHeight="1" x14ac:dyDescent="0.35">
      <c r="B7" s="21" t="s">
        <v>57</v>
      </c>
      <c r="C7" s="33" t="s">
        <v>93</v>
      </c>
    </row>
    <row r="8" spans="1:3" ht="30.65" customHeight="1" x14ac:dyDescent="0.35">
      <c r="B8" s="21" t="s">
        <v>575</v>
      </c>
      <c r="C8" s="634" t="s">
        <v>576</v>
      </c>
    </row>
    <row r="9" spans="1:3" s="356" customFormat="1" ht="30.65" customHeight="1" x14ac:dyDescent="0.35">
      <c r="B9" s="21" t="s">
        <v>577</v>
      </c>
      <c r="C9" s="634" t="s">
        <v>578</v>
      </c>
    </row>
    <row r="10" spans="1:3" ht="30.65" customHeight="1" x14ac:dyDescent="0.35">
      <c r="B10" s="21" t="s">
        <v>26</v>
      </c>
      <c r="C10" s="133" t="s">
        <v>104</v>
      </c>
    </row>
    <row r="11" spans="1:3" ht="30.65" customHeight="1" x14ac:dyDescent="0.35">
      <c r="B11" s="21" t="s">
        <v>144</v>
      </c>
      <c r="C11" s="86" t="s">
        <v>414</v>
      </c>
    </row>
    <row r="12" spans="1:3" ht="30.65" customHeight="1" x14ac:dyDescent="0.35">
      <c r="A12" s="356"/>
      <c r="B12" s="21" t="s">
        <v>415</v>
      </c>
      <c r="C12" s="33" t="s">
        <v>68</v>
      </c>
    </row>
    <row r="13" spans="1:3" ht="30.65" customHeight="1" x14ac:dyDescent="0.35">
      <c r="B13" s="21" t="s">
        <v>146</v>
      </c>
      <c r="C13" s="33" t="s">
        <v>145</v>
      </c>
    </row>
    <row r="14" spans="1:3" ht="30.65" customHeight="1" x14ac:dyDescent="0.35">
      <c r="B14" s="21" t="s">
        <v>49</v>
      </c>
      <c r="C14" s="36" t="s">
        <v>50</v>
      </c>
    </row>
    <row r="15" spans="1:3" s="356" customFormat="1" ht="30.65" customHeight="1" x14ac:dyDescent="0.35">
      <c r="B15" s="21" t="s">
        <v>446</v>
      </c>
      <c r="C15" s="36" t="s">
        <v>443</v>
      </c>
    </row>
    <row r="16" spans="1:3" s="356" customFormat="1" ht="30.65" customHeight="1" x14ac:dyDescent="0.35">
      <c r="B16" s="21" t="s">
        <v>235</v>
      </c>
      <c r="C16" s="36" t="s">
        <v>220</v>
      </c>
    </row>
    <row r="17" spans="2:3" s="356" customFormat="1" ht="30.65" customHeight="1" x14ac:dyDescent="0.35">
      <c r="B17" s="21" t="s">
        <v>264</v>
      </c>
      <c r="C17" s="36" t="s">
        <v>266</v>
      </c>
    </row>
    <row r="18" spans="2:3" ht="15" customHeight="1" x14ac:dyDescent="0.35">
      <c r="B18" s="19" t="s">
        <v>27</v>
      </c>
      <c r="C18" s="34"/>
    </row>
    <row r="19" spans="2:3" ht="30.65" customHeight="1" x14ac:dyDescent="0.35">
      <c r="B19" s="21" t="s">
        <v>60</v>
      </c>
      <c r="C19" s="33" t="s">
        <v>168</v>
      </c>
    </row>
    <row r="20" spans="2:3" ht="30.65" customHeight="1" x14ac:dyDescent="0.35">
      <c r="B20" s="21" t="s">
        <v>24</v>
      </c>
      <c r="C20" s="33" t="s">
        <v>169</v>
      </c>
    </row>
    <row r="21" spans="2:3" ht="30.65" customHeight="1" x14ac:dyDescent="0.35">
      <c r="B21" s="21" t="s">
        <v>58</v>
      </c>
      <c r="C21" s="33" t="s">
        <v>152</v>
      </c>
    </row>
    <row r="22" spans="2:3" ht="30.65" customHeight="1" x14ac:dyDescent="0.35">
      <c r="B22" s="358" t="s">
        <v>427</v>
      </c>
      <c r="C22" s="640" t="s">
        <v>581</v>
      </c>
    </row>
    <row r="23" spans="2:3" s="356" customFormat="1" ht="30.65" customHeight="1" x14ac:dyDescent="0.35">
      <c r="B23" s="358" t="s">
        <v>582</v>
      </c>
      <c r="C23" s="640" t="s">
        <v>583</v>
      </c>
    </row>
    <row r="24" spans="2:3" ht="30.65" customHeight="1" x14ac:dyDescent="0.35">
      <c r="B24" s="55" t="s">
        <v>34</v>
      </c>
      <c r="C24" s="35" t="s">
        <v>151</v>
      </c>
    </row>
    <row r="25" spans="2:3" ht="30.65" customHeight="1" x14ac:dyDescent="0.35">
      <c r="B25" s="192" t="s">
        <v>71</v>
      </c>
      <c r="C25" s="36" t="s">
        <v>50</v>
      </c>
    </row>
    <row r="26" spans="2:3" s="356" customFormat="1" ht="30.65" customHeight="1" x14ac:dyDescent="0.35">
      <c r="B26" s="19" t="s">
        <v>148</v>
      </c>
      <c r="C26" s="18" t="s">
        <v>149</v>
      </c>
    </row>
    <row r="27" spans="2:3" s="356" customFormat="1" ht="30.65" customHeight="1" x14ac:dyDescent="0.35">
      <c r="B27" s="116" t="s">
        <v>22</v>
      </c>
      <c r="C27" s="117" t="s">
        <v>346</v>
      </c>
    </row>
    <row r="28" spans="2:3" ht="30.65" customHeight="1" x14ac:dyDescent="0.35">
      <c r="B28" s="116" t="s">
        <v>23</v>
      </c>
      <c r="C28" s="118" t="s">
        <v>347</v>
      </c>
    </row>
    <row r="29" spans="2:3" ht="30.65" customHeight="1" x14ac:dyDescent="0.35">
      <c r="B29" s="116" t="s">
        <v>25</v>
      </c>
      <c r="C29" s="128" t="s">
        <v>348</v>
      </c>
    </row>
    <row r="30" spans="2:3" s="356" customFormat="1" ht="30.65" customHeight="1" x14ac:dyDescent="0.35">
      <c r="B30" s="116" t="s">
        <v>142</v>
      </c>
      <c r="C30" s="128" t="s">
        <v>349</v>
      </c>
    </row>
    <row r="31" spans="2:3" s="356" customFormat="1" ht="30.65" customHeight="1" x14ac:dyDescent="0.35">
      <c r="B31" s="116" t="s">
        <v>143</v>
      </c>
      <c r="C31" s="128" t="s">
        <v>350</v>
      </c>
    </row>
    <row r="32" spans="2:3" s="356" customFormat="1" ht="30.65" customHeight="1" x14ac:dyDescent="0.35">
      <c r="B32" s="116" t="s">
        <v>442</v>
      </c>
      <c r="C32" s="118" t="s">
        <v>450</v>
      </c>
    </row>
    <row r="33" spans="2:3" ht="30.65" customHeight="1" x14ac:dyDescent="0.35">
      <c r="B33" s="239" t="s">
        <v>336</v>
      </c>
      <c r="C33" s="238" t="s">
        <v>351</v>
      </c>
    </row>
    <row r="34" spans="2:3" ht="30.65" customHeight="1" x14ac:dyDescent="0.35">
      <c r="B34" s="116" t="s">
        <v>236</v>
      </c>
      <c r="C34" s="118" t="s">
        <v>352</v>
      </c>
    </row>
    <row r="35" spans="2:3" ht="30.65" customHeight="1" x14ac:dyDescent="0.35">
      <c r="B35" s="116" t="s">
        <v>257</v>
      </c>
      <c r="C35" s="118" t="s">
        <v>353</v>
      </c>
    </row>
    <row r="36" spans="2:3" s="356" customFormat="1" ht="30.65" customHeight="1" x14ac:dyDescent="0.35">
      <c r="B36" s="116" t="s">
        <v>276</v>
      </c>
      <c r="C36" s="563" t="s">
        <v>492</v>
      </c>
    </row>
    <row r="37" spans="2:3" s="356" customFormat="1" ht="30.65" customHeight="1" x14ac:dyDescent="0.35">
      <c r="B37" s="19" t="s">
        <v>150</v>
      </c>
      <c r="C37" s="18" t="s">
        <v>149</v>
      </c>
    </row>
    <row r="38" spans="2:3" s="356" customFormat="1" ht="30.65" customHeight="1" x14ac:dyDescent="0.35">
      <c r="B38" s="116" t="s">
        <v>21</v>
      </c>
      <c r="C38" s="118" t="s">
        <v>354</v>
      </c>
    </row>
    <row r="39" spans="2:3" ht="42" customHeight="1" x14ac:dyDescent="0.35">
      <c r="B39" s="116" t="s">
        <v>60</v>
      </c>
      <c r="C39" s="118" t="s">
        <v>355</v>
      </c>
    </row>
    <row r="40" spans="2:3" ht="40.4" customHeight="1" x14ac:dyDescent="0.35">
      <c r="B40" s="116" t="s">
        <v>24</v>
      </c>
      <c r="C40" s="118" t="s">
        <v>356</v>
      </c>
    </row>
    <row r="41" spans="2:3" ht="43.5" customHeight="1" x14ac:dyDescent="0.35">
      <c r="B41" s="116" t="s">
        <v>32</v>
      </c>
      <c r="C41" s="118" t="s">
        <v>357</v>
      </c>
    </row>
    <row r="42" spans="2:3" ht="36" customHeight="1" x14ac:dyDescent="0.35">
      <c r="B42" s="116" t="s">
        <v>33</v>
      </c>
      <c r="C42" s="118" t="s">
        <v>358</v>
      </c>
    </row>
    <row r="43" spans="2:3" ht="26" x14ac:dyDescent="0.35">
      <c r="B43" s="116" t="s">
        <v>70</v>
      </c>
      <c r="C43" s="118" t="s">
        <v>449</v>
      </c>
    </row>
    <row r="44" spans="2:3" ht="26" x14ac:dyDescent="0.35">
      <c r="B44" s="116" t="s">
        <v>69</v>
      </c>
      <c r="C44" s="118" t="s">
        <v>447</v>
      </c>
    </row>
    <row r="45" spans="2:3" ht="30.65" customHeight="1" x14ac:dyDescent="0.35">
      <c r="B45" s="116" t="s">
        <v>111</v>
      </c>
      <c r="C45" s="118" t="s">
        <v>359</v>
      </c>
    </row>
    <row r="46" spans="2:3" s="356" customFormat="1" ht="30.65" customHeight="1" x14ac:dyDescent="0.35">
      <c r="B46" s="116" t="s">
        <v>335</v>
      </c>
      <c r="C46" s="238" t="s">
        <v>448</v>
      </c>
    </row>
    <row r="47" spans="2:3" ht="30.65" customHeight="1" x14ac:dyDescent="0.35">
      <c r="B47" s="240" t="s">
        <v>303</v>
      </c>
      <c r="C47" s="241" t="s">
        <v>360</v>
      </c>
    </row>
    <row r="48" spans="2:3" ht="30.65" customHeight="1" x14ac:dyDescent="0.35"/>
    <row r="51" spans="2:3" x14ac:dyDescent="0.35">
      <c r="B51" s="193"/>
      <c r="C51" s="19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10" location="'Table 6 - Workforce'!A1" display="Table 6 - Workforce"/>
    <hyperlink ref="B38" location="'Chart 1 - NHS 24'!A1" display="Chart 1 - NHS 24"/>
    <hyperlink ref="B19" location="'Chart 2 - Hospital Care'!A1" display="Chart 2 - Hospital Confirmed"/>
    <hyperlink ref="B20" location="'Chart3 - Hospital Care (ICU)'!A1" display="Chart 3 - Hospital Care (ICU)"/>
    <hyperlink ref="B41" location="'Chart 4 - Ambulance attendances'!A1" display="Chart 4 - Ambulance attendances"/>
    <hyperlink ref="B21" location="'Chart 6 - Delayed Discharges'!A1" display="Chart 6 - Delayed Discharges"/>
    <hyperlink ref="B43" location="'Chart 7a - People Tested'!A1" display="Chart 7a - People Tested"/>
    <hyperlink ref="B24" location="'Chart 8 - Workforce'!A1" display="Chart 8 - Workforce"/>
    <hyperlink ref="B11" location="'Table 7a - Care Homes (Cases)'!A1" display="Table 7a - Care Homes (Cases)"/>
    <hyperlink ref="B42" location="'Chart 5 - Ambulance to hospital'!A1" display="Chart 5 - Ambulance to hospital"/>
    <hyperlink ref="B44" location="'Chart 7b - Number of Tests'!A1" display="Chart 7b - Number of Tests"/>
    <hyperlink ref="B22" location="'Chart 7a - Daily Positive Cases'!A1" display="Chart 7a - Daily Positive Cases"/>
    <hyperlink ref="B14" location="'Table 8 - Deaths'!A1" display="Table 8 - Deaths"/>
    <hyperlink ref="B25" location="'Chart 10 - Deaths'!A1" display="Chart 10 - Deaths"/>
    <hyperlink ref="B13" location="'Table 7c - Care Homes (Homes)'!A1" display="Table 7c - Care Homes (Homes)"/>
    <hyperlink ref="B32" location="'Table 9 - School absence 20-21'!A1" display="Table 9 - School absence, 2020-21"/>
    <hyperlink ref="B46" location="'Chart 11a -School absence 20-21'!A1" display="Chart 11a - School absence 20-21"/>
    <hyperlink ref="B39" location="'Chart 2 -Archive Hosp Confirmed'!A1" display="Table 2 - Hospital Care"/>
    <hyperlink ref="B40" location="'Chart 3 - Archive ICU'!A1" display="Chart 3 - Hospital Care (ICU)"/>
    <hyperlink ref="B28" location="'Table 2 - Archive Hospital Care'!A1" display="Table 2 - Hospital Care"/>
    <hyperlink ref="B23" location="'Chart 7b - Test positivity'!A1" display="Chart 7b- Test positivity"/>
    <hyperlink ref="B16" location="'Table 10a - Vaccinations'!A1" display="Table 10a - Vaccinations"/>
    <hyperlink ref="B17" location="'Table 11 - Vac supply'!A1" display="Table 11 - Vaccine Supply"/>
    <hyperlink ref="B36" location="'Table 12 - Uni and College'!A1" display="Table 12 - Universities and Colleges"/>
    <hyperlink ref="B47"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2" location="'Table 7b - Care Home Workforce'!A1" display="Table 7b - Care Home Workforce"/>
    <hyperlink ref="B15" location="'Table 9 - School absence 21-22'!A1" display="Table 9 - School absence, 2021-22"/>
    <hyperlink ref="B9" location="'Table 5b - Testing (PCR)'!A1" display="Table 5b - Testing (PCR tests)"/>
    <hyperlink ref="B8" location="'Table 5a - Testing (PCR &amp; LFD)'!A1" display="Table 5a - Testing (PCR and LFD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05"/>
    </row>
    <row r="21" spans="2:2" x14ac:dyDescent="0.35">
      <c r="B21" s="102" t="s">
        <v>600</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56"/>
    <col min="2" max="2" width="9.453125" style="367"/>
    <col min="3" max="16384" width="8.453125" style="356"/>
  </cols>
  <sheetData>
    <row r="1" spans="1:2" x14ac:dyDescent="0.35">
      <c r="B1" s="366">
        <v>0.05</v>
      </c>
    </row>
    <row r="2" spans="1:2" x14ac:dyDescent="0.35">
      <c r="A2" s="271"/>
      <c r="B2" s="366">
        <v>0.05</v>
      </c>
    </row>
    <row r="3" spans="1:2" x14ac:dyDescent="0.35">
      <c r="A3" s="271"/>
      <c r="B3" s="366">
        <v>0.05</v>
      </c>
    </row>
    <row r="4" spans="1:2" x14ac:dyDescent="0.35">
      <c r="A4" s="271"/>
      <c r="B4" s="366">
        <v>0.05</v>
      </c>
    </row>
    <row r="5" spans="1:2" x14ac:dyDescent="0.35">
      <c r="A5" s="271"/>
      <c r="B5" s="366">
        <v>0.05</v>
      </c>
    </row>
    <row r="6" spans="1:2" x14ac:dyDescent="0.35">
      <c r="A6" s="271"/>
      <c r="B6" s="366">
        <v>0.05</v>
      </c>
    </row>
    <row r="7" spans="1:2" x14ac:dyDescent="0.35">
      <c r="A7" s="271"/>
      <c r="B7" s="366">
        <v>0.05</v>
      </c>
    </row>
    <row r="8" spans="1:2" x14ac:dyDescent="0.35">
      <c r="A8" s="271"/>
      <c r="B8" s="366">
        <v>0.05</v>
      </c>
    </row>
    <row r="9" spans="1:2" x14ac:dyDescent="0.35">
      <c r="A9" s="271"/>
      <c r="B9" s="366">
        <v>0.05</v>
      </c>
    </row>
    <row r="10" spans="1:2" x14ac:dyDescent="0.35">
      <c r="A10" s="271"/>
      <c r="B10" s="366">
        <v>0.05</v>
      </c>
    </row>
    <row r="11" spans="1:2" x14ac:dyDescent="0.35">
      <c r="A11" s="271"/>
      <c r="B11" s="366">
        <v>0.05</v>
      </c>
    </row>
    <row r="12" spans="1:2" x14ac:dyDescent="0.35">
      <c r="A12" s="271"/>
      <c r="B12" s="366">
        <v>0.05</v>
      </c>
    </row>
    <row r="13" spans="1:2" x14ac:dyDescent="0.35">
      <c r="A13" s="271"/>
      <c r="B13" s="366">
        <v>0.05</v>
      </c>
    </row>
    <row r="14" spans="1:2" x14ac:dyDescent="0.35">
      <c r="A14" s="271"/>
      <c r="B14" s="366">
        <v>0.05</v>
      </c>
    </row>
    <row r="15" spans="1:2" x14ac:dyDescent="0.35">
      <c r="A15" s="271"/>
      <c r="B15" s="366">
        <v>0.05</v>
      </c>
    </row>
    <row r="16" spans="1:2" x14ac:dyDescent="0.35">
      <c r="A16" s="271"/>
      <c r="B16" s="366">
        <v>0.05</v>
      </c>
    </row>
    <row r="17" spans="1:2" x14ac:dyDescent="0.35">
      <c r="A17" s="271"/>
      <c r="B17" s="366">
        <v>0.05</v>
      </c>
    </row>
    <row r="18" spans="1:2" x14ac:dyDescent="0.35">
      <c r="A18" s="271"/>
      <c r="B18" s="366">
        <v>0.05</v>
      </c>
    </row>
    <row r="19" spans="1:2" x14ac:dyDescent="0.35">
      <c r="A19" s="271"/>
      <c r="B19" s="366">
        <v>0.05</v>
      </c>
    </row>
    <row r="20" spans="1:2" x14ac:dyDescent="0.35">
      <c r="A20" s="271"/>
      <c r="B20" s="366">
        <v>0.05</v>
      </c>
    </row>
    <row r="21" spans="1:2" x14ac:dyDescent="0.35">
      <c r="A21" s="271"/>
      <c r="B21" s="366">
        <v>0.05</v>
      </c>
    </row>
    <row r="22" spans="1:2" x14ac:dyDescent="0.35">
      <c r="A22" s="271"/>
      <c r="B22" s="366">
        <v>0.05</v>
      </c>
    </row>
    <row r="23" spans="1:2" x14ac:dyDescent="0.35">
      <c r="A23" s="271"/>
      <c r="B23" s="366">
        <v>0.05</v>
      </c>
    </row>
    <row r="24" spans="1:2" x14ac:dyDescent="0.35">
      <c r="A24" s="271"/>
      <c r="B24" s="366">
        <v>0.05</v>
      </c>
    </row>
    <row r="25" spans="1:2" x14ac:dyDescent="0.35">
      <c r="A25" s="271"/>
      <c r="B25" s="366">
        <v>0.05</v>
      </c>
    </row>
    <row r="26" spans="1:2" x14ac:dyDescent="0.35">
      <c r="A26" s="271"/>
      <c r="B26" s="366">
        <v>0.05</v>
      </c>
    </row>
    <row r="27" spans="1:2" x14ac:dyDescent="0.35">
      <c r="A27" s="271"/>
      <c r="B27" s="366">
        <v>0.05</v>
      </c>
    </row>
    <row r="28" spans="1:2" x14ac:dyDescent="0.35">
      <c r="A28" s="271"/>
      <c r="B28" s="366">
        <v>0.05</v>
      </c>
    </row>
    <row r="29" spans="1:2" x14ac:dyDescent="0.35">
      <c r="A29" s="271"/>
      <c r="B29" s="366">
        <v>0.05</v>
      </c>
    </row>
    <row r="30" spans="1:2" x14ac:dyDescent="0.35">
      <c r="A30" s="271"/>
      <c r="B30" s="366">
        <v>0.05</v>
      </c>
    </row>
    <row r="31" spans="1:2" x14ac:dyDescent="0.35">
      <c r="A31" s="271"/>
      <c r="B31" s="366">
        <v>0.05</v>
      </c>
    </row>
    <row r="32" spans="1:2" x14ac:dyDescent="0.35">
      <c r="A32" s="271"/>
      <c r="B32" s="366">
        <v>0.05</v>
      </c>
    </row>
    <row r="33" spans="1:2" x14ac:dyDescent="0.35">
      <c r="A33" s="271"/>
      <c r="B33" s="366">
        <v>0.05</v>
      </c>
    </row>
    <row r="34" spans="1:2" x14ac:dyDescent="0.35">
      <c r="A34" s="271"/>
      <c r="B34" s="366">
        <v>0.05</v>
      </c>
    </row>
    <row r="35" spans="1:2" x14ac:dyDescent="0.35">
      <c r="A35" s="271"/>
      <c r="B35" s="366">
        <v>0.05</v>
      </c>
    </row>
    <row r="36" spans="1:2" x14ac:dyDescent="0.35">
      <c r="A36" s="271"/>
      <c r="B36" s="366">
        <v>0.05</v>
      </c>
    </row>
    <row r="37" spans="1:2" x14ac:dyDescent="0.35">
      <c r="A37" s="271"/>
      <c r="B37" s="366">
        <v>0.05</v>
      </c>
    </row>
    <row r="38" spans="1:2" x14ac:dyDescent="0.35">
      <c r="A38" s="271"/>
      <c r="B38" s="366">
        <v>0.05</v>
      </c>
    </row>
    <row r="39" spans="1:2" x14ac:dyDescent="0.35">
      <c r="A39" s="271"/>
      <c r="B39" s="366">
        <v>0.05</v>
      </c>
    </row>
    <row r="40" spans="1:2" x14ac:dyDescent="0.35">
      <c r="A40" s="271"/>
      <c r="B40" s="366">
        <v>0.05</v>
      </c>
    </row>
    <row r="41" spans="1:2" x14ac:dyDescent="0.35">
      <c r="A41" s="271"/>
      <c r="B41" s="366">
        <v>0.05</v>
      </c>
    </row>
    <row r="42" spans="1:2" x14ac:dyDescent="0.35">
      <c r="A42" s="271"/>
      <c r="B42" s="366">
        <v>0.05</v>
      </c>
    </row>
    <row r="43" spans="1:2" x14ac:dyDescent="0.35">
      <c r="A43" s="271"/>
      <c r="B43" s="366">
        <v>0.05</v>
      </c>
    </row>
    <row r="44" spans="1:2" x14ac:dyDescent="0.35">
      <c r="A44" s="271"/>
      <c r="B44" s="366">
        <v>0.05</v>
      </c>
    </row>
    <row r="45" spans="1:2" x14ac:dyDescent="0.35">
      <c r="A45" s="271"/>
      <c r="B45" s="366">
        <v>0.05</v>
      </c>
    </row>
    <row r="46" spans="1:2" x14ac:dyDescent="0.35">
      <c r="A46" s="271"/>
      <c r="B46" s="366">
        <v>0.05</v>
      </c>
    </row>
    <row r="47" spans="1:2" x14ac:dyDescent="0.35">
      <c r="A47" s="271"/>
      <c r="B47" s="366">
        <v>0.05</v>
      </c>
    </row>
    <row r="48" spans="1:2" x14ac:dyDescent="0.35">
      <c r="A48" s="271"/>
      <c r="B48" s="366">
        <v>0.05</v>
      </c>
    </row>
    <row r="49" spans="1:2" x14ac:dyDescent="0.35">
      <c r="A49" s="271"/>
      <c r="B49" s="366">
        <v>0.05</v>
      </c>
    </row>
    <row r="50" spans="1:2" x14ac:dyDescent="0.35">
      <c r="A50" s="271"/>
      <c r="B50" s="366">
        <v>0.05</v>
      </c>
    </row>
    <row r="51" spans="1:2" x14ac:dyDescent="0.35">
      <c r="A51" s="271"/>
      <c r="B51" s="366">
        <v>0.05</v>
      </c>
    </row>
    <row r="52" spans="1:2" x14ac:dyDescent="0.35">
      <c r="A52" s="271"/>
      <c r="B52" s="366">
        <v>0.05</v>
      </c>
    </row>
    <row r="53" spans="1:2" x14ac:dyDescent="0.35">
      <c r="A53" s="271"/>
      <c r="B53" s="366">
        <v>0.05</v>
      </c>
    </row>
    <row r="54" spans="1:2" x14ac:dyDescent="0.35">
      <c r="A54" s="271"/>
      <c r="B54" s="366">
        <v>0.05</v>
      </c>
    </row>
    <row r="55" spans="1:2" x14ac:dyDescent="0.35">
      <c r="A55" s="271"/>
      <c r="B55" s="366">
        <v>0.05</v>
      </c>
    </row>
    <row r="56" spans="1:2" x14ac:dyDescent="0.35">
      <c r="A56" s="271"/>
      <c r="B56" s="366">
        <v>0.05</v>
      </c>
    </row>
    <row r="57" spans="1:2" x14ac:dyDescent="0.35">
      <c r="A57" s="271"/>
      <c r="B57" s="366">
        <v>0.05</v>
      </c>
    </row>
    <row r="58" spans="1:2" x14ac:dyDescent="0.35">
      <c r="A58" s="271"/>
      <c r="B58" s="366">
        <v>0.05</v>
      </c>
    </row>
    <row r="59" spans="1:2" x14ac:dyDescent="0.35">
      <c r="A59" s="271"/>
      <c r="B59" s="366">
        <v>0.05</v>
      </c>
    </row>
    <row r="60" spans="1:2" x14ac:dyDescent="0.35">
      <c r="A60" s="271"/>
      <c r="B60" s="366">
        <v>0.05</v>
      </c>
    </row>
    <row r="61" spans="1:2" x14ac:dyDescent="0.35">
      <c r="A61" s="271"/>
      <c r="B61" s="366">
        <v>0.05</v>
      </c>
    </row>
    <row r="62" spans="1:2" x14ac:dyDescent="0.35">
      <c r="A62" s="271"/>
      <c r="B62" s="366">
        <v>0.05</v>
      </c>
    </row>
    <row r="63" spans="1:2" x14ac:dyDescent="0.35">
      <c r="A63" s="271"/>
      <c r="B63" s="366">
        <v>0.05</v>
      </c>
    </row>
    <row r="64" spans="1:2" x14ac:dyDescent="0.35">
      <c r="A64" s="271"/>
      <c r="B64" s="366">
        <v>0.05</v>
      </c>
    </row>
    <row r="65" spans="1:2" x14ac:dyDescent="0.35">
      <c r="A65" s="271"/>
      <c r="B65" s="366">
        <v>0.05</v>
      </c>
    </row>
    <row r="66" spans="1:2" x14ac:dyDescent="0.35">
      <c r="A66" s="271"/>
      <c r="B66" s="366">
        <v>0.05</v>
      </c>
    </row>
    <row r="67" spans="1:2" x14ac:dyDescent="0.35">
      <c r="A67" s="271"/>
      <c r="B67" s="366">
        <v>0.05</v>
      </c>
    </row>
    <row r="68" spans="1:2" x14ac:dyDescent="0.35">
      <c r="A68" s="271"/>
      <c r="B68" s="366">
        <v>0.05</v>
      </c>
    </row>
    <row r="69" spans="1:2" x14ac:dyDescent="0.35">
      <c r="A69" s="271"/>
      <c r="B69" s="366">
        <v>0.05</v>
      </c>
    </row>
    <row r="70" spans="1:2" x14ac:dyDescent="0.35">
      <c r="A70" s="271"/>
      <c r="B70" s="366">
        <v>0.05</v>
      </c>
    </row>
    <row r="71" spans="1:2" x14ac:dyDescent="0.35">
      <c r="A71" s="271"/>
      <c r="B71" s="366">
        <v>0.05</v>
      </c>
    </row>
    <row r="72" spans="1:2" x14ac:dyDescent="0.35">
      <c r="A72" s="271"/>
      <c r="B72" s="366">
        <v>0.05</v>
      </c>
    </row>
    <row r="73" spans="1:2" x14ac:dyDescent="0.35">
      <c r="A73" s="271"/>
      <c r="B73" s="366">
        <v>0.05</v>
      </c>
    </row>
    <row r="74" spans="1:2" x14ac:dyDescent="0.35">
      <c r="A74" s="271"/>
      <c r="B74" s="366">
        <v>0.05</v>
      </c>
    </row>
    <row r="75" spans="1:2" x14ac:dyDescent="0.35">
      <c r="A75" s="271"/>
      <c r="B75" s="366">
        <v>0.05</v>
      </c>
    </row>
    <row r="76" spans="1:2" x14ac:dyDescent="0.35">
      <c r="A76" s="271"/>
      <c r="B76" s="366">
        <v>0.05</v>
      </c>
    </row>
    <row r="77" spans="1:2" x14ac:dyDescent="0.35">
      <c r="A77" s="271"/>
      <c r="B77" s="366">
        <v>0.05</v>
      </c>
    </row>
    <row r="78" spans="1:2" x14ac:dyDescent="0.35">
      <c r="A78" s="271"/>
      <c r="B78" s="366">
        <v>0.05</v>
      </c>
    </row>
    <row r="79" spans="1:2" x14ac:dyDescent="0.35">
      <c r="A79" s="271"/>
      <c r="B79" s="366">
        <v>0.05</v>
      </c>
    </row>
    <row r="80" spans="1:2" x14ac:dyDescent="0.35">
      <c r="A80" s="271"/>
      <c r="B80" s="366">
        <v>0.05</v>
      </c>
    </row>
    <row r="81" spans="1:2" x14ac:dyDescent="0.35">
      <c r="A81" s="271"/>
      <c r="B81" s="366">
        <v>0.05</v>
      </c>
    </row>
    <row r="82" spans="1:2" x14ac:dyDescent="0.35">
      <c r="A82" s="271"/>
      <c r="B82" s="366">
        <v>0.05</v>
      </c>
    </row>
    <row r="83" spans="1:2" x14ac:dyDescent="0.35">
      <c r="A83" s="271"/>
      <c r="B83" s="366">
        <v>0.05</v>
      </c>
    </row>
    <row r="84" spans="1:2" x14ac:dyDescent="0.35">
      <c r="A84" s="271"/>
      <c r="B84" s="366">
        <v>0.05</v>
      </c>
    </row>
    <row r="85" spans="1:2" x14ac:dyDescent="0.35">
      <c r="A85" s="271"/>
      <c r="B85" s="366">
        <v>0.05</v>
      </c>
    </row>
    <row r="86" spans="1:2" x14ac:dyDescent="0.35">
      <c r="A86" s="271"/>
      <c r="B86" s="366">
        <v>0.05</v>
      </c>
    </row>
    <row r="87" spans="1:2" x14ac:dyDescent="0.35">
      <c r="A87" s="271"/>
      <c r="B87" s="366">
        <v>0.05</v>
      </c>
    </row>
    <row r="88" spans="1:2" x14ac:dyDescent="0.35">
      <c r="A88" s="271"/>
      <c r="B88" s="366">
        <v>0.05</v>
      </c>
    </row>
    <row r="89" spans="1:2" x14ac:dyDescent="0.35">
      <c r="A89" s="271"/>
      <c r="B89" s="366">
        <v>0.05</v>
      </c>
    </row>
    <row r="90" spans="1:2" x14ac:dyDescent="0.35">
      <c r="A90" s="271"/>
      <c r="B90" s="366">
        <v>0.05</v>
      </c>
    </row>
    <row r="91" spans="1:2" x14ac:dyDescent="0.35">
      <c r="A91" s="271"/>
      <c r="B91" s="366">
        <v>0.05</v>
      </c>
    </row>
    <row r="92" spans="1:2" x14ac:dyDescent="0.35">
      <c r="A92" s="271"/>
      <c r="B92" s="366">
        <v>0.05</v>
      </c>
    </row>
    <row r="93" spans="1:2" x14ac:dyDescent="0.35">
      <c r="A93" s="271"/>
      <c r="B93" s="366">
        <v>0.05</v>
      </c>
    </row>
    <row r="94" spans="1:2" x14ac:dyDescent="0.35">
      <c r="A94" s="271"/>
      <c r="B94" s="366">
        <v>0.05</v>
      </c>
    </row>
    <row r="95" spans="1:2" x14ac:dyDescent="0.35">
      <c r="A95" s="271"/>
      <c r="B95" s="366">
        <v>0.05</v>
      </c>
    </row>
    <row r="96" spans="1:2" x14ac:dyDescent="0.35">
      <c r="A96" s="271"/>
      <c r="B96" s="366">
        <v>0.05</v>
      </c>
    </row>
    <row r="97" spans="1:2" x14ac:dyDescent="0.35">
      <c r="A97" s="271"/>
      <c r="B97" s="366">
        <v>0.05</v>
      </c>
    </row>
    <row r="98" spans="1:2" x14ac:dyDescent="0.35">
      <c r="A98" s="271"/>
      <c r="B98" s="366">
        <v>0.05</v>
      </c>
    </row>
    <row r="99" spans="1:2" x14ac:dyDescent="0.35">
      <c r="A99" s="271"/>
      <c r="B99" s="366">
        <v>0.05</v>
      </c>
    </row>
    <row r="100" spans="1:2" x14ac:dyDescent="0.35">
      <c r="A100" s="271"/>
      <c r="B100" s="366">
        <v>0.05</v>
      </c>
    </row>
    <row r="101" spans="1:2" x14ac:dyDescent="0.35">
      <c r="A101" s="271"/>
      <c r="B101" s="366">
        <v>0.05</v>
      </c>
    </row>
    <row r="102" spans="1:2" x14ac:dyDescent="0.35">
      <c r="A102" s="271"/>
      <c r="B102" s="366">
        <v>0.05</v>
      </c>
    </row>
    <row r="103" spans="1:2" x14ac:dyDescent="0.35">
      <c r="A103" s="271"/>
      <c r="B103" s="366">
        <v>0.05</v>
      </c>
    </row>
    <row r="104" spans="1:2" x14ac:dyDescent="0.35">
      <c r="A104" s="271"/>
      <c r="B104" s="366">
        <v>0.05</v>
      </c>
    </row>
    <row r="105" spans="1:2" x14ac:dyDescent="0.35">
      <c r="A105" s="271"/>
      <c r="B105" s="366">
        <v>0.05</v>
      </c>
    </row>
    <row r="106" spans="1:2" x14ac:dyDescent="0.35">
      <c r="A106" s="271"/>
      <c r="B106" s="366">
        <v>0.05</v>
      </c>
    </row>
    <row r="107" spans="1:2" x14ac:dyDescent="0.35">
      <c r="A107" s="271"/>
      <c r="B107" s="366">
        <v>0.05</v>
      </c>
    </row>
    <row r="108" spans="1:2" x14ac:dyDescent="0.35">
      <c r="A108" s="271"/>
      <c r="B108" s="366">
        <v>0.05</v>
      </c>
    </row>
    <row r="109" spans="1:2" x14ac:dyDescent="0.35">
      <c r="A109" s="271"/>
      <c r="B109" s="366">
        <v>0.05</v>
      </c>
    </row>
    <row r="110" spans="1:2" x14ac:dyDescent="0.35">
      <c r="A110" s="271"/>
      <c r="B110" s="366">
        <v>0.05</v>
      </c>
    </row>
    <row r="111" spans="1:2" x14ac:dyDescent="0.35">
      <c r="A111" s="271"/>
      <c r="B111" s="366">
        <v>0.05</v>
      </c>
    </row>
    <row r="112" spans="1:2" x14ac:dyDescent="0.35">
      <c r="A112" s="271"/>
      <c r="B112" s="366">
        <v>0.05</v>
      </c>
    </row>
    <row r="113" spans="1:2" x14ac:dyDescent="0.35">
      <c r="A113" s="271"/>
      <c r="B113" s="366">
        <v>0.05</v>
      </c>
    </row>
    <row r="114" spans="1:2" x14ac:dyDescent="0.35">
      <c r="A114" s="271"/>
      <c r="B114" s="366">
        <v>0.05</v>
      </c>
    </row>
    <row r="115" spans="1:2" x14ac:dyDescent="0.35">
      <c r="A115" s="271"/>
      <c r="B115" s="366">
        <v>0.05</v>
      </c>
    </row>
    <row r="116" spans="1:2" x14ac:dyDescent="0.35">
      <c r="A116" s="271"/>
      <c r="B116" s="366">
        <v>0.05</v>
      </c>
    </row>
    <row r="117" spans="1:2" x14ac:dyDescent="0.35">
      <c r="A117" s="271"/>
      <c r="B117" s="366">
        <v>0.05</v>
      </c>
    </row>
    <row r="118" spans="1:2" x14ac:dyDescent="0.35">
      <c r="A118" s="271"/>
      <c r="B118" s="366">
        <v>0.05</v>
      </c>
    </row>
    <row r="119" spans="1:2" x14ac:dyDescent="0.35">
      <c r="A119" s="271"/>
      <c r="B119" s="366">
        <v>0.05</v>
      </c>
    </row>
    <row r="120" spans="1:2" x14ac:dyDescent="0.35">
      <c r="A120" s="271"/>
      <c r="B120" s="366">
        <v>0.05</v>
      </c>
    </row>
    <row r="121" spans="1:2" x14ac:dyDescent="0.35">
      <c r="A121" s="271"/>
      <c r="B121" s="366">
        <v>0.05</v>
      </c>
    </row>
    <row r="122" spans="1:2" x14ac:dyDescent="0.35">
      <c r="A122" s="271"/>
      <c r="B122" s="366">
        <v>0.05</v>
      </c>
    </row>
    <row r="123" spans="1:2" x14ac:dyDescent="0.35">
      <c r="A123" s="271"/>
      <c r="B123" s="366">
        <v>0.05</v>
      </c>
    </row>
    <row r="124" spans="1:2" x14ac:dyDescent="0.35">
      <c r="A124" s="271"/>
      <c r="B124" s="366">
        <v>0.05</v>
      </c>
    </row>
    <row r="125" spans="1:2" x14ac:dyDescent="0.35">
      <c r="A125" s="271"/>
      <c r="B125" s="366">
        <v>0.05</v>
      </c>
    </row>
    <row r="126" spans="1:2" x14ac:dyDescent="0.35">
      <c r="A126" s="271"/>
      <c r="B126" s="366">
        <v>0.05</v>
      </c>
    </row>
    <row r="127" spans="1:2" x14ac:dyDescent="0.35">
      <c r="A127" s="271"/>
      <c r="B127" s="366">
        <v>0.05</v>
      </c>
    </row>
    <row r="128" spans="1:2" x14ac:dyDescent="0.35">
      <c r="A128" s="271"/>
      <c r="B128" s="366">
        <v>0.05</v>
      </c>
    </row>
    <row r="129" spans="1:2" x14ac:dyDescent="0.35">
      <c r="A129" s="271"/>
      <c r="B129" s="366">
        <v>0.05</v>
      </c>
    </row>
    <row r="130" spans="1:2" x14ac:dyDescent="0.35">
      <c r="A130" s="271"/>
      <c r="B130" s="366">
        <v>0.05</v>
      </c>
    </row>
    <row r="131" spans="1:2" x14ac:dyDescent="0.35">
      <c r="A131" s="271"/>
      <c r="B131" s="366">
        <v>0.05</v>
      </c>
    </row>
    <row r="132" spans="1:2" x14ac:dyDescent="0.35">
      <c r="A132" s="271"/>
      <c r="B132" s="366">
        <v>0.05</v>
      </c>
    </row>
    <row r="133" spans="1:2" x14ac:dyDescent="0.35">
      <c r="A133" s="271"/>
      <c r="B133" s="366">
        <v>0.05</v>
      </c>
    </row>
    <row r="134" spans="1:2" x14ac:dyDescent="0.35">
      <c r="A134" s="271"/>
      <c r="B134" s="366">
        <v>0.05</v>
      </c>
    </row>
    <row r="135" spans="1:2" x14ac:dyDescent="0.35">
      <c r="A135" s="271"/>
      <c r="B135" s="366">
        <v>0.05</v>
      </c>
    </row>
    <row r="136" spans="1:2" x14ac:dyDescent="0.35">
      <c r="A136" s="271"/>
      <c r="B136" s="366">
        <v>0.05</v>
      </c>
    </row>
    <row r="137" spans="1:2" x14ac:dyDescent="0.35">
      <c r="A137" s="271"/>
      <c r="B137" s="366">
        <v>0.05</v>
      </c>
    </row>
    <row r="138" spans="1:2" x14ac:dyDescent="0.35">
      <c r="A138" s="271"/>
      <c r="B138" s="366">
        <v>0.05</v>
      </c>
    </row>
    <row r="139" spans="1:2" x14ac:dyDescent="0.35">
      <c r="A139" s="271"/>
      <c r="B139" s="366">
        <v>0.05</v>
      </c>
    </row>
    <row r="140" spans="1:2" x14ac:dyDescent="0.35">
      <c r="A140" s="271"/>
      <c r="B140" s="366">
        <v>0.05</v>
      </c>
    </row>
    <row r="141" spans="1:2" x14ac:dyDescent="0.35">
      <c r="A141" s="271"/>
      <c r="B141" s="366">
        <v>0.05</v>
      </c>
    </row>
    <row r="142" spans="1:2" x14ac:dyDescent="0.35">
      <c r="A142" s="271"/>
      <c r="B142" s="366">
        <v>0.05</v>
      </c>
    </row>
    <row r="143" spans="1:2" x14ac:dyDescent="0.35">
      <c r="A143" s="271"/>
      <c r="B143" s="366">
        <v>0.05</v>
      </c>
    </row>
    <row r="144" spans="1:2" x14ac:dyDescent="0.35">
      <c r="A144" s="271"/>
      <c r="B144" s="366">
        <v>0.05</v>
      </c>
    </row>
    <row r="145" spans="1:2" x14ac:dyDescent="0.35">
      <c r="A145" s="271"/>
      <c r="B145" s="366">
        <v>0.05</v>
      </c>
    </row>
    <row r="146" spans="1:2" x14ac:dyDescent="0.35">
      <c r="A146" s="271"/>
      <c r="B146" s="366">
        <v>0.05</v>
      </c>
    </row>
    <row r="147" spans="1:2" x14ac:dyDescent="0.35">
      <c r="A147" s="271"/>
      <c r="B147" s="366">
        <v>0.05</v>
      </c>
    </row>
    <row r="148" spans="1:2" x14ac:dyDescent="0.35">
      <c r="A148" s="271"/>
      <c r="B148" s="366">
        <v>0.05</v>
      </c>
    </row>
    <row r="149" spans="1:2" x14ac:dyDescent="0.35">
      <c r="A149" s="271"/>
      <c r="B149" s="366">
        <v>0.05</v>
      </c>
    </row>
    <row r="150" spans="1:2" x14ac:dyDescent="0.35">
      <c r="A150" s="271"/>
      <c r="B150" s="366">
        <v>0.05</v>
      </c>
    </row>
    <row r="151" spans="1:2" x14ac:dyDescent="0.35">
      <c r="A151" s="271"/>
      <c r="B151" s="366">
        <v>0.05</v>
      </c>
    </row>
    <row r="152" spans="1:2" x14ac:dyDescent="0.35">
      <c r="A152" s="271"/>
      <c r="B152" s="366">
        <v>0.05</v>
      </c>
    </row>
    <row r="153" spans="1:2" x14ac:dyDescent="0.35">
      <c r="A153" s="271"/>
      <c r="B153" s="366">
        <v>0.05</v>
      </c>
    </row>
    <row r="154" spans="1:2" x14ac:dyDescent="0.35">
      <c r="B154" s="366">
        <v>0.05</v>
      </c>
    </row>
    <row r="155" spans="1:2" x14ac:dyDescent="0.35">
      <c r="B155" s="366">
        <v>0.05</v>
      </c>
    </row>
    <row r="156" spans="1:2" x14ac:dyDescent="0.35">
      <c r="B156" s="366">
        <v>0.05</v>
      </c>
    </row>
    <row r="157" spans="1:2" x14ac:dyDescent="0.35">
      <c r="B157" s="366">
        <v>0.05</v>
      </c>
    </row>
    <row r="158" spans="1:2" x14ac:dyDescent="0.35">
      <c r="B158" s="366">
        <v>0.05</v>
      </c>
    </row>
    <row r="159" spans="1:2" x14ac:dyDescent="0.35">
      <c r="B159" s="366">
        <v>0.05</v>
      </c>
    </row>
    <row r="160" spans="1:2" x14ac:dyDescent="0.35">
      <c r="B160" s="366">
        <v>0.05</v>
      </c>
    </row>
    <row r="161" spans="2:2" x14ac:dyDescent="0.35">
      <c r="B161" s="366">
        <v>0.05</v>
      </c>
    </row>
    <row r="162" spans="2:2" x14ac:dyDescent="0.35">
      <c r="B162" s="366">
        <v>0.05</v>
      </c>
    </row>
    <row r="163" spans="2:2" x14ac:dyDescent="0.35">
      <c r="B163" s="366">
        <v>0.05</v>
      </c>
    </row>
    <row r="164" spans="2:2" x14ac:dyDescent="0.35">
      <c r="B164" s="366">
        <v>0.05</v>
      </c>
    </row>
    <row r="165" spans="2:2" x14ac:dyDescent="0.35">
      <c r="B165" s="366">
        <v>0.05</v>
      </c>
    </row>
    <row r="166" spans="2:2" x14ac:dyDescent="0.35">
      <c r="B166" s="366">
        <v>0.05</v>
      </c>
    </row>
    <row r="167" spans="2:2" x14ac:dyDescent="0.35">
      <c r="B167" s="366">
        <v>0.05</v>
      </c>
    </row>
    <row r="168" spans="2:2" x14ac:dyDescent="0.35">
      <c r="B168" s="366">
        <v>0.05</v>
      </c>
    </row>
    <row r="169" spans="2:2" x14ac:dyDescent="0.35">
      <c r="B169" s="366">
        <v>0.05</v>
      </c>
    </row>
    <row r="170" spans="2:2" x14ac:dyDescent="0.35">
      <c r="B170" s="366">
        <v>0.05</v>
      </c>
    </row>
    <row r="171" spans="2:2" x14ac:dyDescent="0.35">
      <c r="B171" s="366">
        <v>0.05</v>
      </c>
    </row>
    <row r="172" spans="2:2" x14ac:dyDescent="0.35">
      <c r="B172" s="366">
        <v>0.05</v>
      </c>
    </row>
    <row r="173" spans="2:2" x14ac:dyDescent="0.35">
      <c r="B173" s="366">
        <v>0.05</v>
      </c>
    </row>
    <row r="174" spans="2:2" x14ac:dyDescent="0.35">
      <c r="B174" s="366">
        <v>0.05</v>
      </c>
    </row>
    <row r="175" spans="2:2" x14ac:dyDescent="0.35">
      <c r="B175" s="366">
        <v>0.05</v>
      </c>
    </row>
    <row r="176" spans="2:2" x14ac:dyDescent="0.35">
      <c r="B176" s="366">
        <v>0.05</v>
      </c>
    </row>
    <row r="177" spans="2:2" x14ac:dyDescent="0.35">
      <c r="B177" s="366">
        <v>0.05</v>
      </c>
    </row>
    <row r="178" spans="2:2" x14ac:dyDescent="0.35">
      <c r="B178" s="366">
        <v>0.05</v>
      </c>
    </row>
    <row r="179" spans="2:2" x14ac:dyDescent="0.35">
      <c r="B179" s="366">
        <v>0.05</v>
      </c>
    </row>
    <row r="180" spans="2:2" x14ac:dyDescent="0.35">
      <c r="B180" s="366">
        <v>0.05</v>
      </c>
    </row>
    <row r="181" spans="2:2" x14ac:dyDescent="0.35">
      <c r="B181" s="366">
        <v>0.05</v>
      </c>
    </row>
    <row r="182" spans="2:2" x14ac:dyDescent="0.35">
      <c r="B182" s="366">
        <v>0.05</v>
      </c>
    </row>
    <row r="183" spans="2:2" x14ac:dyDescent="0.35">
      <c r="B183" s="366">
        <v>0.05</v>
      </c>
    </row>
    <row r="184" spans="2:2" x14ac:dyDescent="0.35">
      <c r="B184" s="366">
        <v>0.05</v>
      </c>
    </row>
    <row r="185" spans="2:2" x14ac:dyDescent="0.35">
      <c r="B185" s="366">
        <v>0.05</v>
      </c>
    </row>
    <row r="186" spans="2:2" x14ac:dyDescent="0.35">
      <c r="B186" s="366">
        <v>0.05</v>
      </c>
    </row>
    <row r="187" spans="2:2" x14ac:dyDescent="0.35">
      <c r="B187" s="366">
        <v>0.05</v>
      </c>
    </row>
    <row r="188" spans="2:2" x14ac:dyDescent="0.35">
      <c r="B188" s="366">
        <v>0.05</v>
      </c>
    </row>
    <row r="189" spans="2:2" x14ac:dyDescent="0.35">
      <c r="B189" s="366">
        <v>0.05</v>
      </c>
    </row>
    <row r="190" spans="2:2" x14ac:dyDescent="0.35">
      <c r="B190" s="366">
        <v>0.05</v>
      </c>
    </row>
    <row r="191" spans="2:2" x14ac:dyDescent="0.35">
      <c r="B191" s="366">
        <v>0.05</v>
      </c>
    </row>
    <row r="192" spans="2:2" x14ac:dyDescent="0.35">
      <c r="B192" s="366">
        <v>0.05</v>
      </c>
    </row>
    <row r="193" spans="2:2" x14ac:dyDescent="0.35">
      <c r="B193" s="366">
        <v>0.05</v>
      </c>
    </row>
    <row r="194" spans="2:2" x14ac:dyDescent="0.35">
      <c r="B194" s="366">
        <v>0.05</v>
      </c>
    </row>
    <row r="195" spans="2:2" x14ac:dyDescent="0.35">
      <c r="B195" s="366">
        <v>0.05</v>
      </c>
    </row>
    <row r="196" spans="2:2" x14ac:dyDescent="0.35">
      <c r="B196" s="366">
        <v>0.05</v>
      </c>
    </row>
    <row r="197" spans="2:2" x14ac:dyDescent="0.35">
      <c r="B197" s="366">
        <v>0.05</v>
      </c>
    </row>
    <row r="198" spans="2:2" x14ac:dyDescent="0.35">
      <c r="B198" s="366">
        <v>0.05</v>
      </c>
    </row>
    <row r="199" spans="2:2" x14ac:dyDescent="0.35">
      <c r="B199" s="366">
        <v>0.05</v>
      </c>
    </row>
    <row r="200" spans="2:2" x14ac:dyDescent="0.35">
      <c r="B200" s="366">
        <v>0.05</v>
      </c>
    </row>
    <row r="201" spans="2:2" x14ac:dyDescent="0.35">
      <c r="B201" s="366">
        <v>0.05</v>
      </c>
    </row>
    <row r="202" spans="2:2" x14ac:dyDescent="0.35">
      <c r="B202" s="366">
        <v>0.05</v>
      </c>
    </row>
    <row r="203" spans="2:2" x14ac:dyDescent="0.35">
      <c r="B203" s="366">
        <v>0.05</v>
      </c>
    </row>
    <row r="204" spans="2:2" x14ac:dyDescent="0.35">
      <c r="B204" s="366">
        <v>0.05</v>
      </c>
    </row>
    <row r="205" spans="2:2" x14ac:dyDescent="0.35">
      <c r="B205" s="366">
        <v>0.05</v>
      </c>
    </row>
    <row r="206" spans="2:2" x14ac:dyDescent="0.35">
      <c r="B206" s="366">
        <v>0.05</v>
      </c>
    </row>
    <row r="207" spans="2:2" x14ac:dyDescent="0.35">
      <c r="B207" s="366">
        <v>0.05</v>
      </c>
    </row>
    <row r="208" spans="2:2" x14ac:dyDescent="0.35">
      <c r="B208" s="366">
        <v>0.05</v>
      </c>
    </row>
    <row r="209" spans="2:2" x14ac:dyDescent="0.35">
      <c r="B209" s="366">
        <v>0.05</v>
      </c>
    </row>
    <row r="210" spans="2:2" x14ac:dyDescent="0.35">
      <c r="B210" s="366">
        <v>0.05</v>
      </c>
    </row>
    <row r="211" spans="2:2" x14ac:dyDescent="0.35">
      <c r="B211" s="366">
        <v>0.05</v>
      </c>
    </row>
    <row r="212" spans="2:2" x14ac:dyDescent="0.35">
      <c r="B212" s="366">
        <v>0.05</v>
      </c>
    </row>
    <row r="213" spans="2:2" x14ac:dyDescent="0.35">
      <c r="B213" s="366">
        <v>0.05</v>
      </c>
    </row>
    <row r="214" spans="2:2" x14ac:dyDescent="0.35">
      <c r="B214" s="366">
        <v>0.05</v>
      </c>
    </row>
    <row r="215" spans="2:2" x14ac:dyDescent="0.35">
      <c r="B215" s="366">
        <v>0.05</v>
      </c>
    </row>
    <row r="216" spans="2:2" x14ac:dyDescent="0.35">
      <c r="B216" s="366">
        <v>0.05</v>
      </c>
    </row>
    <row r="217" spans="2:2" x14ac:dyDescent="0.35">
      <c r="B217" s="366">
        <v>0.05</v>
      </c>
    </row>
    <row r="218" spans="2:2" x14ac:dyDescent="0.35">
      <c r="B218" s="366">
        <v>0.05</v>
      </c>
    </row>
    <row r="219" spans="2:2" x14ac:dyDescent="0.35">
      <c r="B219" s="366">
        <v>0.05</v>
      </c>
    </row>
    <row r="220" spans="2:2" x14ac:dyDescent="0.35">
      <c r="B220" s="366">
        <v>0.05</v>
      </c>
    </row>
    <row r="221" spans="2:2" x14ac:dyDescent="0.35">
      <c r="B221" s="366">
        <v>0.05</v>
      </c>
    </row>
    <row r="222" spans="2:2" x14ac:dyDescent="0.35">
      <c r="B222" s="366">
        <v>0.05</v>
      </c>
    </row>
    <row r="223" spans="2:2" x14ac:dyDescent="0.35">
      <c r="B223" s="366">
        <v>0.05</v>
      </c>
    </row>
    <row r="224" spans="2:2" x14ac:dyDescent="0.35">
      <c r="B224" s="366">
        <v>0.05</v>
      </c>
    </row>
    <row r="225" spans="2:2" x14ac:dyDescent="0.35">
      <c r="B225" s="366">
        <v>0.05</v>
      </c>
    </row>
    <row r="226" spans="2:2" x14ac:dyDescent="0.35">
      <c r="B226" s="366">
        <v>0.05</v>
      </c>
    </row>
    <row r="227" spans="2:2" x14ac:dyDescent="0.35">
      <c r="B227" s="366">
        <v>0.05</v>
      </c>
    </row>
    <row r="228" spans="2:2" x14ac:dyDescent="0.35">
      <c r="B228" s="366">
        <v>0.05</v>
      </c>
    </row>
    <row r="229" spans="2:2" x14ac:dyDescent="0.35">
      <c r="B229" s="366">
        <v>0.05</v>
      </c>
    </row>
    <row r="230" spans="2:2" x14ac:dyDescent="0.35">
      <c r="B230" s="366">
        <v>0.05</v>
      </c>
    </row>
    <row r="231" spans="2:2" x14ac:dyDescent="0.35">
      <c r="B231" s="366">
        <v>0.05</v>
      </c>
    </row>
    <row r="232" spans="2:2" x14ac:dyDescent="0.35">
      <c r="B232" s="366">
        <v>0.05</v>
      </c>
    </row>
    <row r="233" spans="2:2" x14ac:dyDescent="0.35">
      <c r="B233" s="366">
        <v>0.05</v>
      </c>
    </row>
    <row r="234" spans="2:2" x14ac:dyDescent="0.35">
      <c r="B234" s="366">
        <v>0.05</v>
      </c>
    </row>
    <row r="235" spans="2:2" x14ac:dyDescent="0.35">
      <c r="B235" s="366">
        <v>0.05</v>
      </c>
    </row>
    <row r="236" spans="2:2" x14ac:dyDescent="0.35">
      <c r="B236" s="366">
        <v>0.05</v>
      </c>
    </row>
    <row r="237" spans="2:2" x14ac:dyDescent="0.35">
      <c r="B237" s="366">
        <v>0.05</v>
      </c>
    </row>
    <row r="238" spans="2:2" x14ac:dyDescent="0.35">
      <c r="B238" s="366">
        <v>0.05</v>
      </c>
    </row>
    <row r="239" spans="2:2" x14ac:dyDescent="0.35">
      <c r="B239" s="366">
        <v>0.05</v>
      </c>
    </row>
    <row r="240" spans="2:2" x14ac:dyDescent="0.35">
      <c r="B240" s="366">
        <v>0.05</v>
      </c>
    </row>
    <row r="241" spans="2:2" x14ac:dyDescent="0.35">
      <c r="B241" s="366">
        <v>0.05</v>
      </c>
    </row>
    <row r="242" spans="2:2" x14ac:dyDescent="0.35">
      <c r="B242" s="366">
        <v>0.05</v>
      </c>
    </row>
    <row r="243" spans="2:2" x14ac:dyDescent="0.35">
      <c r="B243" s="366">
        <v>0.05</v>
      </c>
    </row>
    <row r="244" spans="2:2" x14ac:dyDescent="0.35">
      <c r="B244" s="366">
        <v>0.05</v>
      </c>
    </row>
    <row r="245" spans="2:2" x14ac:dyDescent="0.35">
      <c r="B245" s="366">
        <v>0.05</v>
      </c>
    </row>
    <row r="246" spans="2:2" x14ac:dyDescent="0.35">
      <c r="B246" s="366">
        <v>0.05</v>
      </c>
    </row>
    <row r="247" spans="2:2" x14ac:dyDescent="0.35">
      <c r="B247" s="366">
        <v>0.05</v>
      </c>
    </row>
    <row r="248" spans="2:2" x14ac:dyDescent="0.35">
      <c r="B248" s="366">
        <v>0.05</v>
      </c>
    </row>
    <row r="249" spans="2:2" x14ac:dyDescent="0.35">
      <c r="B249" s="366">
        <v>0.05</v>
      </c>
    </row>
    <row r="250" spans="2:2" x14ac:dyDescent="0.35">
      <c r="B250" s="366">
        <v>0.05</v>
      </c>
    </row>
    <row r="251" spans="2:2" x14ac:dyDescent="0.35">
      <c r="B251" s="366">
        <v>0.05</v>
      </c>
    </row>
    <row r="252" spans="2:2" x14ac:dyDescent="0.35">
      <c r="B252" s="366">
        <v>0.05</v>
      </c>
    </row>
    <row r="253" spans="2:2" x14ac:dyDescent="0.35">
      <c r="B253" s="366">
        <v>0.05</v>
      </c>
    </row>
    <row r="254" spans="2:2" x14ac:dyDescent="0.35">
      <c r="B254" s="366">
        <v>0.05</v>
      </c>
    </row>
    <row r="255" spans="2:2" x14ac:dyDescent="0.35">
      <c r="B255" s="366">
        <v>0.05</v>
      </c>
    </row>
    <row r="256" spans="2:2" x14ac:dyDescent="0.35">
      <c r="B256" s="366">
        <v>0.05</v>
      </c>
    </row>
    <row r="257" spans="2:2" x14ac:dyDescent="0.35">
      <c r="B257" s="366">
        <v>0.05</v>
      </c>
    </row>
    <row r="258" spans="2:2" x14ac:dyDescent="0.35">
      <c r="B258" s="366">
        <v>0.05</v>
      </c>
    </row>
    <row r="259" spans="2:2" x14ac:dyDescent="0.35">
      <c r="B259" s="366">
        <v>0.05</v>
      </c>
    </row>
    <row r="260" spans="2:2" x14ac:dyDescent="0.35">
      <c r="B260" s="366">
        <v>0.05</v>
      </c>
    </row>
    <row r="261" spans="2:2" x14ac:dyDescent="0.35">
      <c r="B261" s="366">
        <v>0.05</v>
      </c>
    </row>
    <row r="262" spans="2:2" x14ac:dyDescent="0.35">
      <c r="B262" s="366">
        <v>0.05</v>
      </c>
    </row>
    <row r="263" spans="2:2" x14ac:dyDescent="0.35">
      <c r="B263" s="366">
        <v>0.05</v>
      </c>
    </row>
    <row r="264" spans="2:2" x14ac:dyDescent="0.35">
      <c r="B264" s="366">
        <v>0.05</v>
      </c>
    </row>
    <row r="265" spans="2:2" x14ac:dyDescent="0.35">
      <c r="B265" s="366">
        <v>0.05</v>
      </c>
    </row>
    <row r="266" spans="2:2" x14ac:dyDescent="0.35">
      <c r="B266" s="366">
        <v>0.05</v>
      </c>
    </row>
    <row r="267" spans="2:2" x14ac:dyDescent="0.35">
      <c r="B267" s="366">
        <v>0.05</v>
      </c>
    </row>
    <row r="268" spans="2:2" x14ac:dyDescent="0.35">
      <c r="B268" s="366">
        <v>0.05</v>
      </c>
    </row>
    <row r="269" spans="2:2" x14ac:dyDescent="0.35">
      <c r="B269" s="366">
        <v>0.05</v>
      </c>
    </row>
    <row r="270" spans="2:2" x14ac:dyDescent="0.35">
      <c r="B270" s="366">
        <v>0.05</v>
      </c>
    </row>
    <row r="271" spans="2:2" x14ac:dyDescent="0.35">
      <c r="B271" s="366">
        <v>0.05</v>
      </c>
    </row>
    <row r="272" spans="2:2" x14ac:dyDescent="0.35">
      <c r="B272" s="366">
        <v>0.05</v>
      </c>
    </row>
    <row r="273" spans="2:2" x14ac:dyDescent="0.35">
      <c r="B273" s="366">
        <v>0.05</v>
      </c>
    </row>
    <row r="274" spans="2:2" x14ac:dyDescent="0.35">
      <c r="B274" s="366">
        <v>0.05</v>
      </c>
    </row>
    <row r="275" spans="2:2" x14ac:dyDescent="0.35">
      <c r="B275" s="366">
        <v>0.05</v>
      </c>
    </row>
    <row r="276" spans="2:2" x14ac:dyDescent="0.35">
      <c r="B276" s="366">
        <v>0.05</v>
      </c>
    </row>
    <row r="277" spans="2:2" x14ac:dyDescent="0.35">
      <c r="B277" s="366">
        <v>0.05</v>
      </c>
    </row>
    <row r="278" spans="2:2" x14ac:dyDescent="0.35">
      <c r="B278" s="366">
        <v>0.05</v>
      </c>
    </row>
    <row r="279" spans="2:2" x14ac:dyDescent="0.35">
      <c r="B279" s="366">
        <v>0.05</v>
      </c>
    </row>
    <row r="280" spans="2:2" x14ac:dyDescent="0.35">
      <c r="B280" s="366">
        <v>0.05</v>
      </c>
    </row>
    <row r="281" spans="2:2" x14ac:dyDescent="0.35">
      <c r="B281" s="366">
        <v>0.05</v>
      </c>
    </row>
    <row r="282" spans="2:2" x14ac:dyDescent="0.35">
      <c r="B282" s="366">
        <v>0.05</v>
      </c>
    </row>
    <row r="283" spans="2:2" x14ac:dyDescent="0.35">
      <c r="B283" s="366">
        <v>0.05</v>
      </c>
    </row>
    <row r="284" spans="2:2" x14ac:dyDescent="0.35">
      <c r="B284" s="366">
        <v>0.05</v>
      </c>
    </row>
    <row r="285" spans="2:2" x14ac:dyDescent="0.35">
      <c r="B285" s="366">
        <v>0.05</v>
      </c>
    </row>
    <row r="286" spans="2:2" x14ac:dyDescent="0.35">
      <c r="B286" s="366">
        <v>0.05</v>
      </c>
    </row>
    <row r="287" spans="2:2" x14ac:dyDescent="0.35">
      <c r="B287" s="366">
        <v>0.05</v>
      </c>
    </row>
    <row r="288" spans="2:2" x14ac:dyDescent="0.35">
      <c r="B288" s="366">
        <v>0.05</v>
      </c>
    </row>
    <row r="289" spans="2:2" x14ac:dyDescent="0.35">
      <c r="B289" s="366">
        <v>0.05</v>
      </c>
    </row>
    <row r="290" spans="2:2" x14ac:dyDescent="0.35">
      <c r="B290" s="366">
        <v>0.05</v>
      </c>
    </row>
    <row r="291" spans="2:2" x14ac:dyDescent="0.35">
      <c r="B291" s="366">
        <v>0.05</v>
      </c>
    </row>
    <row r="292" spans="2:2" x14ac:dyDescent="0.35">
      <c r="B292" s="366">
        <v>0.05</v>
      </c>
    </row>
    <row r="293" spans="2:2" x14ac:dyDescent="0.35">
      <c r="B293" s="366">
        <v>0.05</v>
      </c>
    </row>
    <row r="294" spans="2:2" x14ac:dyDescent="0.35">
      <c r="B294" s="366">
        <v>0.05</v>
      </c>
    </row>
    <row r="295" spans="2:2" x14ac:dyDescent="0.35">
      <c r="B295" s="366">
        <v>0.05</v>
      </c>
    </row>
    <row r="296" spans="2:2" x14ac:dyDescent="0.35">
      <c r="B296" s="366">
        <v>0.05</v>
      </c>
    </row>
    <row r="297" spans="2:2" x14ac:dyDescent="0.35">
      <c r="B297" s="366">
        <v>0.05</v>
      </c>
    </row>
    <row r="298" spans="2:2" x14ac:dyDescent="0.35">
      <c r="B298" s="366">
        <v>0.05</v>
      </c>
    </row>
    <row r="299" spans="2:2" x14ac:dyDescent="0.35">
      <c r="B299" s="366">
        <v>0.05</v>
      </c>
    </row>
    <row r="300" spans="2:2" x14ac:dyDescent="0.35">
      <c r="B300" s="366">
        <v>0.05</v>
      </c>
    </row>
    <row r="301" spans="2:2" x14ac:dyDescent="0.35">
      <c r="B301" s="366">
        <v>0.05</v>
      </c>
    </row>
    <row r="302" spans="2:2" x14ac:dyDescent="0.35">
      <c r="B302" s="366">
        <v>0.05</v>
      </c>
    </row>
    <row r="303" spans="2:2" x14ac:dyDescent="0.35">
      <c r="B303" s="366">
        <v>0.05</v>
      </c>
    </row>
    <row r="304" spans="2:2" x14ac:dyDescent="0.35">
      <c r="B304" s="366">
        <v>0.05</v>
      </c>
    </row>
    <row r="305" spans="2:2" x14ac:dyDescent="0.35">
      <c r="B305" s="366">
        <v>0.05</v>
      </c>
    </row>
    <row r="306" spans="2:2" x14ac:dyDescent="0.35">
      <c r="B306" s="366">
        <v>0.05</v>
      </c>
    </row>
    <row r="307" spans="2:2" x14ac:dyDescent="0.35">
      <c r="B307" s="366">
        <v>0.05</v>
      </c>
    </row>
    <row r="308" spans="2:2" x14ac:dyDescent="0.35">
      <c r="B308" s="366">
        <v>0.05</v>
      </c>
    </row>
    <row r="309" spans="2:2" x14ac:dyDescent="0.35">
      <c r="B309" s="366">
        <v>0.05</v>
      </c>
    </row>
    <row r="310" spans="2:2" x14ac:dyDescent="0.35">
      <c r="B310" s="366">
        <v>0.05</v>
      </c>
    </row>
    <row r="311" spans="2:2" x14ac:dyDescent="0.35">
      <c r="B311" s="366">
        <v>0.05</v>
      </c>
    </row>
    <row r="312" spans="2:2" x14ac:dyDescent="0.35">
      <c r="B312" s="366">
        <v>0.05</v>
      </c>
    </row>
    <row r="313" spans="2:2" x14ac:dyDescent="0.35">
      <c r="B313" s="366">
        <v>0.05</v>
      </c>
    </row>
    <row r="314" spans="2:2" x14ac:dyDescent="0.35">
      <c r="B314" s="366">
        <v>0.05</v>
      </c>
    </row>
    <row r="315" spans="2:2" x14ac:dyDescent="0.35">
      <c r="B315" s="366">
        <v>0.05</v>
      </c>
    </row>
    <row r="316" spans="2:2" x14ac:dyDescent="0.35">
      <c r="B316" s="366">
        <v>0.05</v>
      </c>
    </row>
    <row r="317" spans="2:2" x14ac:dyDescent="0.35">
      <c r="B317" s="366">
        <v>0.05</v>
      </c>
    </row>
    <row r="318" spans="2:2" x14ac:dyDescent="0.35">
      <c r="B318" s="366">
        <v>0.05</v>
      </c>
    </row>
    <row r="319" spans="2:2" x14ac:dyDescent="0.35">
      <c r="B319" s="366">
        <v>0.05</v>
      </c>
    </row>
    <row r="320" spans="2:2" x14ac:dyDescent="0.35">
      <c r="B320" s="366">
        <v>0.05</v>
      </c>
    </row>
    <row r="321" spans="2:2" x14ac:dyDescent="0.35">
      <c r="B321" s="366">
        <v>0.05</v>
      </c>
    </row>
    <row r="322" spans="2:2" x14ac:dyDescent="0.35">
      <c r="B322" s="366">
        <v>0.05</v>
      </c>
    </row>
    <row r="323" spans="2:2" x14ac:dyDescent="0.35">
      <c r="B323" s="366">
        <v>0.05</v>
      </c>
    </row>
    <row r="324" spans="2:2" x14ac:dyDescent="0.35">
      <c r="B324" s="366">
        <v>0.05</v>
      </c>
    </row>
    <row r="325" spans="2:2" x14ac:dyDescent="0.35">
      <c r="B325" s="366">
        <v>0.05</v>
      </c>
    </row>
    <row r="326" spans="2:2" x14ac:dyDescent="0.35">
      <c r="B326" s="366">
        <v>0.05</v>
      </c>
    </row>
    <row r="327" spans="2:2" x14ac:dyDescent="0.35">
      <c r="B327" s="366">
        <v>0.05</v>
      </c>
    </row>
    <row r="328" spans="2:2" x14ac:dyDescent="0.35">
      <c r="B328" s="366">
        <v>0.05</v>
      </c>
    </row>
    <row r="329" spans="2:2" x14ac:dyDescent="0.35">
      <c r="B329" s="366">
        <v>0.05</v>
      </c>
    </row>
    <row r="330" spans="2:2" x14ac:dyDescent="0.35">
      <c r="B330" s="366">
        <v>0.05</v>
      </c>
    </row>
    <row r="331" spans="2:2" x14ac:dyDescent="0.35">
      <c r="B331" s="366">
        <v>0.05</v>
      </c>
    </row>
    <row r="332" spans="2:2" x14ac:dyDescent="0.35">
      <c r="B332" s="366">
        <v>0.05</v>
      </c>
    </row>
    <row r="333" spans="2:2" x14ac:dyDescent="0.35">
      <c r="B333" s="366">
        <v>0.05</v>
      </c>
    </row>
    <row r="334" spans="2:2" x14ac:dyDescent="0.35">
      <c r="B334" s="366">
        <v>0.05</v>
      </c>
    </row>
    <row r="335" spans="2:2" x14ac:dyDescent="0.35">
      <c r="B335" s="366">
        <v>0.05</v>
      </c>
    </row>
    <row r="336" spans="2:2" x14ac:dyDescent="0.35">
      <c r="B336" s="366">
        <v>0.05</v>
      </c>
    </row>
    <row r="337" spans="2:2" x14ac:dyDescent="0.35">
      <c r="B337" s="366">
        <v>0.05</v>
      </c>
    </row>
    <row r="338" spans="2:2" x14ac:dyDescent="0.35">
      <c r="B338" s="366">
        <v>0.05</v>
      </c>
    </row>
    <row r="339" spans="2:2" x14ac:dyDescent="0.35">
      <c r="B339" s="366">
        <v>0.05</v>
      </c>
    </row>
    <row r="340" spans="2:2" x14ac:dyDescent="0.35">
      <c r="B340" s="366">
        <v>0.05</v>
      </c>
    </row>
    <row r="341" spans="2:2" x14ac:dyDescent="0.35">
      <c r="B341" s="366">
        <v>0.05</v>
      </c>
    </row>
    <row r="342" spans="2:2" x14ac:dyDescent="0.35">
      <c r="B342" s="366">
        <v>0.05</v>
      </c>
    </row>
    <row r="343" spans="2:2" x14ac:dyDescent="0.35">
      <c r="B343" s="366">
        <v>0.05</v>
      </c>
    </row>
    <row r="344" spans="2:2" x14ac:dyDescent="0.35">
      <c r="B344" s="366">
        <v>0.05</v>
      </c>
    </row>
    <row r="345" spans="2:2" x14ac:dyDescent="0.35">
      <c r="B345" s="366">
        <v>0.05</v>
      </c>
    </row>
    <row r="346" spans="2:2" x14ac:dyDescent="0.35">
      <c r="B346" s="366">
        <v>0.05</v>
      </c>
    </row>
    <row r="347" spans="2:2" x14ac:dyDescent="0.35">
      <c r="B347" s="366">
        <v>0.05</v>
      </c>
    </row>
    <row r="348" spans="2:2" x14ac:dyDescent="0.35">
      <c r="B348" s="366">
        <v>0.05</v>
      </c>
    </row>
    <row r="349" spans="2:2" x14ac:dyDescent="0.35">
      <c r="B349" s="366">
        <v>0.05</v>
      </c>
    </row>
    <row r="350" spans="2:2" x14ac:dyDescent="0.35">
      <c r="B350" s="366">
        <v>0.05</v>
      </c>
    </row>
    <row r="351" spans="2:2" x14ac:dyDescent="0.35">
      <c r="B351" s="366">
        <v>0.05</v>
      </c>
    </row>
    <row r="352" spans="2:2" x14ac:dyDescent="0.35">
      <c r="B352" s="366">
        <v>0.05</v>
      </c>
    </row>
    <row r="353" spans="2:2" x14ac:dyDescent="0.35">
      <c r="B353" s="366">
        <v>0.05</v>
      </c>
    </row>
    <row r="354" spans="2:2" x14ac:dyDescent="0.35">
      <c r="B354" s="366">
        <v>0.05</v>
      </c>
    </row>
    <row r="355" spans="2:2" x14ac:dyDescent="0.35">
      <c r="B355" s="366">
        <v>0.05</v>
      </c>
    </row>
    <row r="356" spans="2:2" x14ac:dyDescent="0.35">
      <c r="B356" s="366">
        <v>0.05</v>
      </c>
    </row>
    <row r="357" spans="2:2" x14ac:dyDescent="0.35">
      <c r="B357" s="366">
        <v>0.05</v>
      </c>
    </row>
    <row r="358" spans="2:2" x14ac:dyDescent="0.35">
      <c r="B358" s="366">
        <v>0.05</v>
      </c>
    </row>
    <row r="359" spans="2:2" x14ac:dyDescent="0.35">
      <c r="B359" s="366">
        <v>0.05</v>
      </c>
    </row>
    <row r="360" spans="2:2" x14ac:dyDescent="0.35">
      <c r="B360" s="366">
        <v>0.05</v>
      </c>
    </row>
    <row r="361" spans="2:2" x14ac:dyDescent="0.35">
      <c r="B361" s="366">
        <v>0.05</v>
      </c>
    </row>
    <row r="362" spans="2:2" x14ac:dyDescent="0.35">
      <c r="B362" s="366">
        <v>0.05</v>
      </c>
    </row>
    <row r="363" spans="2:2" x14ac:dyDescent="0.35">
      <c r="B363" s="366">
        <v>0.05</v>
      </c>
    </row>
    <row r="364" spans="2:2" x14ac:dyDescent="0.35">
      <c r="B364" s="366">
        <v>0.05</v>
      </c>
    </row>
    <row r="365" spans="2:2" x14ac:dyDescent="0.35">
      <c r="B365" s="366">
        <v>0.05</v>
      </c>
    </row>
    <row r="366" spans="2:2" x14ac:dyDescent="0.35">
      <c r="B366" s="366">
        <v>0.05</v>
      </c>
    </row>
    <row r="367" spans="2:2" x14ac:dyDescent="0.35">
      <c r="B367" s="366">
        <v>0.05</v>
      </c>
    </row>
    <row r="368" spans="2:2" x14ac:dyDescent="0.35">
      <c r="B368" s="366">
        <v>0.05</v>
      </c>
    </row>
    <row r="369" spans="2:2" x14ac:dyDescent="0.35">
      <c r="B369" s="366">
        <v>0.05</v>
      </c>
    </row>
    <row r="370" spans="2:2" x14ac:dyDescent="0.35">
      <c r="B370" s="366">
        <v>0.05</v>
      </c>
    </row>
    <row r="371" spans="2:2" x14ac:dyDescent="0.35">
      <c r="B371" s="366">
        <v>0.05</v>
      </c>
    </row>
    <row r="372" spans="2:2" x14ac:dyDescent="0.35">
      <c r="B372" s="366">
        <v>0.05</v>
      </c>
    </row>
    <row r="373" spans="2:2" x14ac:dyDescent="0.35">
      <c r="B373" s="366">
        <v>0.05</v>
      </c>
    </row>
    <row r="374" spans="2:2" x14ac:dyDescent="0.35">
      <c r="B374" s="366">
        <v>0.05</v>
      </c>
    </row>
    <row r="375" spans="2:2" x14ac:dyDescent="0.35">
      <c r="B375" s="366">
        <v>0.05</v>
      </c>
    </row>
    <row r="376" spans="2:2" x14ac:dyDescent="0.35">
      <c r="B376" s="366">
        <v>0.05</v>
      </c>
    </row>
    <row r="377" spans="2:2" x14ac:dyDescent="0.35">
      <c r="B377" s="366">
        <v>0.05</v>
      </c>
    </row>
    <row r="378" spans="2:2" x14ac:dyDescent="0.35">
      <c r="B378" s="366">
        <v>0.05</v>
      </c>
    </row>
    <row r="379" spans="2:2" x14ac:dyDescent="0.35">
      <c r="B379" s="366">
        <v>0.05</v>
      </c>
    </row>
    <row r="380" spans="2:2" x14ac:dyDescent="0.35">
      <c r="B380" s="366">
        <v>0.05</v>
      </c>
    </row>
    <row r="381" spans="2:2" x14ac:dyDescent="0.35">
      <c r="B381" s="366">
        <v>0.05</v>
      </c>
    </row>
    <row r="382" spans="2:2" x14ac:dyDescent="0.35">
      <c r="B382" s="366">
        <v>0.05</v>
      </c>
    </row>
    <row r="383" spans="2:2" x14ac:dyDescent="0.35">
      <c r="B383" s="366">
        <v>0.05</v>
      </c>
    </row>
    <row r="384" spans="2:2" x14ac:dyDescent="0.35">
      <c r="B384" s="366">
        <v>0.05</v>
      </c>
    </row>
    <row r="385" spans="2:2" x14ac:dyDescent="0.35">
      <c r="B385" s="366">
        <v>0.05</v>
      </c>
    </row>
    <row r="386" spans="2:2" x14ac:dyDescent="0.35">
      <c r="B386" s="366">
        <v>0.05</v>
      </c>
    </row>
    <row r="387" spans="2:2" x14ac:dyDescent="0.35">
      <c r="B387" s="366">
        <v>0.05</v>
      </c>
    </row>
    <row r="388" spans="2:2" x14ac:dyDescent="0.35">
      <c r="B388" s="366">
        <v>0.05</v>
      </c>
    </row>
    <row r="389" spans="2:2" x14ac:dyDescent="0.35">
      <c r="B389" s="366">
        <v>0.05</v>
      </c>
    </row>
    <row r="390" spans="2:2" x14ac:dyDescent="0.35">
      <c r="B390" s="366">
        <v>0.05</v>
      </c>
    </row>
    <row r="391" spans="2:2" x14ac:dyDescent="0.35">
      <c r="B391" s="366">
        <v>0.05</v>
      </c>
    </row>
    <row r="392" spans="2:2" x14ac:dyDescent="0.35">
      <c r="B392" s="366">
        <v>0.05</v>
      </c>
    </row>
    <row r="393" spans="2:2" x14ac:dyDescent="0.35">
      <c r="B393" s="366">
        <v>0.05</v>
      </c>
    </row>
    <row r="394" spans="2:2" x14ac:dyDescent="0.35">
      <c r="B394" s="366">
        <v>0.05</v>
      </c>
    </row>
    <row r="395" spans="2:2" x14ac:dyDescent="0.35">
      <c r="B395" s="366">
        <v>0.05</v>
      </c>
    </row>
    <row r="396" spans="2:2" x14ac:dyDescent="0.35">
      <c r="B396" s="366">
        <v>0.05</v>
      </c>
    </row>
    <row r="397" spans="2:2" x14ac:dyDescent="0.35">
      <c r="B397" s="366">
        <v>0.05</v>
      </c>
    </row>
    <row r="398" spans="2:2" x14ac:dyDescent="0.35">
      <c r="B398" s="366">
        <v>0.05</v>
      </c>
    </row>
    <row r="399" spans="2:2" x14ac:dyDescent="0.35">
      <c r="B399" s="366">
        <v>0.05</v>
      </c>
    </row>
    <row r="400" spans="2:2" x14ac:dyDescent="0.35">
      <c r="B400" s="366">
        <v>0.05</v>
      </c>
    </row>
    <row r="401" spans="2:2" x14ac:dyDescent="0.35">
      <c r="B401" s="366">
        <v>0.05</v>
      </c>
    </row>
    <row r="402" spans="2:2" x14ac:dyDescent="0.35">
      <c r="B402" s="366">
        <v>0.05</v>
      </c>
    </row>
    <row r="403" spans="2:2" x14ac:dyDescent="0.35">
      <c r="B403" s="366">
        <v>0.05</v>
      </c>
    </row>
    <row r="404" spans="2:2" x14ac:dyDescent="0.35">
      <c r="B404" s="366">
        <v>0.05</v>
      </c>
    </row>
    <row r="405" spans="2:2" x14ac:dyDescent="0.35">
      <c r="B405" s="366">
        <v>0.05</v>
      </c>
    </row>
    <row r="406" spans="2:2" x14ac:dyDescent="0.35">
      <c r="B406" s="366">
        <v>0.05</v>
      </c>
    </row>
    <row r="407" spans="2:2" x14ac:dyDescent="0.35">
      <c r="B407" s="366">
        <v>0.05</v>
      </c>
    </row>
    <row r="408" spans="2:2" x14ac:dyDescent="0.35">
      <c r="B408" s="366">
        <v>0.05</v>
      </c>
    </row>
    <row r="409" spans="2:2" x14ac:dyDescent="0.35">
      <c r="B409" s="366">
        <v>0.05</v>
      </c>
    </row>
    <row r="410" spans="2:2" x14ac:dyDescent="0.35">
      <c r="B410" s="366">
        <v>0.05</v>
      </c>
    </row>
    <row r="411" spans="2:2" x14ac:dyDescent="0.35">
      <c r="B411" s="366">
        <v>0.05</v>
      </c>
    </row>
    <row r="412" spans="2:2" x14ac:dyDescent="0.35">
      <c r="B412" s="366">
        <v>0.05</v>
      </c>
    </row>
    <row r="413" spans="2:2" x14ac:dyDescent="0.35">
      <c r="B413" s="366">
        <v>0.05</v>
      </c>
    </row>
    <row r="414" spans="2:2" x14ac:dyDescent="0.35">
      <c r="B414" s="366">
        <v>0.05</v>
      </c>
    </row>
    <row r="415" spans="2:2" x14ac:dyDescent="0.35">
      <c r="B415" s="366">
        <v>0.05</v>
      </c>
    </row>
    <row r="416" spans="2:2" x14ac:dyDescent="0.35">
      <c r="B416" s="366">
        <v>0.05</v>
      </c>
    </row>
    <row r="417" spans="2:2" x14ac:dyDescent="0.35">
      <c r="B417" s="366">
        <v>0.05</v>
      </c>
    </row>
    <row r="418" spans="2:2" x14ac:dyDescent="0.35">
      <c r="B418" s="366">
        <v>0.05</v>
      </c>
    </row>
    <row r="419" spans="2:2" x14ac:dyDescent="0.35">
      <c r="B419" s="366">
        <v>0.05</v>
      </c>
    </row>
    <row r="420" spans="2:2" x14ac:dyDescent="0.35">
      <c r="B420" s="366">
        <v>0.05</v>
      </c>
    </row>
    <row r="421" spans="2:2" x14ac:dyDescent="0.35">
      <c r="B421" s="366">
        <v>0.05</v>
      </c>
    </row>
    <row r="422" spans="2:2" x14ac:dyDescent="0.35">
      <c r="B422" s="366">
        <v>0.05</v>
      </c>
    </row>
    <row r="423" spans="2:2" x14ac:dyDescent="0.35">
      <c r="B423" s="366">
        <v>0.05</v>
      </c>
    </row>
    <row r="424" spans="2:2" x14ac:dyDescent="0.35">
      <c r="B424" s="366">
        <v>0.05</v>
      </c>
    </row>
    <row r="425" spans="2:2" x14ac:dyDescent="0.35">
      <c r="B425" s="366">
        <v>0.05</v>
      </c>
    </row>
    <row r="426" spans="2:2" x14ac:dyDescent="0.35">
      <c r="B426" s="366">
        <v>0.05</v>
      </c>
    </row>
    <row r="427" spans="2:2" x14ac:dyDescent="0.35">
      <c r="B427" s="366">
        <v>0.05</v>
      </c>
    </row>
    <row r="428" spans="2:2" x14ac:dyDescent="0.35">
      <c r="B428" s="366">
        <v>0.05</v>
      </c>
    </row>
    <row r="429" spans="2:2" x14ac:dyDescent="0.35">
      <c r="B429" s="366">
        <v>0.05</v>
      </c>
    </row>
    <row r="430" spans="2:2" x14ac:dyDescent="0.35">
      <c r="B430" s="366">
        <v>0.05</v>
      </c>
    </row>
    <row r="431" spans="2:2" x14ac:dyDescent="0.35">
      <c r="B431" s="366">
        <v>0.05</v>
      </c>
    </row>
    <row r="432" spans="2:2" x14ac:dyDescent="0.35">
      <c r="B432" s="366">
        <v>0.05</v>
      </c>
    </row>
    <row r="433" spans="2:2" x14ac:dyDescent="0.35">
      <c r="B433" s="366">
        <v>0.05</v>
      </c>
    </row>
    <row r="434" spans="2:2" x14ac:dyDescent="0.35">
      <c r="B434" s="366">
        <v>0.05</v>
      </c>
    </row>
    <row r="435" spans="2:2" x14ac:dyDescent="0.35">
      <c r="B435" s="366">
        <v>0.05</v>
      </c>
    </row>
    <row r="436" spans="2:2" x14ac:dyDescent="0.35">
      <c r="B436" s="366">
        <v>0.05</v>
      </c>
    </row>
    <row r="437" spans="2:2" x14ac:dyDescent="0.35">
      <c r="B437" s="366">
        <v>0.05</v>
      </c>
    </row>
    <row r="438" spans="2:2" x14ac:dyDescent="0.35">
      <c r="B438" s="366">
        <v>0.05</v>
      </c>
    </row>
    <row r="439" spans="2:2" x14ac:dyDescent="0.35">
      <c r="B439" s="366">
        <v>0.05</v>
      </c>
    </row>
    <row r="440" spans="2:2" x14ac:dyDescent="0.35">
      <c r="B440" s="366">
        <v>0.05</v>
      </c>
    </row>
    <row r="441" spans="2:2" x14ac:dyDescent="0.35">
      <c r="B441" s="366">
        <v>0.05</v>
      </c>
    </row>
    <row r="442" spans="2:2" x14ac:dyDescent="0.35">
      <c r="B442" s="366">
        <v>0.05</v>
      </c>
    </row>
    <row r="443" spans="2:2" x14ac:dyDescent="0.35">
      <c r="B443" s="366">
        <v>0.05</v>
      </c>
    </row>
    <row r="444" spans="2:2" x14ac:dyDescent="0.35">
      <c r="B444" s="366">
        <v>0.05</v>
      </c>
    </row>
    <row r="445" spans="2:2" x14ac:dyDescent="0.35">
      <c r="B445" s="366">
        <v>0.05</v>
      </c>
    </row>
    <row r="446" spans="2:2" x14ac:dyDescent="0.35">
      <c r="B446" s="366">
        <v>0.05</v>
      </c>
    </row>
    <row r="447" spans="2:2" x14ac:dyDescent="0.35">
      <c r="B447" s="366">
        <v>0.05</v>
      </c>
    </row>
    <row r="448" spans="2:2" x14ac:dyDescent="0.35">
      <c r="B448" s="366">
        <v>0.05</v>
      </c>
    </row>
    <row r="449" spans="2:2" x14ac:dyDescent="0.35">
      <c r="B449" s="366">
        <v>0.05</v>
      </c>
    </row>
    <row r="450" spans="2:2" x14ac:dyDescent="0.35">
      <c r="B450" s="366">
        <v>0.05</v>
      </c>
    </row>
    <row r="451" spans="2:2" x14ac:dyDescent="0.35">
      <c r="B451" s="366">
        <v>0.05</v>
      </c>
    </row>
    <row r="452" spans="2:2" x14ac:dyDescent="0.35">
      <c r="B452" s="366">
        <v>0.05</v>
      </c>
    </row>
    <row r="453" spans="2:2" x14ac:dyDescent="0.35">
      <c r="B453" s="366">
        <v>0.05</v>
      </c>
    </row>
    <row r="454" spans="2:2" x14ac:dyDescent="0.35">
      <c r="B454" s="366">
        <v>0.05</v>
      </c>
    </row>
    <row r="455" spans="2:2" x14ac:dyDescent="0.35">
      <c r="B455" s="366">
        <v>0.05</v>
      </c>
    </row>
    <row r="456" spans="2:2" x14ac:dyDescent="0.35">
      <c r="B456" s="366">
        <v>0.05</v>
      </c>
    </row>
    <row r="457" spans="2:2" x14ac:dyDescent="0.35">
      <c r="B457" s="366">
        <v>0.05</v>
      </c>
    </row>
    <row r="458" spans="2:2" x14ac:dyDescent="0.35">
      <c r="B458" s="366">
        <v>0.05</v>
      </c>
    </row>
    <row r="459" spans="2:2" x14ac:dyDescent="0.35">
      <c r="B459" s="366">
        <v>0.05</v>
      </c>
    </row>
    <row r="460" spans="2:2" x14ac:dyDescent="0.35">
      <c r="B460" s="366">
        <v>0.05</v>
      </c>
    </row>
    <row r="461" spans="2:2" x14ac:dyDescent="0.35">
      <c r="B461" s="366">
        <v>0.05</v>
      </c>
    </row>
    <row r="462" spans="2:2" x14ac:dyDescent="0.35">
      <c r="B462" s="366">
        <v>0.05</v>
      </c>
    </row>
    <row r="463" spans="2:2" x14ac:dyDescent="0.35">
      <c r="B463" s="366">
        <v>0.05</v>
      </c>
    </row>
    <row r="464" spans="2:2" x14ac:dyDescent="0.35">
      <c r="B464" s="366">
        <v>0.05</v>
      </c>
    </row>
    <row r="465" spans="2:2" x14ac:dyDescent="0.35">
      <c r="B465" s="366">
        <v>0.05</v>
      </c>
    </row>
    <row r="466" spans="2:2" x14ac:dyDescent="0.35">
      <c r="B466" s="366">
        <v>0.05</v>
      </c>
    </row>
    <row r="467" spans="2:2" x14ac:dyDescent="0.35">
      <c r="B467" s="366">
        <v>0.05</v>
      </c>
    </row>
    <row r="468" spans="2:2" x14ac:dyDescent="0.35">
      <c r="B468" s="366">
        <v>0.05</v>
      </c>
    </row>
    <row r="469" spans="2:2" x14ac:dyDescent="0.35">
      <c r="B469" s="366">
        <v>0.05</v>
      </c>
    </row>
    <row r="470" spans="2:2" x14ac:dyDescent="0.35">
      <c r="B470" s="366">
        <v>0.05</v>
      </c>
    </row>
    <row r="471" spans="2:2" x14ac:dyDescent="0.35">
      <c r="B471" s="366">
        <v>0.05</v>
      </c>
    </row>
    <row r="472" spans="2:2" x14ac:dyDescent="0.35">
      <c r="B472" s="366">
        <v>0.05</v>
      </c>
    </row>
    <row r="473" spans="2:2" x14ac:dyDescent="0.35">
      <c r="B473" s="366">
        <v>0.05</v>
      </c>
    </row>
    <row r="474" spans="2:2" x14ac:dyDescent="0.35">
      <c r="B474" s="366">
        <v>0.05</v>
      </c>
    </row>
    <row r="475" spans="2:2" x14ac:dyDescent="0.35">
      <c r="B475" s="366">
        <v>0.05</v>
      </c>
    </row>
    <row r="476" spans="2:2" x14ac:dyDescent="0.35">
      <c r="B476" s="366">
        <v>0.05</v>
      </c>
    </row>
    <row r="477" spans="2:2" x14ac:dyDescent="0.35">
      <c r="B477" s="366">
        <v>0.05</v>
      </c>
    </row>
    <row r="478" spans="2:2" x14ac:dyDescent="0.35">
      <c r="B478" s="366">
        <v>0.05</v>
      </c>
    </row>
    <row r="479" spans="2:2" x14ac:dyDescent="0.35">
      <c r="B479" s="366">
        <v>0.05</v>
      </c>
    </row>
    <row r="480" spans="2:2" x14ac:dyDescent="0.35">
      <c r="B480" s="366">
        <v>0.05</v>
      </c>
    </row>
    <row r="481" spans="2:2" x14ac:dyDescent="0.35">
      <c r="B481" s="366">
        <v>0.05</v>
      </c>
    </row>
    <row r="482" spans="2:2" x14ac:dyDescent="0.35">
      <c r="B482" s="366">
        <v>0.05</v>
      </c>
    </row>
    <row r="483" spans="2:2" x14ac:dyDescent="0.35">
      <c r="B483" s="366">
        <v>0.05</v>
      </c>
    </row>
    <row r="484" spans="2:2" x14ac:dyDescent="0.35">
      <c r="B484" s="366">
        <v>0.05</v>
      </c>
    </row>
    <row r="485" spans="2:2" x14ac:dyDescent="0.35">
      <c r="B485" s="366">
        <v>0.05</v>
      </c>
    </row>
    <row r="486" spans="2:2" x14ac:dyDescent="0.35">
      <c r="B486" s="366">
        <v>0.05</v>
      </c>
    </row>
    <row r="487" spans="2:2" x14ac:dyDescent="0.35">
      <c r="B487" s="366">
        <v>0.05</v>
      </c>
    </row>
    <row r="488" spans="2:2" x14ac:dyDescent="0.35">
      <c r="B488" s="366">
        <v>0.05</v>
      </c>
    </row>
    <row r="489" spans="2:2" x14ac:dyDescent="0.35">
      <c r="B489" s="366">
        <v>0.05</v>
      </c>
    </row>
    <row r="490" spans="2:2" x14ac:dyDescent="0.35">
      <c r="B490" s="366">
        <v>0.05</v>
      </c>
    </row>
    <row r="491" spans="2:2" x14ac:dyDescent="0.35">
      <c r="B491" s="366">
        <v>0.05</v>
      </c>
    </row>
    <row r="492" spans="2:2" x14ac:dyDescent="0.35">
      <c r="B492" s="366">
        <v>0.05</v>
      </c>
    </row>
    <row r="493" spans="2:2" x14ac:dyDescent="0.35">
      <c r="B493" s="366">
        <v>0.05</v>
      </c>
    </row>
    <row r="494" spans="2:2" x14ac:dyDescent="0.35">
      <c r="B494" s="366">
        <v>0.05</v>
      </c>
    </row>
    <row r="495" spans="2:2" x14ac:dyDescent="0.35">
      <c r="B495" s="366">
        <v>0.05</v>
      </c>
    </row>
    <row r="496" spans="2:2" x14ac:dyDescent="0.35">
      <c r="B496" s="366">
        <v>0.05</v>
      </c>
    </row>
    <row r="497" spans="2:2" x14ac:dyDescent="0.35">
      <c r="B497" s="366">
        <v>0.05</v>
      </c>
    </row>
    <row r="498" spans="2:2" x14ac:dyDescent="0.35">
      <c r="B498" s="366">
        <v>0.05</v>
      </c>
    </row>
    <row r="499" spans="2:2" x14ac:dyDescent="0.35">
      <c r="B499" s="366">
        <v>0.05</v>
      </c>
    </row>
    <row r="500" spans="2:2" x14ac:dyDescent="0.35">
      <c r="B500" s="366">
        <v>0.05</v>
      </c>
    </row>
    <row r="501" spans="2:2" x14ac:dyDescent="0.35">
      <c r="B501" s="366">
        <v>0.05</v>
      </c>
    </row>
    <row r="502" spans="2:2" x14ac:dyDescent="0.35">
      <c r="B502" s="366">
        <v>0.05</v>
      </c>
    </row>
    <row r="503" spans="2:2" x14ac:dyDescent="0.35">
      <c r="B503" s="366">
        <v>0.05</v>
      </c>
    </row>
    <row r="504" spans="2:2" x14ac:dyDescent="0.35">
      <c r="B504" s="366">
        <v>0.05</v>
      </c>
    </row>
    <row r="505" spans="2:2" x14ac:dyDescent="0.35">
      <c r="B505" s="366">
        <v>0.05</v>
      </c>
    </row>
    <row r="506" spans="2:2" x14ac:dyDescent="0.35">
      <c r="B506" s="366">
        <v>0.05</v>
      </c>
    </row>
    <row r="507" spans="2:2" x14ac:dyDescent="0.35">
      <c r="B507" s="366">
        <v>0.05</v>
      </c>
    </row>
    <row r="508" spans="2:2" x14ac:dyDescent="0.35">
      <c r="B508" s="366">
        <v>0.05</v>
      </c>
    </row>
    <row r="509" spans="2:2" x14ac:dyDescent="0.35">
      <c r="B509" s="366">
        <v>0.05</v>
      </c>
    </row>
    <row r="510" spans="2:2" x14ac:dyDescent="0.35">
      <c r="B510" s="366">
        <v>0.05</v>
      </c>
    </row>
    <row r="511" spans="2:2" x14ac:dyDescent="0.35">
      <c r="B511" s="366">
        <v>0.05</v>
      </c>
    </row>
    <row r="512" spans="2:2" x14ac:dyDescent="0.35">
      <c r="B512" s="366">
        <v>0.05</v>
      </c>
    </row>
    <row r="513" spans="2:2" x14ac:dyDescent="0.35">
      <c r="B513" s="366">
        <v>0.05</v>
      </c>
    </row>
    <row r="514" spans="2:2" x14ac:dyDescent="0.35">
      <c r="B514" s="366">
        <v>0.05</v>
      </c>
    </row>
    <row r="515" spans="2:2" x14ac:dyDescent="0.35">
      <c r="B515" s="366">
        <v>0.05</v>
      </c>
    </row>
    <row r="516" spans="2:2" x14ac:dyDescent="0.35">
      <c r="B516" s="366">
        <v>0.05</v>
      </c>
    </row>
    <row r="517" spans="2:2" x14ac:dyDescent="0.35">
      <c r="B517" s="366">
        <v>0.05</v>
      </c>
    </row>
    <row r="518" spans="2:2" x14ac:dyDescent="0.35">
      <c r="B518" s="366">
        <v>0.05</v>
      </c>
    </row>
    <row r="519" spans="2:2" x14ac:dyDescent="0.35">
      <c r="B519" s="366">
        <v>0.05</v>
      </c>
    </row>
    <row r="520" spans="2:2" x14ac:dyDescent="0.35">
      <c r="B520" s="366">
        <v>0.05</v>
      </c>
    </row>
    <row r="521" spans="2:2" x14ac:dyDescent="0.35">
      <c r="B521" s="366">
        <v>0.05</v>
      </c>
    </row>
    <row r="522" spans="2:2" x14ac:dyDescent="0.35">
      <c r="B522" s="366">
        <v>0.05</v>
      </c>
    </row>
    <row r="523" spans="2:2" x14ac:dyDescent="0.35">
      <c r="B523" s="366">
        <v>0.05</v>
      </c>
    </row>
    <row r="524" spans="2:2" x14ac:dyDescent="0.35">
      <c r="B524" s="366">
        <v>0.05</v>
      </c>
    </row>
    <row r="525" spans="2:2" x14ac:dyDescent="0.35">
      <c r="B525" s="366">
        <v>0.05</v>
      </c>
    </row>
    <row r="526" spans="2:2" x14ac:dyDescent="0.35">
      <c r="B526" s="366">
        <v>0.05</v>
      </c>
    </row>
    <row r="527" spans="2:2" x14ac:dyDescent="0.35">
      <c r="B527" s="366">
        <v>0.05</v>
      </c>
    </row>
    <row r="528" spans="2:2" x14ac:dyDescent="0.35">
      <c r="B528" s="366">
        <v>0.05</v>
      </c>
    </row>
    <row r="529" spans="2:2" x14ac:dyDescent="0.35">
      <c r="B529" s="366">
        <v>0.05</v>
      </c>
    </row>
    <row r="530" spans="2:2" x14ac:dyDescent="0.35">
      <c r="B530" s="366">
        <v>0.05</v>
      </c>
    </row>
    <row r="531" spans="2:2" x14ac:dyDescent="0.35">
      <c r="B531" s="366">
        <v>0.05</v>
      </c>
    </row>
    <row r="532" spans="2:2" x14ac:dyDescent="0.35">
      <c r="B532" s="366">
        <v>0.05</v>
      </c>
    </row>
    <row r="533" spans="2:2" x14ac:dyDescent="0.35">
      <c r="B533" s="366">
        <v>0.05</v>
      </c>
    </row>
    <row r="534" spans="2:2" x14ac:dyDescent="0.35">
      <c r="B534" s="366">
        <v>0.05</v>
      </c>
    </row>
    <row r="535" spans="2:2" x14ac:dyDescent="0.35">
      <c r="B535" s="366">
        <v>0.05</v>
      </c>
    </row>
    <row r="536" spans="2:2" x14ac:dyDescent="0.35">
      <c r="B536" s="366">
        <v>0.05</v>
      </c>
    </row>
    <row r="537" spans="2:2" x14ac:dyDescent="0.35">
      <c r="B537" s="366">
        <v>0.05</v>
      </c>
    </row>
    <row r="538" spans="2:2" x14ac:dyDescent="0.35">
      <c r="B538" s="366">
        <v>0.05</v>
      </c>
    </row>
    <row r="539" spans="2:2" x14ac:dyDescent="0.35">
      <c r="B539" s="366">
        <v>0.05</v>
      </c>
    </row>
    <row r="540" spans="2:2" x14ac:dyDescent="0.35">
      <c r="B540" s="366">
        <v>0.05</v>
      </c>
    </row>
    <row r="541" spans="2:2" x14ac:dyDescent="0.35">
      <c r="B541" s="366">
        <v>0.05</v>
      </c>
    </row>
    <row r="542" spans="2:2" x14ac:dyDescent="0.35">
      <c r="B542" s="366">
        <v>0.05</v>
      </c>
    </row>
    <row r="543" spans="2:2" x14ac:dyDescent="0.35">
      <c r="B543" s="366">
        <v>0.05</v>
      </c>
    </row>
    <row r="544" spans="2:2" x14ac:dyDescent="0.35">
      <c r="B544" s="366">
        <v>0.05</v>
      </c>
    </row>
    <row r="545" spans="2:2" x14ac:dyDescent="0.35">
      <c r="B545" s="366">
        <v>0.05</v>
      </c>
    </row>
    <row r="546" spans="2:2" x14ac:dyDescent="0.35">
      <c r="B546" s="366">
        <v>0.05</v>
      </c>
    </row>
    <row r="547" spans="2:2" x14ac:dyDescent="0.35">
      <c r="B547" s="366">
        <v>0.05</v>
      </c>
    </row>
    <row r="548" spans="2:2" x14ac:dyDescent="0.35">
      <c r="B548" s="366">
        <v>0.05</v>
      </c>
    </row>
    <row r="549" spans="2:2" x14ac:dyDescent="0.35">
      <c r="B549" s="366">
        <v>0.05</v>
      </c>
    </row>
    <row r="550" spans="2:2" x14ac:dyDescent="0.35">
      <c r="B550" s="366">
        <v>0.05</v>
      </c>
    </row>
    <row r="551" spans="2:2" x14ac:dyDescent="0.35">
      <c r="B551" s="366">
        <v>0.05</v>
      </c>
    </row>
    <row r="552" spans="2:2" x14ac:dyDescent="0.35">
      <c r="B552" s="366">
        <v>0.05</v>
      </c>
    </row>
    <row r="553" spans="2:2" x14ac:dyDescent="0.35">
      <c r="B553" s="366">
        <v>0.05</v>
      </c>
    </row>
    <row r="554" spans="2:2" x14ac:dyDescent="0.35">
      <c r="B554" s="366">
        <v>0.05</v>
      </c>
    </row>
    <row r="555" spans="2:2" x14ac:dyDescent="0.35">
      <c r="B555" s="366">
        <v>0.05</v>
      </c>
    </row>
    <row r="556" spans="2:2" x14ac:dyDescent="0.35">
      <c r="B556" s="366">
        <v>0.05</v>
      </c>
    </row>
    <row r="557" spans="2:2" x14ac:dyDescent="0.35">
      <c r="B557" s="366">
        <v>0.05</v>
      </c>
    </row>
    <row r="558" spans="2:2" x14ac:dyDescent="0.35">
      <c r="B558" s="366">
        <v>0.05</v>
      </c>
    </row>
    <row r="559" spans="2:2" x14ac:dyDescent="0.35">
      <c r="B559" s="366">
        <v>0.05</v>
      </c>
    </row>
    <row r="560" spans="2:2" x14ac:dyDescent="0.35">
      <c r="B560" s="366">
        <v>0.05</v>
      </c>
    </row>
    <row r="561" spans="2:2" x14ac:dyDescent="0.35">
      <c r="B561" s="366">
        <v>0.05</v>
      </c>
    </row>
    <row r="562" spans="2:2" x14ac:dyDescent="0.35">
      <c r="B562" s="366">
        <v>0.05</v>
      </c>
    </row>
    <row r="563" spans="2:2" x14ac:dyDescent="0.35">
      <c r="B563" s="366">
        <v>0.05</v>
      </c>
    </row>
    <row r="564" spans="2:2" x14ac:dyDescent="0.35">
      <c r="B564" s="366">
        <v>0.05</v>
      </c>
    </row>
    <row r="565" spans="2:2" x14ac:dyDescent="0.35">
      <c r="B565" s="366">
        <v>0.05</v>
      </c>
    </row>
    <row r="566" spans="2:2" x14ac:dyDescent="0.35">
      <c r="B566" s="366">
        <v>0.05</v>
      </c>
    </row>
    <row r="567" spans="2:2" x14ac:dyDescent="0.35">
      <c r="B567" s="366">
        <v>0.05</v>
      </c>
    </row>
    <row r="568" spans="2:2" x14ac:dyDescent="0.35">
      <c r="B568" s="366">
        <v>0.05</v>
      </c>
    </row>
    <row r="569" spans="2:2" x14ac:dyDescent="0.35">
      <c r="B569" s="366">
        <v>0.05</v>
      </c>
    </row>
    <row r="570" spans="2:2" x14ac:dyDescent="0.35">
      <c r="B570" s="366">
        <v>0.05</v>
      </c>
    </row>
    <row r="571" spans="2:2" x14ac:dyDescent="0.35">
      <c r="B571" s="366">
        <v>0.05</v>
      </c>
    </row>
    <row r="572" spans="2:2" x14ac:dyDescent="0.35">
      <c r="B572" s="366">
        <v>0.05</v>
      </c>
    </row>
    <row r="573" spans="2:2" x14ac:dyDescent="0.35">
      <c r="B573" s="366">
        <v>0.05</v>
      </c>
    </row>
    <row r="574" spans="2:2" x14ac:dyDescent="0.35">
      <c r="B574" s="366">
        <v>0.05</v>
      </c>
    </row>
    <row r="575" spans="2:2" x14ac:dyDescent="0.35">
      <c r="B575" s="366">
        <v>0.05</v>
      </c>
    </row>
    <row r="576" spans="2:2" x14ac:dyDescent="0.35">
      <c r="B576" s="366">
        <v>0.05</v>
      </c>
    </row>
    <row r="577" spans="2:2" x14ac:dyDescent="0.35">
      <c r="B577" s="366">
        <v>0.05</v>
      </c>
    </row>
    <row r="578" spans="2:2" x14ac:dyDescent="0.35">
      <c r="B578" s="366">
        <v>0.05</v>
      </c>
    </row>
    <row r="579" spans="2:2" x14ac:dyDescent="0.35">
      <c r="B579" s="366">
        <v>0.05</v>
      </c>
    </row>
    <row r="580" spans="2:2" x14ac:dyDescent="0.35">
      <c r="B580" s="366">
        <v>0.05</v>
      </c>
    </row>
    <row r="581" spans="2:2" x14ac:dyDescent="0.35">
      <c r="B581" s="366">
        <v>0.05</v>
      </c>
    </row>
    <row r="582" spans="2:2" x14ac:dyDescent="0.35">
      <c r="B582" s="366">
        <v>0.05</v>
      </c>
    </row>
    <row r="583" spans="2:2" x14ac:dyDescent="0.35">
      <c r="B583" s="366">
        <v>0.05</v>
      </c>
    </row>
    <row r="584" spans="2:2" x14ac:dyDescent="0.35">
      <c r="B584" s="366">
        <v>0.05</v>
      </c>
    </row>
    <row r="585" spans="2:2" x14ac:dyDescent="0.35">
      <c r="B585" s="366">
        <v>0.05</v>
      </c>
    </row>
    <row r="586" spans="2:2" x14ac:dyDescent="0.35">
      <c r="B586" s="366">
        <v>0.05</v>
      </c>
    </row>
    <row r="587" spans="2:2" x14ac:dyDescent="0.35">
      <c r="B587" s="366">
        <v>0.05</v>
      </c>
    </row>
    <row r="588" spans="2:2" x14ac:dyDescent="0.35">
      <c r="B588" s="366">
        <v>0.05</v>
      </c>
    </row>
    <row r="589" spans="2:2" x14ac:dyDescent="0.35">
      <c r="B589" s="366">
        <v>0.05</v>
      </c>
    </row>
    <row r="590" spans="2:2" x14ac:dyDescent="0.35">
      <c r="B590" s="366">
        <v>0.05</v>
      </c>
    </row>
    <row r="591" spans="2:2" x14ac:dyDescent="0.35">
      <c r="B591" s="366">
        <v>0.05</v>
      </c>
    </row>
    <row r="592" spans="2:2" x14ac:dyDescent="0.35">
      <c r="B592" s="366">
        <v>0.05</v>
      </c>
    </row>
    <row r="593" spans="2:2" x14ac:dyDescent="0.35">
      <c r="B593" s="366">
        <v>0.05</v>
      </c>
    </row>
    <row r="594" spans="2:2" x14ac:dyDescent="0.35">
      <c r="B594" s="366">
        <v>0.05</v>
      </c>
    </row>
    <row r="595" spans="2:2" x14ac:dyDescent="0.35">
      <c r="B595" s="366">
        <v>0.05</v>
      </c>
    </row>
    <row r="596" spans="2:2" x14ac:dyDescent="0.35">
      <c r="B596" s="366">
        <v>0.05</v>
      </c>
    </row>
    <row r="597" spans="2:2" x14ac:dyDescent="0.35">
      <c r="B597" s="366">
        <v>0.05</v>
      </c>
    </row>
    <row r="598" spans="2:2" x14ac:dyDescent="0.35">
      <c r="B598" s="366">
        <v>0.05</v>
      </c>
    </row>
    <row r="599" spans="2:2" x14ac:dyDescent="0.35">
      <c r="B599" s="366">
        <v>0.05</v>
      </c>
    </row>
    <row r="600" spans="2:2" x14ac:dyDescent="0.35">
      <c r="B600" s="366">
        <v>0.05</v>
      </c>
    </row>
    <row r="601" spans="2:2" x14ac:dyDescent="0.35">
      <c r="B601" s="366">
        <v>0.05</v>
      </c>
    </row>
    <row r="602" spans="2:2" x14ac:dyDescent="0.35">
      <c r="B602" s="366">
        <v>0.05</v>
      </c>
    </row>
    <row r="603" spans="2:2" x14ac:dyDescent="0.35">
      <c r="B603" s="366">
        <v>0.05</v>
      </c>
    </row>
    <row r="604" spans="2:2" x14ac:dyDescent="0.35">
      <c r="B604" s="366">
        <v>0.05</v>
      </c>
    </row>
    <row r="605" spans="2:2" x14ac:dyDescent="0.35">
      <c r="B605" s="366">
        <v>0.05</v>
      </c>
    </row>
    <row r="606" spans="2:2" x14ac:dyDescent="0.35">
      <c r="B606" s="366">
        <v>0.05</v>
      </c>
    </row>
    <row r="607" spans="2:2" x14ac:dyDescent="0.35">
      <c r="B607" s="366">
        <v>0.05</v>
      </c>
    </row>
    <row r="608" spans="2:2" x14ac:dyDescent="0.35">
      <c r="B608" s="366">
        <v>0.05</v>
      </c>
    </row>
    <row r="609" spans="2:2" x14ac:dyDescent="0.35">
      <c r="B609" s="366">
        <v>0.05</v>
      </c>
    </row>
    <row r="610" spans="2:2" x14ac:dyDescent="0.35">
      <c r="B610" s="366">
        <v>0.05</v>
      </c>
    </row>
    <row r="611" spans="2:2" x14ac:dyDescent="0.35">
      <c r="B611" s="366">
        <v>0.05</v>
      </c>
    </row>
    <row r="612" spans="2:2" x14ac:dyDescent="0.35">
      <c r="B612" s="366">
        <v>0.05</v>
      </c>
    </row>
    <row r="613" spans="2:2" x14ac:dyDescent="0.35">
      <c r="B613" s="366">
        <v>0.05</v>
      </c>
    </row>
    <row r="614" spans="2:2" x14ac:dyDescent="0.35">
      <c r="B614" s="366">
        <v>0.05</v>
      </c>
    </row>
    <row r="615" spans="2:2" x14ac:dyDescent="0.35">
      <c r="B615" s="366">
        <v>0.05</v>
      </c>
    </row>
    <row r="616" spans="2:2" x14ac:dyDescent="0.35">
      <c r="B616" s="366">
        <v>0.05</v>
      </c>
    </row>
    <row r="617" spans="2:2" x14ac:dyDescent="0.35">
      <c r="B617" s="366">
        <v>0.05</v>
      </c>
    </row>
    <row r="618" spans="2:2" x14ac:dyDescent="0.35">
      <c r="B618" s="366">
        <v>0.05</v>
      </c>
    </row>
    <row r="619" spans="2:2" x14ac:dyDescent="0.35">
      <c r="B619" s="366">
        <v>0.05</v>
      </c>
    </row>
    <row r="620" spans="2:2" x14ac:dyDescent="0.35">
      <c r="B620" s="366">
        <v>0.05</v>
      </c>
    </row>
    <row r="621" spans="2:2" x14ac:dyDescent="0.35">
      <c r="B621" s="366">
        <v>0.05</v>
      </c>
    </row>
    <row r="622" spans="2:2" x14ac:dyDescent="0.35">
      <c r="B622" s="366">
        <v>0.05</v>
      </c>
    </row>
    <row r="623" spans="2:2" x14ac:dyDescent="0.35">
      <c r="B623" s="366">
        <v>0.05</v>
      </c>
    </row>
    <row r="624" spans="2:2" x14ac:dyDescent="0.35">
      <c r="B624" s="366">
        <v>0.05</v>
      </c>
    </row>
    <row r="625" spans="2:2" x14ac:dyDescent="0.35">
      <c r="B625" s="366">
        <v>0.05</v>
      </c>
    </row>
    <row r="626" spans="2:2" x14ac:dyDescent="0.35">
      <c r="B626" s="366">
        <v>0.05</v>
      </c>
    </row>
    <row r="627" spans="2:2" x14ac:dyDescent="0.35">
      <c r="B627" s="366">
        <v>0.05</v>
      </c>
    </row>
    <row r="628" spans="2:2" x14ac:dyDescent="0.35">
      <c r="B628" s="366">
        <v>0.05</v>
      </c>
    </row>
    <row r="629" spans="2:2" x14ac:dyDescent="0.35">
      <c r="B629" s="366">
        <v>0.05</v>
      </c>
    </row>
    <row r="630" spans="2:2" x14ac:dyDescent="0.35">
      <c r="B630" s="366">
        <v>0.05</v>
      </c>
    </row>
    <row r="631" spans="2:2" x14ac:dyDescent="0.35">
      <c r="B631" s="366">
        <v>0.05</v>
      </c>
    </row>
    <row r="632" spans="2:2" x14ac:dyDescent="0.35">
      <c r="B632" s="366">
        <v>0.05</v>
      </c>
    </row>
    <row r="633" spans="2:2" x14ac:dyDescent="0.35">
      <c r="B633" s="366">
        <v>0.05</v>
      </c>
    </row>
    <row r="634" spans="2:2" x14ac:dyDescent="0.35">
      <c r="B634" s="366">
        <v>0.05</v>
      </c>
    </row>
    <row r="635" spans="2:2" x14ac:dyDescent="0.35">
      <c r="B635" s="366">
        <v>0.05</v>
      </c>
    </row>
    <row r="636" spans="2:2" x14ac:dyDescent="0.35">
      <c r="B636" s="366">
        <v>0.05</v>
      </c>
    </row>
    <row r="637" spans="2:2" x14ac:dyDescent="0.35">
      <c r="B637" s="366">
        <v>0.05</v>
      </c>
    </row>
    <row r="638" spans="2:2" x14ac:dyDescent="0.35">
      <c r="B638" s="366">
        <v>0.05</v>
      </c>
    </row>
    <row r="639" spans="2:2" x14ac:dyDescent="0.35">
      <c r="B639" s="366">
        <v>0.05</v>
      </c>
    </row>
    <row r="640" spans="2:2" x14ac:dyDescent="0.35">
      <c r="B640" s="366">
        <v>0.05</v>
      </c>
    </row>
    <row r="641" spans="2:2" x14ac:dyDescent="0.35">
      <c r="B641" s="366">
        <v>0.05</v>
      </c>
    </row>
    <row r="642" spans="2:2" x14ac:dyDescent="0.35">
      <c r="B642" s="366">
        <v>0.05</v>
      </c>
    </row>
    <row r="643" spans="2:2" x14ac:dyDescent="0.35">
      <c r="B643" s="366">
        <v>0.05</v>
      </c>
    </row>
    <row r="644" spans="2:2" x14ac:dyDescent="0.35">
      <c r="B644" s="366">
        <v>0.05</v>
      </c>
    </row>
    <row r="645" spans="2:2" x14ac:dyDescent="0.35">
      <c r="B645" s="366">
        <v>0.05</v>
      </c>
    </row>
    <row r="646" spans="2:2" x14ac:dyDescent="0.35">
      <c r="B646" s="366">
        <v>0.05</v>
      </c>
    </row>
    <row r="647" spans="2:2" x14ac:dyDescent="0.35">
      <c r="B647" s="366">
        <v>0.05</v>
      </c>
    </row>
    <row r="648" spans="2:2" x14ac:dyDescent="0.35">
      <c r="B648" s="366">
        <v>0.05</v>
      </c>
    </row>
    <row r="649" spans="2:2" x14ac:dyDescent="0.35">
      <c r="B649" s="366">
        <v>0.05</v>
      </c>
    </row>
    <row r="650" spans="2:2" x14ac:dyDescent="0.35">
      <c r="B650" s="366">
        <v>0.05</v>
      </c>
    </row>
    <row r="651" spans="2:2" x14ac:dyDescent="0.35">
      <c r="B651" s="366">
        <v>0.05</v>
      </c>
    </row>
    <row r="652" spans="2:2" x14ac:dyDescent="0.35">
      <c r="B652" s="366">
        <v>0.05</v>
      </c>
    </row>
    <row r="653" spans="2:2" x14ac:dyDescent="0.35">
      <c r="B653" s="366">
        <v>0.05</v>
      </c>
    </row>
    <row r="654" spans="2:2" x14ac:dyDescent="0.35">
      <c r="B654" s="366">
        <v>0.05</v>
      </c>
    </row>
    <row r="655" spans="2:2" x14ac:dyDescent="0.35">
      <c r="B655" s="366">
        <v>0.05</v>
      </c>
    </row>
    <row r="656" spans="2:2" x14ac:dyDescent="0.35">
      <c r="B656" s="366">
        <v>0.05</v>
      </c>
    </row>
    <row r="657" spans="2:2" x14ac:dyDescent="0.35">
      <c r="B657" s="366">
        <v>0.05</v>
      </c>
    </row>
    <row r="658" spans="2:2" x14ac:dyDescent="0.35">
      <c r="B658" s="366">
        <v>0.05</v>
      </c>
    </row>
    <row r="659" spans="2:2" x14ac:dyDescent="0.35">
      <c r="B659" s="366">
        <v>0.05</v>
      </c>
    </row>
    <row r="660" spans="2:2" x14ac:dyDescent="0.35">
      <c r="B660" s="366">
        <v>0.05</v>
      </c>
    </row>
    <row r="661" spans="2:2" x14ac:dyDescent="0.35">
      <c r="B661" s="366">
        <v>0.05</v>
      </c>
    </row>
    <row r="662" spans="2:2" x14ac:dyDescent="0.35">
      <c r="B662" s="366">
        <v>0.05</v>
      </c>
    </row>
    <row r="663" spans="2:2" x14ac:dyDescent="0.35">
      <c r="B663" s="366">
        <v>0.05</v>
      </c>
    </row>
    <row r="664" spans="2:2" x14ac:dyDescent="0.35">
      <c r="B664" s="366">
        <v>0.05</v>
      </c>
    </row>
    <row r="665" spans="2:2" x14ac:dyDescent="0.35">
      <c r="B665" s="366">
        <v>0.05</v>
      </c>
    </row>
    <row r="666" spans="2:2" x14ac:dyDescent="0.35">
      <c r="B666" s="366">
        <v>0.05</v>
      </c>
    </row>
    <row r="667" spans="2:2" x14ac:dyDescent="0.35">
      <c r="B667" s="366">
        <v>0.05</v>
      </c>
    </row>
    <row r="668" spans="2:2" x14ac:dyDescent="0.35">
      <c r="B668" s="366">
        <v>0.05</v>
      </c>
    </row>
    <row r="669" spans="2:2" x14ac:dyDescent="0.35">
      <c r="B669" s="366">
        <v>0.05</v>
      </c>
    </row>
    <row r="670" spans="2:2" x14ac:dyDescent="0.35">
      <c r="B670" s="366">
        <v>0.05</v>
      </c>
    </row>
    <row r="671" spans="2:2" x14ac:dyDescent="0.35">
      <c r="B671" s="366">
        <v>0.05</v>
      </c>
    </row>
    <row r="672" spans="2:2" x14ac:dyDescent="0.35">
      <c r="B672" s="366">
        <v>0.05</v>
      </c>
    </row>
    <row r="673" spans="2:2" x14ac:dyDescent="0.35">
      <c r="B673" s="366">
        <v>0.05</v>
      </c>
    </row>
    <row r="674" spans="2:2" x14ac:dyDescent="0.35">
      <c r="B674" s="366">
        <v>0.05</v>
      </c>
    </row>
    <row r="675" spans="2:2" x14ac:dyDescent="0.35">
      <c r="B675" s="366">
        <v>0.05</v>
      </c>
    </row>
    <row r="676" spans="2:2" x14ac:dyDescent="0.35">
      <c r="B676" s="366">
        <v>0.05</v>
      </c>
    </row>
    <row r="677" spans="2:2" x14ac:dyDescent="0.35">
      <c r="B677" s="366">
        <v>0.05</v>
      </c>
    </row>
    <row r="678" spans="2:2" x14ac:dyDescent="0.35">
      <c r="B678" s="366">
        <v>0.05</v>
      </c>
    </row>
    <row r="679" spans="2:2" x14ac:dyDescent="0.35">
      <c r="B679" s="366">
        <v>0.05</v>
      </c>
    </row>
    <row r="680" spans="2:2" x14ac:dyDescent="0.35">
      <c r="B680" s="366">
        <v>0.05</v>
      </c>
    </row>
    <row r="681" spans="2:2" x14ac:dyDescent="0.35">
      <c r="B681" s="366">
        <v>0.05</v>
      </c>
    </row>
    <row r="682" spans="2:2" x14ac:dyDescent="0.35">
      <c r="B682" s="366">
        <v>0.05</v>
      </c>
    </row>
    <row r="683" spans="2:2" x14ac:dyDescent="0.35">
      <c r="B683" s="366">
        <v>0.05</v>
      </c>
    </row>
    <row r="684" spans="2:2" x14ac:dyDescent="0.35">
      <c r="B684" s="366">
        <v>0.05</v>
      </c>
    </row>
    <row r="685" spans="2:2" x14ac:dyDescent="0.35">
      <c r="B685" s="366">
        <v>0.05</v>
      </c>
    </row>
    <row r="686" spans="2:2" x14ac:dyDescent="0.35">
      <c r="B686" s="366">
        <v>0.05</v>
      </c>
    </row>
    <row r="687" spans="2:2" x14ac:dyDescent="0.35">
      <c r="B687" s="366">
        <v>0.05</v>
      </c>
    </row>
    <row r="688" spans="2:2" x14ac:dyDescent="0.35">
      <c r="B688" s="366">
        <v>0.05</v>
      </c>
    </row>
    <row r="689" spans="2:2" x14ac:dyDescent="0.35">
      <c r="B689" s="366">
        <v>0.05</v>
      </c>
    </row>
    <row r="690" spans="2:2" x14ac:dyDescent="0.35">
      <c r="B690" s="366">
        <v>0.05</v>
      </c>
    </row>
    <row r="691" spans="2:2" x14ac:dyDescent="0.35">
      <c r="B691" s="366">
        <v>0.05</v>
      </c>
    </row>
    <row r="692" spans="2:2" x14ac:dyDescent="0.35">
      <c r="B692" s="366">
        <v>0.05</v>
      </c>
    </row>
    <row r="693" spans="2:2" x14ac:dyDescent="0.35">
      <c r="B693" s="366">
        <v>0.05</v>
      </c>
    </row>
    <row r="694" spans="2:2" x14ac:dyDescent="0.35">
      <c r="B694" s="366">
        <v>0.05</v>
      </c>
    </row>
    <row r="695" spans="2:2" x14ac:dyDescent="0.35">
      <c r="B695" s="366">
        <v>0.05</v>
      </c>
    </row>
    <row r="696" spans="2:2" x14ac:dyDescent="0.35">
      <c r="B696" s="366">
        <v>0.05</v>
      </c>
    </row>
    <row r="697" spans="2:2" x14ac:dyDescent="0.35">
      <c r="B697" s="366">
        <v>0.05</v>
      </c>
    </row>
    <row r="698" spans="2:2" x14ac:dyDescent="0.35">
      <c r="B698" s="366">
        <v>0.05</v>
      </c>
    </row>
    <row r="699" spans="2:2" x14ac:dyDescent="0.35">
      <c r="B699" s="366">
        <v>0.05</v>
      </c>
    </row>
    <row r="700" spans="2:2" x14ac:dyDescent="0.35">
      <c r="B700" s="366">
        <v>0.05</v>
      </c>
    </row>
    <row r="701" spans="2:2" x14ac:dyDescent="0.35">
      <c r="B701" s="366">
        <v>0.05</v>
      </c>
    </row>
    <row r="702" spans="2:2" x14ac:dyDescent="0.35">
      <c r="B702" s="366">
        <v>0.05</v>
      </c>
    </row>
    <row r="703" spans="2:2" x14ac:dyDescent="0.35">
      <c r="B703" s="366">
        <v>0.05</v>
      </c>
    </row>
    <row r="704" spans="2:2" x14ac:dyDescent="0.35">
      <c r="B704" s="366">
        <v>0.05</v>
      </c>
    </row>
    <row r="705" spans="2:2" x14ac:dyDescent="0.35">
      <c r="B705" s="366">
        <v>0.05</v>
      </c>
    </row>
    <row r="706" spans="2:2" x14ac:dyDescent="0.35">
      <c r="B706" s="366">
        <v>0.05</v>
      </c>
    </row>
    <row r="707" spans="2:2" x14ac:dyDescent="0.35">
      <c r="B707" s="366">
        <v>0.05</v>
      </c>
    </row>
    <row r="708" spans="2:2" x14ac:dyDescent="0.35">
      <c r="B708" s="366">
        <v>0.05</v>
      </c>
    </row>
    <row r="709" spans="2:2" x14ac:dyDescent="0.35">
      <c r="B709" s="366">
        <v>0.05</v>
      </c>
    </row>
    <row r="710" spans="2:2" x14ac:dyDescent="0.35">
      <c r="B710" s="366">
        <v>0.05</v>
      </c>
    </row>
    <row r="711" spans="2:2" x14ac:dyDescent="0.35">
      <c r="B711" s="366">
        <v>0.05</v>
      </c>
    </row>
    <row r="712" spans="2:2" x14ac:dyDescent="0.35">
      <c r="B712" s="366">
        <v>0.05</v>
      </c>
    </row>
    <row r="713" spans="2:2" x14ac:dyDescent="0.35">
      <c r="B713" s="366">
        <v>0.05</v>
      </c>
    </row>
    <row r="714" spans="2:2" x14ac:dyDescent="0.35">
      <c r="B714" s="366">
        <v>0.05</v>
      </c>
    </row>
    <row r="715" spans="2:2" x14ac:dyDescent="0.35">
      <c r="B715" s="366">
        <v>0.05</v>
      </c>
    </row>
    <row r="716" spans="2:2" x14ac:dyDescent="0.35">
      <c r="B716" s="366">
        <v>0.05</v>
      </c>
    </row>
    <row r="717" spans="2:2" x14ac:dyDescent="0.35">
      <c r="B717" s="366">
        <v>0.05</v>
      </c>
    </row>
    <row r="718" spans="2:2" x14ac:dyDescent="0.35">
      <c r="B718" s="366">
        <v>0.05</v>
      </c>
    </row>
    <row r="719" spans="2:2" x14ac:dyDescent="0.35">
      <c r="B719" s="366">
        <v>0.05</v>
      </c>
    </row>
    <row r="720" spans="2:2" x14ac:dyDescent="0.35">
      <c r="B720" s="366">
        <v>0.05</v>
      </c>
    </row>
    <row r="721" spans="2:2" x14ac:dyDescent="0.35">
      <c r="B721" s="366">
        <v>0.05</v>
      </c>
    </row>
    <row r="722" spans="2:2" x14ac:dyDescent="0.35">
      <c r="B722" s="366">
        <v>0.05</v>
      </c>
    </row>
    <row r="723" spans="2:2" x14ac:dyDescent="0.35">
      <c r="B723" s="366">
        <v>0.05</v>
      </c>
    </row>
    <row r="724" spans="2:2" x14ac:dyDescent="0.35">
      <c r="B724" s="366">
        <v>0.05</v>
      </c>
    </row>
    <row r="725" spans="2:2" x14ac:dyDescent="0.35">
      <c r="B725" s="366">
        <v>0.05</v>
      </c>
    </row>
    <row r="726" spans="2:2" x14ac:dyDescent="0.35">
      <c r="B726" s="366">
        <v>0.05</v>
      </c>
    </row>
    <row r="727" spans="2:2" x14ac:dyDescent="0.35">
      <c r="B727" s="366">
        <v>0.05</v>
      </c>
    </row>
    <row r="728" spans="2:2" x14ac:dyDescent="0.35">
      <c r="B728" s="366">
        <v>0.05</v>
      </c>
    </row>
    <row r="729" spans="2:2" x14ac:dyDescent="0.35">
      <c r="B729" s="366">
        <v>0.05</v>
      </c>
    </row>
    <row r="730" spans="2:2" x14ac:dyDescent="0.35">
      <c r="B730" s="366">
        <v>0.05</v>
      </c>
    </row>
    <row r="731" spans="2:2" x14ac:dyDescent="0.35">
      <c r="B731" s="366">
        <v>0.05</v>
      </c>
    </row>
    <row r="732" spans="2:2" x14ac:dyDescent="0.35">
      <c r="B732" s="366">
        <v>0.05</v>
      </c>
    </row>
    <row r="733" spans="2:2" x14ac:dyDescent="0.35">
      <c r="B733" s="366">
        <v>0.05</v>
      </c>
    </row>
    <row r="734" spans="2:2" x14ac:dyDescent="0.35">
      <c r="B734" s="366">
        <v>0.05</v>
      </c>
    </row>
    <row r="735" spans="2:2" x14ac:dyDescent="0.35">
      <c r="B735" s="366">
        <v>0.05</v>
      </c>
    </row>
    <row r="736" spans="2:2" x14ac:dyDescent="0.35">
      <c r="B736" s="366">
        <v>0.05</v>
      </c>
    </row>
    <row r="737" spans="2:2" x14ac:dyDescent="0.35">
      <c r="B737" s="366">
        <v>0.05</v>
      </c>
    </row>
    <row r="738" spans="2:2" x14ac:dyDescent="0.35">
      <c r="B738" s="366">
        <v>0.05</v>
      </c>
    </row>
    <row r="739" spans="2:2" x14ac:dyDescent="0.35">
      <c r="B739" s="366">
        <v>0.05</v>
      </c>
    </row>
    <row r="740" spans="2:2" x14ac:dyDescent="0.35">
      <c r="B740" s="366">
        <v>0.05</v>
      </c>
    </row>
    <row r="741" spans="2:2" x14ac:dyDescent="0.35">
      <c r="B741" s="366">
        <v>0.05</v>
      </c>
    </row>
    <row r="742" spans="2:2" x14ac:dyDescent="0.35">
      <c r="B742" s="366">
        <v>0.05</v>
      </c>
    </row>
    <row r="743" spans="2:2" x14ac:dyDescent="0.35">
      <c r="B743" s="366">
        <v>0.05</v>
      </c>
    </row>
    <row r="744" spans="2:2" x14ac:dyDescent="0.35">
      <c r="B744" s="366">
        <v>0.05</v>
      </c>
    </row>
    <row r="745" spans="2:2" x14ac:dyDescent="0.35">
      <c r="B745" s="366">
        <v>0.05</v>
      </c>
    </row>
    <row r="746" spans="2:2" x14ac:dyDescent="0.35">
      <c r="B746" s="366">
        <v>0.05</v>
      </c>
    </row>
    <row r="747" spans="2:2" x14ac:dyDescent="0.35">
      <c r="B747" s="366">
        <v>0.05</v>
      </c>
    </row>
    <row r="748" spans="2:2" x14ac:dyDescent="0.35">
      <c r="B748" s="366">
        <v>0.05</v>
      </c>
    </row>
    <row r="749" spans="2:2" x14ac:dyDescent="0.35">
      <c r="B749" s="366">
        <v>0.05</v>
      </c>
    </row>
    <row r="750" spans="2:2" x14ac:dyDescent="0.35">
      <c r="B750" s="366">
        <v>0.05</v>
      </c>
    </row>
    <row r="751" spans="2:2" x14ac:dyDescent="0.35">
      <c r="B751" s="366">
        <v>0.05</v>
      </c>
    </row>
    <row r="752" spans="2:2" x14ac:dyDescent="0.35">
      <c r="B752" s="366">
        <v>0.05</v>
      </c>
    </row>
    <row r="753" spans="2:2" x14ac:dyDescent="0.35">
      <c r="B753" s="366">
        <v>0.05</v>
      </c>
    </row>
    <row r="754" spans="2:2" x14ac:dyDescent="0.35">
      <c r="B754" s="366">
        <v>0.05</v>
      </c>
    </row>
    <row r="755" spans="2:2" x14ac:dyDescent="0.35">
      <c r="B755" s="366">
        <v>0.05</v>
      </c>
    </row>
    <row r="756" spans="2:2" x14ac:dyDescent="0.35">
      <c r="B756" s="366">
        <v>0.05</v>
      </c>
    </row>
    <row r="757" spans="2:2" x14ac:dyDescent="0.35">
      <c r="B757" s="366">
        <v>0.05</v>
      </c>
    </row>
    <row r="758" spans="2:2" x14ac:dyDescent="0.35">
      <c r="B758" s="366">
        <v>0.05</v>
      </c>
    </row>
    <row r="759" spans="2:2" x14ac:dyDescent="0.35">
      <c r="B759" s="366">
        <v>0.05</v>
      </c>
    </row>
    <row r="760" spans="2:2" x14ac:dyDescent="0.35">
      <c r="B760" s="366">
        <v>0.05</v>
      </c>
    </row>
    <row r="761" spans="2:2" x14ac:dyDescent="0.35">
      <c r="B761" s="366">
        <v>0.05</v>
      </c>
    </row>
    <row r="762" spans="2:2" x14ac:dyDescent="0.35">
      <c r="B762" s="366">
        <v>0.05</v>
      </c>
    </row>
    <row r="763" spans="2:2" x14ac:dyDescent="0.35">
      <c r="B763" s="366">
        <v>0.05</v>
      </c>
    </row>
    <row r="764" spans="2:2" x14ac:dyDescent="0.35">
      <c r="B764" s="366">
        <v>0.05</v>
      </c>
    </row>
    <row r="765" spans="2:2" x14ac:dyDescent="0.35">
      <c r="B765" s="366">
        <v>0.05</v>
      </c>
    </row>
    <row r="766" spans="2:2" x14ac:dyDescent="0.35">
      <c r="B766" s="366">
        <v>0.05</v>
      </c>
    </row>
    <row r="767" spans="2:2" x14ac:dyDescent="0.35">
      <c r="B767" s="366">
        <v>0.05</v>
      </c>
    </row>
    <row r="768" spans="2:2" x14ac:dyDescent="0.35">
      <c r="B768" s="366">
        <v>0.05</v>
      </c>
    </row>
    <row r="769" spans="2:2" x14ac:dyDescent="0.35">
      <c r="B769" s="366">
        <v>0.05</v>
      </c>
    </row>
    <row r="770" spans="2:2" x14ac:dyDescent="0.35">
      <c r="B770" s="366">
        <v>0.05</v>
      </c>
    </row>
    <row r="771" spans="2:2" x14ac:dyDescent="0.35">
      <c r="B771" s="366">
        <v>0.05</v>
      </c>
    </row>
    <row r="772" spans="2:2" x14ac:dyDescent="0.35">
      <c r="B772" s="366">
        <v>0.05</v>
      </c>
    </row>
    <row r="773" spans="2:2" x14ac:dyDescent="0.35">
      <c r="B773" s="366">
        <v>0.05</v>
      </c>
    </row>
    <row r="774" spans="2:2" x14ac:dyDescent="0.35">
      <c r="B774" s="366">
        <v>0.05</v>
      </c>
    </row>
    <row r="775" spans="2:2" x14ac:dyDescent="0.35">
      <c r="B775" s="366">
        <v>0.05</v>
      </c>
    </row>
    <row r="776" spans="2:2" x14ac:dyDescent="0.35">
      <c r="B776" s="366">
        <v>0.05</v>
      </c>
    </row>
    <row r="777" spans="2:2" x14ac:dyDescent="0.35">
      <c r="B777" s="366">
        <v>0.05</v>
      </c>
    </row>
    <row r="778" spans="2:2" x14ac:dyDescent="0.35">
      <c r="B778" s="366">
        <v>0.05</v>
      </c>
    </row>
    <row r="779" spans="2:2" x14ac:dyDescent="0.35">
      <c r="B779" s="366">
        <v>0.05</v>
      </c>
    </row>
    <row r="780" spans="2:2" x14ac:dyDescent="0.35">
      <c r="B780" s="366">
        <v>0.05</v>
      </c>
    </row>
    <row r="781" spans="2:2" x14ac:dyDescent="0.35">
      <c r="B781" s="366">
        <v>0.05</v>
      </c>
    </row>
    <row r="782" spans="2:2" x14ac:dyDescent="0.35">
      <c r="B782" s="366">
        <v>0.05</v>
      </c>
    </row>
    <row r="783" spans="2:2" x14ac:dyDescent="0.35">
      <c r="B783" s="366">
        <v>0.05</v>
      </c>
    </row>
    <row r="784" spans="2:2" x14ac:dyDescent="0.35">
      <c r="B784" s="366">
        <v>0.05</v>
      </c>
    </row>
    <row r="785" spans="2:2" x14ac:dyDescent="0.35">
      <c r="B785" s="366">
        <v>0.05</v>
      </c>
    </row>
    <row r="786" spans="2:2" x14ac:dyDescent="0.35">
      <c r="B786" s="366">
        <v>0.05</v>
      </c>
    </row>
    <row r="787" spans="2:2" x14ac:dyDescent="0.35">
      <c r="B787" s="366">
        <v>0.05</v>
      </c>
    </row>
    <row r="788" spans="2:2" x14ac:dyDescent="0.35">
      <c r="B788" s="366">
        <v>0.05</v>
      </c>
    </row>
    <row r="789" spans="2:2" x14ac:dyDescent="0.35">
      <c r="B789" s="366">
        <v>0.05</v>
      </c>
    </row>
    <row r="790" spans="2:2" x14ac:dyDescent="0.35">
      <c r="B790" s="366">
        <v>0.05</v>
      </c>
    </row>
    <row r="791" spans="2:2" x14ac:dyDescent="0.35">
      <c r="B791" s="366">
        <v>0.05</v>
      </c>
    </row>
    <row r="792" spans="2:2" x14ac:dyDescent="0.35">
      <c r="B792" s="366">
        <v>0.05</v>
      </c>
    </row>
    <row r="793" spans="2:2" x14ac:dyDescent="0.35">
      <c r="B793" s="366">
        <v>0.05</v>
      </c>
    </row>
    <row r="794" spans="2:2" x14ac:dyDescent="0.35">
      <c r="B794" s="366">
        <v>0.05</v>
      </c>
    </row>
    <row r="795" spans="2:2" x14ac:dyDescent="0.35">
      <c r="B795" s="366">
        <v>0.05</v>
      </c>
    </row>
    <row r="796" spans="2:2" x14ac:dyDescent="0.35">
      <c r="B796" s="366">
        <v>0.05</v>
      </c>
    </row>
    <row r="797" spans="2:2" x14ac:dyDescent="0.35">
      <c r="B797" s="366">
        <v>0.05</v>
      </c>
    </row>
    <row r="798" spans="2:2" x14ac:dyDescent="0.35">
      <c r="B798" s="366">
        <v>0.05</v>
      </c>
    </row>
    <row r="799" spans="2:2" x14ac:dyDescent="0.35">
      <c r="B799" s="366">
        <v>0.05</v>
      </c>
    </row>
    <row r="800" spans="2:2" x14ac:dyDescent="0.35">
      <c r="B800" s="366">
        <v>0.05</v>
      </c>
    </row>
    <row r="801" spans="2:2" x14ac:dyDescent="0.35">
      <c r="B801" s="366">
        <v>0.05</v>
      </c>
    </row>
    <row r="802" spans="2:2" x14ac:dyDescent="0.35">
      <c r="B802" s="366">
        <v>0.05</v>
      </c>
    </row>
    <row r="803" spans="2:2" x14ac:dyDescent="0.35">
      <c r="B803" s="366">
        <v>0.05</v>
      </c>
    </row>
    <row r="804" spans="2:2" x14ac:dyDescent="0.35">
      <c r="B804" s="366">
        <v>0.05</v>
      </c>
    </row>
    <row r="805" spans="2:2" x14ac:dyDescent="0.35">
      <c r="B805" s="366">
        <v>0.05</v>
      </c>
    </row>
    <row r="806" spans="2:2" x14ac:dyDescent="0.35">
      <c r="B806" s="366">
        <v>0.05</v>
      </c>
    </row>
    <row r="807" spans="2:2" x14ac:dyDescent="0.35">
      <c r="B807" s="366">
        <v>0.05</v>
      </c>
    </row>
    <row r="808" spans="2:2" x14ac:dyDescent="0.35">
      <c r="B808" s="366">
        <v>0.05</v>
      </c>
    </row>
    <row r="809" spans="2:2" x14ac:dyDescent="0.35">
      <c r="B809" s="366">
        <v>0.05</v>
      </c>
    </row>
    <row r="810" spans="2:2" x14ac:dyDescent="0.35">
      <c r="B810" s="366">
        <v>0.05</v>
      </c>
    </row>
    <row r="811" spans="2:2" x14ac:dyDescent="0.35">
      <c r="B811" s="366">
        <v>0.05</v>
      </c>
    </row>
    <row r="812" spans="2:2" x14ac:dyDescent="0.35">
      <c r="B812" s="366">
        <v>0.05</v>
      </c>
    </row>
    <row r="813" spans="2:2" x14ac:dyDescent="0.35">
      <c r="B813" s="366">
        <v>0.05</v>
      </c>
    </row>
    <row r="814" spans="2:2" x14ac:dyDescent="0.35">
      <c r="B814" s="366">
        <v>0.05</v>
      </c>
    </row>
    <row r="815" spans="2:2" x14ac:dyDescent="0.35">
      <c r="B815" s="366">
        <v>0.05</v>
      </c>
    </row>
    <row r="816" spans="2:2" x14ac:dyDescent="0.35">
      <c r="B816" s="366">
        <v>0.05</v>
      </c>
    </row>
    <row r="817" spans="2:2" x14ac:dyDescent="0.35">
      <c r="B817" s="366">
        <v>0.05</v>
      </c>
    </row>
    <row r="818" spans="2:2" x14ac:dyDescent="0.35">
      <c r="B818" s="366">
        <v>0.05</v>
      </c>
    </row>
    <row r="819" spans="2:2" x14ac:dyDescent="0.35">
      <c r="B819" s="366">
        <v>0.05</v>
      </c>
    </row>
    <row r="820" spans="2:2" x14ac:dyDescent="0.35">
      <c r="B820" s="366">
        <v>0.05</v>
      </c>
    </row>
    <row r="821" spans="2:2" x14ac:dyDescent="0.35">
      <c r="B821" s="366">
        <v>0.05</v>
      </c>
    </row>
    <row r="822" spans="2:2" x14ac:dyDescent="0.35">
      <c r="B822" s="366">
        <v>0.05</v>
      </c>
    </row>
    <row r="823" spans="2:2" x14ac:dyDescent="0.35">
      <c r="B823" s="366">
        <v>0.05</v>
      </c>
    </row>
    <row r="824" spans="2:2" x14ac:dyDescent="0.35">
      <c r="B824" s="366">
        <v>0.05</v>
      </c>
    </row>
    <row r="825" spans="2:2" x14ac:dyDescent="0.35">
      <c r="B825" s="366">
        <v>0.05</v>
      </c>
    </row>
    <row r="826" spans="2:2" x14ac:dyDescent="0.35">
      <c r="B826" s="366">
        <v>0.05</v>
      </c>
    </row>
    <row r="827" spans="2:2" x14ac:dyDescent="0.35">
      <c r="B827" s="366">
        <v>0.05</v>
      </c>
    </row>
    <row r="828" spans="2:2" x14ac:dyDescent="0.35">
      <c r="B828" s="366">
        <v>0.05</v>
      </c>
    </row>
    <row r="829" spans="2:2" x14ac:dyDescent="0.35">
      <c r="B829" s="366">
        <v>0.05</v>
      </c>
    </row>
    <row r="830" spans="2:2" x14ac:dyDescent="0.35">
      <c r="B830" s="366">
        <v>0.05</v>
      </c>
    </row>
    <row r="831" spans="2:2" x14ac:dyDescent="0.35">
      <c r="B831" s="366">
        <v>0.05</v>
      </c>
    </row>
    <row r="832" spans="2:2" x14ac:dyDescent="0.35">
      <c r="B832" s="366">
        <v>0.05</v>
      </c>
    </row>
    <row r="833" spans="2:2" x14ac:dyDescent="0.35">
      <c r="B833" s="366">
        <v>0.05</v>
      </c>
    </row>
    <row r="834" spans="2:2" x14ac:dyDescent="0.35">
      <c r="B834" s="366">
        <v>0.05</v>
      </c>
    </row>
    <row r="835" spans="2:2" x14ac:dyDescent="0.35">
      <c r="B835" s="366">
        <v>0.05</v>
      </c>
    </row>
    <row r="836" spans="2:2" x14ac:dyDescent="0.35">
      <c r="B836" s="366">
        <v>0.05</v>
      </c>
    </row>
    <row r="837" spans="2:2" x14ac:dyDescent="0.35">
      <c r="B837" s="366">
        <v>0.05</v>
      </c>
    </row>
    <row r="838" spans="2:2" x14ac:dyDescent="0.35">
      <c r="B838" s="366">
        <v>0.05</v>
      </c>
    </row>
    <row r="839" spans="2:2" x14ac:dyDescent="0.35">
      <c r="B839" s="366">
        <v>0.05</v>
      </c>
    </row>
    <row r="840" spans="2:2" x14ac:dyDescent="0.35">
      <c r="B840" s="366">
        <v>0.05</v>
      </c>
    </row>
    <row r="841" spans="2:2" x14ac:dyDescent="0.35">
      <c r="B841" s="366">
        <v>0.05</v>
      </c>
    </row>
    <row r="842" spans="2:2" x14ac:dyDescent="0.35">
      <c r="B842" s="366">
        <v>0.05</v>
      </c>
    </row>
    <row r="843" spans="2:2" x14ac:dyDescent="0.35">
      <c r="B843" s="366">
        <v>0.05</v>
      </c>
    </row>
    <row r="844" spans="2:2" x14ac:dyDescent="0.35">
      <c r="B844" s="366">
        <v>0.05</v>
      </c>
    </row>
    <row r="845" spans="2:2" x14ac:dyDescent="0.35">
      <c r="B845" s="366">
        <v>0.05</v>
      </c>
    </row>
    <row r="846" spans="2:2" x14ac:dyDescent="0.35">
      <c r="B846" s="366">
        <v>0.05</v>
      </c>
    </row>
    <row r="847" spans="2:2" x14ac:dyDescent="0.35">
      <c r="B847" s="366">
        <v>0.05</v>
      </c>
    </row>
    <row r="848" spans="2:2" x14ac:dyDescent="0.35">
      <c r="B848" s="366">
        <v>0.05</v>
      </c>
    </row>
    <row r="849" spans="2:2" x14ac:dyDescent="0.35">
      <c r="B849" s="366">
        <v>0.05</v>
      </c>
    </row>
    <row r="850" spans="2:2" x14ac:dyDescent="0.35">
      <c r="B850" s="366">
        <v>0.05</v>
      </c>
    </row>
    <row r="851" spans="2:2" x14ac:dyDescent="0.35">
      <c r="B851" s="366">
        <v>0.05</v>
      </c>
    </row>
    <row r="852" spans="2:2" x14ac:dyDescent="0.35">
      <c r="B852" s="366">
        <v>0.05</v>
      </c>
    </row>
    <row r="853" spans="2:2" x14ac:dyDescent="0.35">
      <c r="B853" s="366">
        <v>0.05</v>
      </c>
    </row>
    <row r="854" spans="2:2" x14ac:dyDescent="0.35">
      <c r="B854" s="366">
        <v>0.05</v>
      </c>
    </row>
    <row r="855" spans="2:2" x14ac:dyDescent="0.35">
      <c r="B855" s="366">
        <v>0.05</v>
      </c>
    </row>
    <row r="856" spans="2:2" x14ac:dyDescent="0.35">
      <c r="B856" s="366">
        <v>0.05</v>
      </c>
    </row>
    <row r="857" spans="2:2" x14ac:dyDescent="0.35">
      <c r="B857" s="366">
        <v>0.05</v>
      </c>
    </row>
    <row r="858" spans="2:2" x14ac:dyDescent="0.35">
      <c r="B858" s="366">
        <v>0.05</v>
      </c>
    </row>
    <row r="859" spans="2:2" x14ac:dyDescent="0.35">
      <c r="B859" s="366">
        <v>0.05</v>
      </c>
    </row>
    <row r="860" spans="2:2" x14ac:dyDescent="0.35">
      <c r="B860" s="366">
        <v>0.05</v>
      </c>
    </row>
    <row r="861" spans="2:2" x14ac:dyDescent="0.35">
      <c r="B861" s="366">
        <v>0.05</v>
      </c>
    </row>
    <row r="862" spans="2:2" x14ac:dyDescent="0.35">
      <c r="B862" s="366">
        <v>0.05</v>
      </c>
    </row>
    <row r="863" spans="2:2" x14ac:dyDescent="0.35">
      <c r="B863" s="366">
        <v>0.05</v>
      </c>
    </row>
    <row r="864" spans="2:2" x14ac:dyDescent="0.35">
      <c r="B864" s="366">
        <v>0.05</v>
      </c>
    </row>
    <row r="865" spans="2:2" x14ac:dyDescent="0.35">
      <c r="B865" s="366">
        <v>0.05</v>
      </c>
    </row>
    <row r="866" spans="2:2" x14ac:dyDescent="0.35">
      <c r="B866" s="366">
        <v>0.05</v>
      </c>
    </row>
    <row r="867" spans="2:2" x14ac:dyDescent="0.35">
      <c r="B867" s="366">
        <v>0.05</v>
      </c>
    </row>
    <row r="868" spans="2:2" x14ac:dyDescent="0.35">
      <c r="B868" s="366">
        <v>0.05</v>
      </c>
    </row>
    <row r="869" spans="2:2" x14ac:dyDescent="0.35">
      <c r="B869" s="366">
        <v>0.05</v>
      </c>
    </row>
    <row r="870" spans="2:2" x14ac:dyDescent="0.35">
      <c r="B870" s="366">
        <v>0.05</v>
      </c>
    </row>
    <row r="871" spans="2:2" x14ac:dyDescent="0.35">
      <c r="B871" s="366">
        <v>0.05</v>
      </c>
    </row>
    <row r="872" spans="2:2" x14ac:dyDescent="0.35">
      <c r="B872" s="366">
        <v>0.05</v>
      </c>
    </row>
    <row r="873" spans="2:2" x14ac:dyDescent="0.35">
      <c r="B873" s="366">
        <v>0.05</v>
      </c>
    </row>
    <row r="874" spans="2:2" x14ac:dyDescent="0.35">
      <c r="B874" s="366">
        <v>0.05</v>
      </c>
    </row>
    <row r="875" spans="2:2" x14ac:dyDescent="0.35">
      <c r="B875" s="366">
        <v>0.05</v>
      </c>
    </row>
    <row r="876" spans="2:2" x14ac:dyDescent="0.35">
      <c r="B876" s="366">
        <v>0.05</v>
      </c>
    </row>
    <row r="877" spans="2:2" x14ac:dyDescent="0.35">
      <c r="B877" s="366">
        <v>0.05</v>
      </c>
    </row>
    <row r="878" spans="2:2" x14ac:dyDescent="0.35">
      <c r="B878" s="366">
        <v>0.05</v>
      </c>
    </row>
    <row r="879" spans="2:2" x14ac:dyDescent="0.35">
      <c r="B879" s="366">
        <v>0.05</v>
      </c>
    </row>
    <row r="880" spans="2:2" x14ac:dyDescent="0.35">
      <c r="B880" s="366">
        <v>0.05</v>
      </c>
    </row>
    <row r="881" spans="2:2" x14ac:dyDescent="0.35">
      <c r="B881" s="366">
        <v>0.05</v>
      </c>
    </row>
    <row r="882" spans="2:2" x14ac:dyDescent="0.35">
      <c r="B882" s="366">
        <v>0.05</v>
      </c>
    </row>
    <row r="883" spans="2:2" x14ac:dyDescent="0.35">
      <c r="B883" s="366">
        <v>0.05</v>
      </c>
    </row>
    <row r="884" spans="2:2" x14ac:dyDescent="0.35">
      <c r="B884" s="366">
        <v>0.05</v>
      </c>
    </row>
    <row r="885" spans="2:2" x14ac:dyDescent="0.35">
      <c r="B885" s="366">
        <v>0.05</v>
      </c>
    </row>
    <row r="886" spans="2:2" x14ac:dyDescent="0.35">
      <c r="B886" s="366">
        <v>0.05</v>
      </c>
    </row>
    <row r="887" spans="2:2" x14ac:dyDescent="0.35">
      <c r="B887" s="366">
        <v>0.05</v>
      </c>
    </row>
    <row r="888" spans="2:2" x14ac:dyDescent="0.35">
      <c r="B888" s="366">
        <v>0.05</v>
      </c>
    </row>
    <row r="889" spans="2:2" x14ac:dyDescent="0.35">
      <c r="B889" s="366">
        <v>0.05</v>
      </c>
    </row>
    <row r="890" spans="2:2" x14ac:dyDescent="0.35">
      <c r="B890" s="366">
        <v>0.05</v>
      </c>
    </row>
    <row r="891" spans="2:2" x14ac:dyDescent="0.35">
      <c r="B891" s="366">
        <v>0.05</v>
      </c>
    </row>
    <row r="892" spans="2:2" x14ac:dyDescent="0.35">
      <c r="B892" s="366">
        <v>0.05</v>
      </c>
    </row>
    <row r="893" spans="2:2" x14ac:dyDescent="0.35">
      <c r="B893" s="366">
        <v>0.05</v>
      </c>
    </row>
    <row r="894" spans="2:2" x14ac:dyDescent="0.35">
      <c r="B894" s="366">
        <v>0.05</v>
      </c>
    </row>
    <row r="895" spans="2:2" x14ac:dyDescent="0.35">
      <c r="B895" s="366">
        <v>0.05</v>
      </c>
    </row>
    <row r="896" spans="2:2" x14ac:dyDescent="0.35">
      <c r="B896" s="366">
        <v>0.05</v>
      </c>
    </row>
    <row r="897" spans="2:2" x14ac:dyDescent="0.35">
      <c r="B897" s="366">
        <v>0.05</v>
      </c>
    </row>
    <row r="898" spans="2:2" x14ac:dyDescent="0.35">
      <c r="B898" s="366">
        <v>0.05</v>
      </c>
    </row>
    <row r="899" spans="2:2" x14ac:dyDescent="0.35">
      <c r="B899" s="366">
        <v>0.05</v>
      </c>
    </row>
    <row r="900" spans="2:2" x14ac:dyDescent="0.35">
      <c r="B900" s="366">
        <v>0.05</v>
      </c>
    </row>
    <row r="901" spans="2:2" x14ac:dyDescent="0.35">
      <c r="B901" s="366">
        <v>0.05</v>
      </c>
    </row>
    <row r="902" spans="2:2" x14ac:dyDescent="0.35">
      <c r="B902" s="366">
        <v>0.05</v>
      </c>
    </row>
    <row r="903" spans="2:2" x14ac:dyDescent="0.35">
      <c r="B903" s="366">
        <v>0.05</v>
      </c>
    </row>
    <row r="904" spans="2:2" x14ac:dyDescent="0.35">
      <c r="B904" s="366">
        <v>0.05</v>
      </c>
    </row>
    <row r="905" spans="2:2" x14ac:dyDescent="0.35">
      <c r="B905" s="366">
        <v>0.05</v>
      </c>
    </row>
    <row r="906" spans="2:2" x14ac:dyDescent="0.35">
      <c r="B906" s="366">
        <v>0.05</v>
      </c>
    </row>
    <row r="907" spans="2:2" x14ac:dyDescent="0.35">
      <c r="B907" s="366">
        <v>0.05</v>
      </c>
    </row>
    <row r="908" spans="2:2" x14ac:dyDescent="0.35">
      <c r="B908" s="366">
        <v>0.05</v>
      </c>
    </row>
    <row r="909" spans="2:2" x14ac:dyDescent="0.35">
      <c r="B909" s="366">
        <v>0.05</v>
      </c>
    </row>
    <row r="910" spans="2:2" x14ac:dyDescent="0.35">
      <c r="B910" s="366">
        <v>0.05</v>
      </c>
    </row>
    <row r="911" spans="2:2" x14ac:dyDescent="0.35">
      <c r="B911" s="366">
        <v>0.05</v>
      </c>
    </row>
    <row r="912" spans="2:2" x14ac:dyDescent="0.35">
      <c r="B912" s="366">
        <v>0.05</v>
      </c>
    </row>
    <row r="913" spans="2:2" x14ac:dyDescent="0.35">
      <c r="B913" s="366">
        <v>0.05</v>
      </c>
    </row>
    <row r="914" spans="2:2" x14ac:dyDescent="0.35">
      <c r="B914" s="366">
        <v>0.05</v>
      </c>
    </row>
    <row r="915" spans="2:2" x14ac:dyDescent="0.35">
      <c r="B915" s="366">
        <v>0.05</v>
      </c>
    </row>
    <row r="916" spans="2:2" x14ac:dyDescent="0.35">
      <c r="B916" s="366">
        <v>0.05</v>
      </c>
    </row>
    <row r="917" spans="2:2" x14ac:dyDescent="0.35">
      <c r="B917" s="366">
        <v>0.05</v>
      </c>
    </row>
    <row r="918" spans="2:2" x14ac:dyDescent="0.35">
      <c r="B918" s="366">
        <v>0.05</v>
      </c>
    </row>
    <row r="919" spans="2:2" x14ac:dyDescent="0.35">
      <c r="B919" s="366">
        <v>0.05</v>
      </c>
    </row>
    <row r="920" spans="2:2" x14ac:dyDescent="0.35">
      <c r="B920" s="366">
        <v>0.05</v>
      </c>
    </row>
    <row r="921" spans="2:2" x14ac:dyDescent="0.35">
      <c r="B921" s="366">
        <v>0.05</v>
      </c>
    </row>
    <row r="922" spans="2:2" x14ac:dyDescent="0.35">
      <c r="B922" s="366">
        <v>0.05</v>
      </c>
    </row>
    <row r="923" spans="2:2" x14ac:dyDescent="0.35">
      <c r="B923" s="366">
        <v>0.05</v>
      </c>
    </row>
    <row r="924" spans="2:2" x14ac:dyDescent="0.35">
      <c r="B924" s="366">
        <v>0.05</v>
      </c>
    </row>
    <row r="925" spans="2:2" x14ac:dyDescent="0.35">
      <c r="B925" s="366">
        <v>0.05</v>
      </c>
    </row>
    <row r="926" spans="2:2" x14ac:dyDescent="0.35">
      <c r="B926" s="366">
        <v>0.05</v>
      </c>
    </row>
    <row r="927" spans="2:2" x14ac:dyDescent="0.35">
      <c r="B927" s="366">
        <v>0.05</v>
      </c>
    </row>
    <row r="928" spans="2:2" x14ac:dyDescent="0.35">
      <c r="B928" s="366">
        <v>0.05</v>
      </c>
    </row>
    <row r="929" spans="2:2" x14ac:dyDescent="0.35">
      <c r="B929" s="366">
        <v>0.05</v>
      </c>
    </row>
    <row r="930" spans="2:2" x14ac:dyDescent="0.35">
      <c r="B930" s="366">
        <v>0.05</v>
      </c>
    </row>
    <row r="931" spans="2:2" x14ac:dyDescent="0.35">
      <c r="B931" s="366">
        <v>0.05</v>
      </c>
    </row>
    <row r="932" spans="2:2" x14ac:dyDescent="0.35">
      <c r="B932" s="366">
        <v>0.05</v>
      </c>
    </row>
    <row r="933" spans="2:2" x14ac:dyDescent="0.35">
      <c r="B933" s="366">
        <v>0.05</v>
      </c>
    </row>
    <row r="934" spans="2:2" x14ac:dyDescent="0.35">
      <c r="B934" s="366">
        <v>0.05</v>
      </c>
    </row>
    <row r="935" spans="2:2" x14ac:dyDescent="0.35">
      <c r="B935" s="366">
        <v>0.05</v>
      </c>
    </row>
    <row r="936" spans="2:2" x14ac:dyDescent="0.35">
      <c r="B936" s="366">
        <v>0.05</v>
      </c>
    </row>
    <row r="937" spans="2:2" x14ac:dyDescent="0.35">
      <c r="B937" s="366">
        <v>0.05</v>
      </c>
    </row>
    <row r="938" spans="2:2" x14ac:dyDescent="0.35">
      <c r="B938" s="366">
        <v>0.05</v>
      </c>
    </row>
    <row r="939" spans="2:2" x14ac:dyDescent="0.35">
      <c r="B939" s="366">
        <v>0.05</v>
      </c>
    </row>
    <row r="940" spans="2:2" x14ac:dyDescent="0.35">
      <c r="B940" s="366">
        <v>0.05</v>
      </c>
    </row>
    <row r="941" spans="2:2" x14ac:dyDescent="0.35">
      <c r="B941" s="366">
        <v>0.05</v>
      </c>
    </row>
    <row r="942" spans="2:2" x14ac:dyDescent="0.35">
      <c r="B942" s="366">
        <v>0.05</v>
      </c>
    </row>
    <row r="943" spans="2:2" x14ac:dyDescent="0.35">
      <c r="B943" s="366">
        <v>0.05</v>
      </c>
    </row>
    <row r="944" spans="2:2" x14ac:dyDescent="0.35">
      <c r="B944" s="366">
        <v>0.05</v>
      </c>
    </row>
    <row r="945" spans="2:2" x14ac:dyDescent="0.35">
      <c r="B945" s="366">
        <v>0.05</v>
      </c>
    </row>
    <row r="946" spans="2:2" x14ac:dyDescent="0.35">
      <c r="B946" s="366">
        <v>0.05</v>
      </c>
    </row>
    <row r="947" spans="2:2" x14ac:dyDescent="0.35">
      <c r="B947" s="366">
        <v>0.05</v>
      </c>
    </row>
    <row r="948" spans="2:2" x14ac:dyDescent="0.35">
      <c r="B948" s="366">
        <v>0.05</v>
      </c>
    </row>
    <row r="949" spans="2:2" x14ac:dyDescent="0.35">
      <c r="B949" s="366">
        <v>0.05</v>
      </c>
    </row>
    <row r="950" spans="2:2" x14ac:dyDescent="0.35">
      <c r="B950" s="366">
        <v>0.05</v>
      </c>
    </row>
    <row r="951" spans="2:2" x14ac:dyDescent="0.35">
      <c r="B951" s="366">
        <v>0.05</v>
      </c>
    </row>
    <row r="952" spans="2:2" x14ac:dyDescent="0.35">
      <c r="B952" s="366">
        <v>0.05</v>
      </c>
    </row>
    <row r="953" spans="2:2" x14ac:dyDescent="0.35">
      <c r="B953" s="366">
        <v>0.05</v>
      </c>
    </row>
    <row r="954" spans="2:2" x14ac:dyDescent="0.35">
      <c r="B954" s="366">
        <v>0.05</v>
      </c>
    </row>
    <row r="955" spans="2:2" x14ac:dyDescent="0.35">
      <c r="B955" s="366">
        <v>0.05</v>
      </c>
    </row>
    <row r="956" spans="2:2" x14ac:dyDescent="0.35">
      <c r="B956" s="366">
        <v>0.05</v>
      </c>
    </row>
    <row r="957" spans="2:2" x14ac:dyDescent="0.35">
      <c r="B957" s="366">
        <v>0.05</v>
      </c>
    </row>
    <row r="958" spans="2:2" x14ac:dyDescent="0.35">
      <c r="B958" s="366">
        <v>0.05</v>
      </c>
    </row>
    <row r="959" spans="2:2" x14ac:dyDescent="0.35">
      <c r="B959" s="366">
        <v>0.05</v>
      </c>
    </row>
    <row r="960" spans="2:2" x14ac:dyDescent="0.35">
      <c r="B960" s="366">
        <v>0.05</v>
      </c>
    </row>
    <row r="961" spans="2:2" x14ac:dyDescent="0.35">
      <c r="B961" s="366">
        <v>0.05</v>
      </c>
    </row>
    <row r="962" spans="2:2" x14ac:dyDescent="0.35">
      <c r="B962" s="366">
        <v>0.05</v>
      </c>
    </row>
    <row r="963" spans="2:2" x14ac:dyDescent="0.35">
      <c r="B963" s="366">
        <v>0.05</v>
      </c>
    </row>
    <row r="964" spans="2:2" x14ac:dyDescent="0.35">
      <c r="B964" s="366">
        <v>0.05</v>
      </c>
    </row>
    <row r="965" spans="2:2" x14ac:dyDescent="0.35">
      <c r="B965" s="366">
        <v>0.05</v>
      </c>
    </row>
    <row r="966" spans="2:2" x14ac:dyDescent="0.35">
      <c r="B966" s="366">
        <v>0.05</v>
      </c>
    </row>
    <row r="967" spans="2:2" x14ac:dyDescent="0.35">
      <c r="B967" s="366">
        <v>0.05</v>
      </c>
    </row>
    <row r="968" spans="2:2" x14ac:dyDescent="0.35">
      <c r="B968" s="366">
        <v>0.05</v>
      </c>
    </row>
    <row r="969" spans="2:2" x14ac:dyDescent="0.35">
      <c r="B969" s="366">
        <v>0.05</v>
      </c>
    </row>
    <row r="970" spans="2:2" x14ac:dyDescent="0.35">
      <c r="B970" s="366">
        <v>0.05</v>
      </c>
    </row>
    <row r="971" spans="2:2" x14ac:dyDescent="0.35">
      <c r="B971" s="366">
        <v>0.05</v>
      </c>
    </row>
    <row r="972" spans="2:2" x14ac:dyDescent="0.35">
      <c r="B972" s="366">
        <v>0.05</v>
      </c>
    </row>
    <row r="973" spans="2:2" x14ac:dyDescent="0.35">
      <c r="B973" s="366">
        <v>0.05</v>
      </c>
    </row>
    <row r="974" spans="2:2" x14ac:dyDescent="0.35">
      <c r="B974" s="366">
        <v>0.05</v>
      </c>
    </row>
    <row r="975" spans="2:2" x14ac:dyDescent="0.35">
      <c r="B975" s="366">
        <v>0.05</v>
      </c>
    </row>
    <row r="976" spans="2:2" x14ac:dyDescent="0.35">
      <c r="B976" s="366">
        <v>0.05</v>
      </c>
    </row>
    <row r="977" spans="2:2" x14ac:dyDescent="0.35">
      <c r="B977" s="366">
        <v>0.05</v>
      </c>
    </row>
    <row r="978" spans="2:2" x14ac:dyDescent="0.35">
      <c r="B978" s="366">
        <v>0.05</v>
      </c>
    </row>
    <row r="979" spans="2:2" x14ac:dyDescent="0.35">
      <c r="B979" s="366">
        <v>0.05</v>
      </c>
    </row>
    <row r="980" spans="2:2" x14ac:dyDescent="0.35">
      <c r="B980" s="366">
        <v>0.05</v>
      </c>
    </row>
    <row r="981" spans="2:2" x14ac:dyDescent="0.35">
      <c r="B981" s="366">
        <v>0.05</v>
      </c>
    </row>
    <row r="982" spans="2:2" x14ac:dyDescent="0.35">
      <c r="B982" s="366">
        <v>0.05</v>
      </c>
    </row>
    <row r="983" spans="2:2" x14ac:dyDescent="0.35">
      <c r="B983" s="366">
        <v>0.05</v>
      </c>
    </row>
    <row r="984" spans="2:2" x14ac:dyDescent="0.35">
      <c r="B984" s="366">
        <v>0.05</v>
      </c>
    </row>
    <row r="985" spans="2:2" x14ac:dyDescent="0.35">
      <c r="B985" s="366">
        <v>0.05</v>
      </c>
    </row>
    <row r="986" spans="2:2" x14ac:dyDescent="0.35">
      <c r="B986" s="366">
        <v>0.05</v>
      </c>
    </row>
    <row r="987" spans="2:2" x14ac:dyDescent="0.35">
      <c r="B987" s="366">
        <v>0.05</v>
      </c>
    </row>
    <row r="988" spans="2:2" x14ac:dyDescent="0.35">
      <c r="B988" s="366">
        <v>0.05</v>
      </c>
    </row>
    <row r="989" spans="2:2" x14ac:dyDescent="0.35">
      <c r="B989" s="366">
        <v>0.05</v>
      </c>
    </row>
    <row r="990" spans="2:2" x14ac:dyDescent="0.35">
      <c r="B990" s="366">
        <v>0.05</v>
      </c>
    </row>
    <row r="991" spans="2:2" x14ac:dyDescent="0.35">
      <c r="B991" s="366">
        <v>0.05</v>
      </c>
    </row>
    <row r="992" spans="2:2" x14ac:dyDescent="0.35">
      <c r="B992" s="366">
        <v>0.05</v>
      </c>
    </row>
    <row r="993" spans="2:2" x14ac:dyDescent="0.35">
      <c r="B993" s="366">
        <v>0.05</v>
      </c>
    </row>
    <row r="994" spans="2:2" x14ac:dyDescent="0.35">
      <c r="B994" s="366">
        <v>0.05</v>
      </c>
    </row>
    <row r="995" spans="2:2" x14ac:dyDescent="0.35">
      <c r="B995" s="366">
        <v>0.05</v>
      </c>
    </row>
    <row r="996" spans="2:2" x14ac:dyDescent="0.35">
      <c r="B996" s="366">
        <v>0.05</v>
      </c>
    </row>
    <row r="997" spans="2:2" x14ac:dyDescent="0.35">
      <c r="B997" s="366">
        <v>0.05</v>
      </c>
    </row>
    <row r="998" spans="2:2" x14ac:dyDescent="0.35">
      <c r="B998" s="366">
        <v>0.05</v>
      </c>
    </row>
    <row r="999" spans="2:2" x14ac:dyDescent="0.35">
      <c r="B999" s="366">
        <v>0.05</v>
      </c>
    </row>
    <row r="1000" spans="2:2" x14ac:dyDescent="0.35">
      <c r="B1000" s="366">
        <v>0.05</v>
      </c>
    </row>
    <row r="1001" spans="2:2" x14ac:dyDescent="0.35">
      <c r="B1001" s="366">
        <v>0.05</v>
      </c>
    </row>
    <row r="1002" spans="2:2" x14ac:dyDescent="0.35">
      <c r="B1002" s="366">
        <v>0.05</v>
      </c>
    </row>
    <row r="1003" spans="2:2" x14ac:dyDescent="0.35">
      <c r="B1003" s="366">
        <v>0.05</v>
      </c>
    </row>
    <row r="1004" spans="2:2" x14ac:dyDescent="0.35">
      <c r="B1004" s="366">
        <v>0.05</v>
      </c>
    </row>
    <row r="1005" spans="2:2" x14ac:dyDescent="0.35">
      <c r="B1005" s="366">
        <v>0.05</v>
      </c>
    </row>
    <row r="1006" spans="2:2" x14ac:dyDescent="0.35">
      <c r="B1006" s="366">
        <v>0.05</v>
      </c>
    </row>
    <row r="1007" spans="2:2" x14ac:dyDescent="0.35">
      <c r="B1007" s="366">
        <v>0.05</v>
      </c>
    </row>
    <row r="1008" spans="2:2" x14ac:dyDescent="0.35">
      <c r="B1008" s="366">
        <v>0.05</v>
      </c>
    </row>
    <row r="1009" spans="2:2" x14ac:dyDescent="0.35">
      <c r="B1009" s="366">
        <v>0.05</v>
      </c>
    </row>
    <row r="1010" spans="2:2" x14ac:dyDescent="0.35">
      <c r="B1010" s="366">
        <v>0.05</v>
      </c>
    </row>
    <row r="1011" spans="2:2" x14ac:dyDescent="0.35">
      <c r="B1011" s="366">
        <v>0.05</v>
      </c>
    </row>
    <row r="1012" spans="2:2" x14ac:dyDescent="0.35">
      <c r="B1012" s="366">
        <v>0.05</v>
      </c>
    </row>
    <row r="1013" spans="2:2" x14ac:dyDescent="0.35">
      <c r="B1013" s="366">
        <v>0.05</v>
      </c>
    </row>
    <row r="1014" spans="2:2" x14ac:dyDescent="0.35">
      <c r="B1014" s="366">
        <v>0.05</v>
      </c>
    </row>
    <row r="1015" spans="2:2" x14ac:dyDescent="0.35">
      <c r="B1015" s="366">
        <v>0.05</v>
      </c>
    </row>
    <row r="1016" spans="2:2" x14ac:dyDescent="0.35">
      <c r="B1016" s="366">
        <v>0.05</v>
      </c>
    </row>
    <row r="1017" spans="2:2" x14ac:dyDescent="0.35">
      <c r="B1017" s="366">
        <v>0.05</v>
      </c>
    </row>
    <row r="1018" spans="2:2" x14ac:dyDescent="0.35">
      <c r="B1018" s="366">
        <v>0.05</v>
      </c>
    </row>
    <row r="1019" spans="2:2" x14ac:dyDescent="0.35">
      <c r="B1019" s="366">
        <v>0.05</v>
      </c>
    </row>
    <row r="1020" spans="2:2" x14ac:dyDescent="0.35">
      <c r="B1020" s="366">
        <v>0.05</v>
      </c>
    </row>
    <row r="1021" spans="2:2" x14ac:dyDescent="0.35">
      <c r="B1021" s="366">
        <v>0.05</v>
      </c>
    </row>
    <row r="1022" spans="2:2" x14ac:dyDescent="0.35">
      <c r="B1022" s="366">
        <v>0.05</v>
      </c>
    </row>
    <row r="1023" spans="2:2" x14ac:dyDescent="0.35">
      <c r="B1023" s="366">
        <v>0.05</v>
      </c>
    </row>
    <row r="1024" spans="2:2" x14ac:dyDescent="0.35">
      <c r="B1024" s="366">
        <v>0.05</v>
      </c>
    </row>
    <row r="1025" spans="2:2" x14ac:dyDescent="0.35">
      <c r="B1025" s="366">
        <v>0.05</v>
      </c>
    </row>
    <row r="1026" spans="2:2" x14ac:dyDescent="0.35">
      <c r="B1026" s="366">
        <v>0.05</v>
      </c>
    </row>
    <row r="1027" spans="2:2" x14ac:dyDescent="0.35">
      <c r="B1027" s="366">
        <v>0.05</v>
      </c>
    </row>
    <row r="1028" spans="2:2" x14ac:dyDescent="0.35">
      <c r="B1028" s="366">
        <v>0.05</v>
      </c>
    </row>
    <row r="1029" spans="2:2" x14ac:dyDescent="0.35">
      <c r="B1029" s="366">
        <v>0.05</v>
      </c>
    </row>
    <row r="1030" spans="2:2" x14ac:dyDescent="0.35">
      <c r="B1030" s="366">
        <v>0.05</v>
      </c>
    </row>
    <row r="1031" spans="2:2" x14ac:dyDescent="0.35">
      <c r="B1031" s="366">
        <v>0.05</v>
      </c>
    </row>
    <row r="1032" spans="2:2" x14ac:dyDescent="0.35">
      <c r="B1032" s="366">
        <v>0.05</v>
      </c>
    </row>
    <row r="1033" spans="2:2" x14ac:dyDescent="0.35">
      <c r="B1033" s="366">
        <v>0.05</v>
      </c>
    </row>
    <row r="1034" spans="2:2" x14ac:dyDescent="0.35">
      <c r="B1034" s="366">
        <v>0.05</v>
      </c>
    </row>
    <row r="1035" spans="2:2" x14ac:dyDescent="0.35">
      <c r="B1035" s="366">
        <v>0.05</v>
      </c>
    </row>
    <row r="1036" spans="2:2" x14ac:dyDescent="0.35">
      <c r="B1036" s="366">
        <v>0.05</v>
      </c>
    </row>
    <row r="1037" spans="2:2" x14ac:dyDescent="0.35">
      <c r="B1037" s="366">
        <v>0.05</v>
      </c>
    </row>
    <row r="1038" spans="2:2" x14ac:dyDescent="0.35">
      <c r="B1038" s="366">
        <v>0.05</v>
      </c>
    </row>
    <row r="1039" spans="2:2" x14ac:dyDescent="0.35">
      <c r="B1039" s="366">
        <v>0.05</v>
      </c>
    </row>
    <row r="1040" spans="2:2" x14ac:dyDescent="0.35">
      <c r="B1040" s="366">
        <v>0.05</v>
      </c>
    </row>
    <row r="1041" spans="2:2" x14ac:dyDescent="0.35">
      <c r="B1041" s="366">
        <v>0.05</v>
      </c>
    </row>
    <row r="1042" spans="2:2" x14ac:dyDescent="0.35">
      <c r="B1042" s="366">
        <v>0.05</v>
      </c>
    </row>
    <row r="1043" spans="2:2" x14ac:dyDescent="0.35">
      <c r="B1043" s="366">
        <v>0.05</v>
      </c>
    </row>
    <row r="1044" spans="2:2" x14ac:dyDescent="0.35">
      <c r="B1044" s="366">
        <v>0.05</v>
      </c>
    </row>
    <row r="1045" spans="2:2" x14ac:dyDescent="0.35">
      <c r="B1045" s="366">
        <v>0.05</v>
      </c>
    </row>
    <row r="1046" spans="2:2" x14ac:dyDescent="0.35">
      <c r="B1046" s="366">
        <v>0.05</v>
      </c>
    </row>
    <row r="1047" spans="2:2" x14ac:dyDescent="0.35">
      <c r="B1047" s="366">
        <v>0.05</v>
      </c>
    </row>
    <row r="1048" spans="2:2" x14ac:dyDescent="0.35">
      <c r="B1048" s="366">
        <v>0.05</v>
      </c>
    </row>
    <row r="1049" spans="2:2" x14ac:dyDescent="0.35">
      <c r="B1049" s="366">
        <v>0.05</v>
      </c>
    </row>
    <row r="1050" spans="2:2" x14ac:dyDescent="0.35">
      <c r="B1050" s="366">
        <v>0.05</v>
      </c>
    </row>
    <row r="1051" spans="2:2" x14ac:dyDescent="0.35">
      <c r="B1051" s="366">
        <v>0.05</v>
      </c>
    </row>
    <row r="1052" spans="2:2" x14ac:dyDescent="0.35">
      <c r="B1052" s="366">
        <v>0.05</v>
      </c>
    </row>
    <row r="1053" spans="2:2" x14ac:dyDescent="0.35">
      <c r="B1053" s="366">
        <v>0.05</v>
      </c>
    </row>
    <row r="1054" spans="2:2" x14ac:dyDescent="0.35">
      <c r="B1054" s="366">
        <v>0.05</v>
      </c>
    </row>
    <row r="1055" spans="2:2" x14ac:dyDescent="0.35">
      <c r="B1055" s="366">
        <v>0.05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9"/>
  <sheetViews>
    <sheetView showGridLines="0" zoomScaleNormal="100" workbookViewId="0">
      <pane xSplit="1" ySplit="2" topLeftCell="B203" activePane="bottomRight" state="frozen"/>
      <selection pane="topRight" activeCell="B1" sqref="B1"/>
      <selection pane="bottomLeft" activeCell="A4" sqref="A4"/>
      <selection pane="bottomRight" sqref="A1:E1"/>
    </sheetView>
  </sheetViews>
  <sheetFormatPr defaultRowHeight="14.5" x14ac:dyDescent="0.35"/>
  <cols>
    <col min="1" max="1" width="19.7265625" customWidth="1"/>
    <col min="2" max="2" width="9.26953125" customWidth="1"/>
    <col min="3" max="4" width="13.453125" customWidth="1"/>
    <col min="5" max="5" width="13.453125" style="31" customWidth="1"/>
    <col min="6" max="6" width="9.453125" style="31"/>
  </cols>
  <sheetData>
    <row r="1" spans="1:16" x14ac:dyDescent="0.35">
      <c r="A1" s="717" t="s">
        <v>75</v>
      </c>
      <c r="B1" s="717"/>
      <c r="C1" s="717"/>
      <c r="D1" s="717"/>
      <c r="E1" s="717"/>
      <c r="K1" s="22" t="s">
        <v>28</v>
      </c>
    </row>
    <row r="2" spans="1:16" ht="55.5" customHeight="1" x14ac:dyDescent="0.35">
      <c r="A2" s="122" t="s">
        <v>0</v>
      </c>
      <c r="B2" s="123" t="s">
        <v>8</v>
      </c>
      <c r="C2" s="123" t="s">
        <v>9</v>
      </c>
      <c r="D2" s="121" t="s">
        <v>10</v>
      </c>
      <c r="E2" s="121" t="s">
        <v>11</v>
      </c>
      <c r="F2" s="124"/>
    </row>
    <row r="3" spans="1:16" x14ac:dyDescent="0.35">
      <c r="A3" s="11">
        <v>43922</v>
      </c>
      <c r="B3" s="5">
        <v>4354</v>
      </c>
      <c r="C3" s="5">
        <v>467</v>
      </c>
      <c r="D3" s="5">
        <v>4898</v>
      </c>
      <c r="E3" s="9">
        <v>9719</v>
      </c>
      <c r="F3" s="125"/>
      <c r="G3" s="7"/>
      <c r="H3" s="7"/>
      <c r="I3" s="7"/>
      <c r="J3" s="7"/>
      <c r="K3" s="8"/>
      <c r="L3" s="8"/>
      <c r="M3" s="8"/>
      <c r="N3" s="8"/>
      <c r="O3" s="8"/>
      <c r="P3" s="8"/>
    </row>
    <row r="4" spans="1:16" x14ac:dyDescent="0.35">
      <c r="A4" s="11">
        <v>43923</v>
      </c>
      <c r="B4" s="5">
        <v>4378</v>
      </c>
      <c r="C4" s="5">
        <v>435</v>
      </c>
      <c r="D4" s="5">
        <v>5578</v>
      </c>
      <c r="E4" s="9">
        <v>10391</v>
      </c>
      <c r="F4" s="125"/>
      <c r="G4" s="7"/>
      <c r="H4" s="7"/>
      <c r="I4" s="7"/>
      <c r="J4" s="7"/>
      <c r="K4" s="8"/>
      <c r="L4" s="8"/>
      <c r="M4" s="8"/>
      <c r="N4" s="8"/>
      <c r="O4" s="8"/>
      <c r="P4" s="8"/>
    </row>
    <row r="5" spans="1:16" x14ac:dyDescent="0.35">
      <c r="A5" s="11">
        <v>43924</v>
      </c>
      <c r="B5" s="5">
        <v>4403</v>
      </c>
      <c r="C5" s="5">
        <v>399</v>
      </c>
      <c r="D5" s="5">
        <v>5699</v>
      </c>
      <c r="E5" s="9">
        <v>10501</v>
      </c>
      <c r="F5" s="125"/>
      <c r="G5" s="7"/>
      <c r="H5" s="7"/>
      <c r="I5" s="7"/>
      <c r="J5" s="7"/>
      <c r="K5" s="8"/>
      <c r="L5" s="8"/>
      <c r="M5" s="8"/>
      <c r="N5" s="8"/>
      <c r="O5" s="8"/>
      <c r="P5" s="8"/>
    </row>
    <row r="6" spans="1:16" x14ac:dyDescent="0.35">
      <c r="A6" s="11">
        <v>43925</v>
      </c>
      <c r="B6" s="5">
        <v>4227</v>
      </c>
      <c r="C6" s="5">
        <v>365</v>
      </c>
      <c r="D6" s="5">
        <v>5170</v>
      </c>
      <c r="E6" s="9">
        <v>9762</v>
      </c>
      <c r="F6" s="125"/>
      <c r="G6" s="7"/>
      <c r="H6" s="7"/>
      <c r="I6" s="7"/>
      <c r="J6" s="7"/>
      <c r="K6" s="8"/>
      <c r="L6" s="8"/>
      <c r="M6" s="8"/>
      <c r="N6" s="8"/>
      <c r="O6" s="8"/>
      <c r="P6" s="8"/>
    </row>
    <row r="7" spans="1:16" x14ac:dyDescent="0.35">
      <c r="A7" s="11">
        <v>43926</v>
      </c>
      <c r="B7" s="5">
        <v>4192</v>
      </c>
      <c r="C7" s="5">
        <v>342</v>
      </c>
      <c r="D7" s="5">
        <v>5117</v>
      </c>
      <c r="E7" s="9">
        <v>9651</v>
      </c>
      <c r="F7" s="125"/>
      <c r="G7" s="7"/>
      <c r="H7" s="7"/>
      <c r="I7" s="7"/>
      <c r="J7" s="7"/>
      <c r="K7" s="8"/>
      <c r="L7" s="8"/>
      <c r="M7" s="8"/>
      <c r="N7" s="8"/>
      <c r="O7" s="8"/>
      <c r="P7" s="8"/>
    </row>
    <row r="8" spans="1:16" x14ac:dyDescent="0.35">
      <c r="A8" s="11">
        <v>43927</v>
      </c>
      <c r="B8" s="5">
        <v>3138</v>
      </c>
      <c r="C8" s="5">
        <v>264</v>
      </c>
      <c r="D8" s="5">
        <v>4045</v>
      </c>
      <c r="E8" s="9">
        <v>7447</v>
      </c>
      <c r="F8" s="125"/>
      <c r="G8" s="7"/>
      <c r="H8" s="7"/>
      <c r="I8" s="7"/>
      <c r="J8" s="7"/>
      <c r="K8" s="8"/>
      <c r="L8" s="8"/>
      <c r="M8" s="8"/>
      <c r="N8" s="8"/>
      <c r="O8" s="8"/>
      <c r="P8" s="8"/>
    </row>
    <row r="9" spans="1:16" x14ac:dyDescent="0.35">
      <c r="A9" s="11">
        <v>43928</v>
      </c>
      <c r="B9" s="5">
        <v>3342</v>
      </c>
      <c r="C9" s="5">
        <v>252</v>
      </c>
      <c r="D9" s="5">
        <v>4315</v>
      </c>
      <c r="E9" s="9">
        <v>7909</v>
      </c>
      <c r="F9" s="125"/>
      <c r="G9" s="7"/>
      <c r="H9" s="7"/>
      <c r="I9" s="7"/>
      <c r="J9" s="7"/>
      <c r="K9" s="8"/>
      <c r="L9" s="8"/>
      <c r="M9" s="8"/>
      <c r="N9" s="8"/>
      <c r="O9" s="8"/>
      <c r="P9" s="8"/>
    </row>
    <row r="10" spans="1:16" x14ac:dyDescent="0.35">
      <c r="A10" s="11">
        <v>43929</v>
      </c>
      <c r="B10" s="5">
        <v>3777</v>
      </c>
      <c r="C10" s="5">
        <v>287</v>
      </c>
      <c r="D10" s="5">
        <v>4699</v>
      </c>
      <c r="E10" s="9">
        <v>8763</v>
      </c>
      <c r="F10" s="125"/>
      <c r="G10" s="7"/>
      <c r="H10" s="7"/>
      <c r="I10" s="7"/>
      <c r="J10" s="7"/>
      <c r="K10" s="8"/>
      <c r="L10" s="8"/>
      <c r="M10" s="8"/>
      <c r="N10" s="8"/>
      <c r="O10" s="8"/>
      <c r="P10" s="8"/>
    </row>
    <row r="11" spans="1:16" x14ac:dyDescent="0.35">
      <c r="A11" s="11">
        <v>43930</v>
      </c>
      <c r="B11" s="5">
        <v>3601</v>
      </c>
      <c r="C11" s="5">
        <v>269</v>
      </c>
      <c r="D11" s="5">
        <v>4493</v>
      </c>
      <c r="E11" s="9">
        <v>8363</v>
      </c>
      <c r="F11" s="125"/>
      <c r="G11" s="7"/>
      <c r="H11" s="7"/>
      <c r="I11" s="7"/>
      <c r="J11" s="7"/>
      <c r="K11" s="8"/>
      <c r="L11" s="8"/>
      <c r="M11" s="8"/>
      <c r="N11" s="8"/>
      <c r="O11" s="8"/>
      <c r="P11" s="8"/>
    </row>
    <row r="12" spans="1:16" x14ac:dyDescent="0.35">
      <c r="A12" s="11">
        <v>43931</v>
      </c>
      <c r="B12" s="9">
        <v>3448</v>
      </c>
      <c r="C12" s="9">
        <v>243</v>
      </c>
      <c r="D12" s="9">
        <v>3967</v>
      </c>
      <c r="E12" s="9">
        <v>7658</v>
      </c>
      <c r="F12" s="125"/>
      <c r="G12" s="7"/>
      <c r="H12" s="7"/>
      <c r="I12" s="7"/>
      <c r="J12" s="7"/>
      <c r="K12" s="8"/>
      <c r="L12" s="8"/>
      <c r="M12" s="8"/>
      <c r="N12" s="8"/>
      <c r="O12" s="8"/>
      <c r="P12" s="8"/>
    </row>
    <row r="13" spans="1:16" x14ac:dyDescent="0.35">
      <c r="A13" s="13">
        <v>43932</v>
      </c>
      <c r="B13" s="9">
        <v>3397</v>
      </c>
      <c r="C13" s="9">
        <v>233</v>
      </c>
      <c r="D13" s="9">
        <v>3776</v>
      </c>
      <c r="E13" s="9">
        <v>7406</v>
      </c>
      <c r="F13" s="125"/>
      <c r="G13" s="7"/>
      <c r="H13" s="7"/>
      <c r="I13" s="7"/>
      <c r="J13" s="7"/>
      <c r="K13" s="8"/>
      <c r="L13" s="8"/>
      <c r="M13" s="8"/>
      <c r="N13" s="8"/>
      <c r="O13" s="8"/>
      <c r="P13" s="8"/>
    </row>
    <row r="14" spans="1:16" x14ac:dyDescent="0.35">
      <c r="A14" s="13">
        <v>43933</v>
      </c>
      <c r="B14" s="5">
        <v>3387</v>
      </c>
      <c r="C14" s="5">
        <v>229</v>
      </c>
      <c r="D14" s="5">
        <v>3696</v>
      </c>
      <c r="E14" s="9">
        <v>7312</v>
      </c>
      <c r="F14" s="125"/>
      <c r="G14" s="7"/>
      <c r="H14" s="7"/>
      <c r="I14" s="7"/>
      <c r="J14" s="7"/>
      <c r="K14" s="8"/>
      <c r="L14" s="8"/>
      <c r="M14" s="8"/>
      <c r="N14" s="8"/>
      <c r="O14" s="8"/>
      <c r="P14" s="8"/>
    </row>
    <row r="15" spans="1:16" x14ac:dyDescent="0.35">
      <c r="A15" s="13">
        <v>43934</v>
      </c>
      <c r="B15" s="5">
        <v>2980</v>
      </c>
      <c r="C15" s="5">
        <v>195</v>
      </c>
      <c r="D15" s="5">
        <v>3155</v>
      </c>
      <c r="E15" s="9">
        <v>6330</v>
      </c>
      <c r="F15" s="125"/>
      <c r="G15" s="7"/>
      <c r="H15" s="7"/>
      <c r="I15" s="7"/>
      <c r="J15" s="7"/>
      <c r="K15" s="8"/>
      <c r="L15" s="8"/>
      <c r="M15" s="8"/>
      <c r="N15" s="8"/>
      <c r="O15" s="8"/>
      <c r="P15" s="8"/>
    </row>
    <row r="16" spans="1:16" x14ac:dyDescent="0.35">
      <c r="A16" s="13">
        <v>43935</v>
      </c>
      <c r="B16" s="5">
        <v>3209</v>
      </c>
      <c r="C16" s="5">
        <v>219</v>
      </c>
      <c r="D16" s="5">
        <v>3665</v>
      </c>
      <c r="E16" s="9">
        <v>7093</v>
      </c>
      <c r="F16" s="125"/>
      <c r="G16" s="7"/>
      <c r="H16" s="7"/>
      <c r="I16" s="7"/>
      <c r="J16" s="7"/>
      <c r="K16" s="8"/>
      <c r="L16" s="8"/>
      <c r="M16" s="8"/>
      <c r="N16" s="8"/>
      <c r="O16" s="8"/>
      <c r="P16" s="8"/>
    </row>
    <row r="17" spans="1:16" x14ac:dyDescent="0.35">
      <c r="A17" s="13">
        <v>43936</v>
      </c>
      <c r="B17" s="5">
        <v>3321</v>
      </c>
      <c r="C17" s="5">
        <v>213</v>
      </c>
      <c r="D17" s="5">
        <v>3801</v>
      </c>
      <c r="E17" s="9">
        <v>7335</v>
      </c>
      <c r="F17" s="125"/>
      <c r="G17" s="7"/>
      <c r="H17" s="8"/>
      <c r="I17" s="7"/>
      <c r="J17" s="7"/>
      <c r="K17" s="8"/>
      <c r="L17" s="8"/>
      <c r="M17" s="8"/>
      <c r="N17" s="8"/>
      <c r="O17" s="8"/>
      <c r="P17" s="8"/>
    </row>
    <row r="18" spans="1:16" x14ac:dyDescent="0.35">
      <c r="A18" s="13">
        <v>43937</v>
      </c>
      <c r="B18" s="5">
        <v>3453</v>
      </c>
      <c r="C18" s="5">
        <v>227</v>
      </c>
      <c r="D18" s="5">
        <v>3972</v>
      </c>
      <c r="E18" s="9">
        <v>7652</v>
      </c>
      <c r="F18" s="125"/>
      <c r="G18" s="7"/>
      <c r="H18" s="8"/>
      <c r="I18" s="7"/>
      <c r="J18" s="7"/>
      <c r="K18" s="8"/>
      <c r="L18" s="8"/>
      <c r="M18" s="8"/>
      <c r="N18" s="8"/>
      <c r="O18" s="8"/>
      <c r="P18" s="8"/>
    </row>
    <row r="19" spans="1:16" x14ac:dyDescent="0.35">
      <c r="A19" s="13">
        <v>43938</v>
      </c>
      <c r="B19" s="5">
        <v>3740</v>
      </c>
      <c r="C19" s="5">
        <v>245</v>
      </c>
      <c r="D19" s="5">
        <v>3946</v>
      </c>
      <c r="E19" s="9">
        <v>7931</v>
      </c>
      <c r="F19" s="125"/>
      <c r="G19" s="7"/>
      <c r="H19" s="8"/>
      <c r="I19" s="7"/>
      <c r="J19" s="7"/>
      <c r="K19" s="8"/>
      <c r="L19" s="8"/>
      <c r="M19" s="8"/>
      <c r="N19" s="8"/>
      <c r="O19" s="8"/>
      <c r="P19" s="8"/>
    </row>
    <row r="20" spans="1:16" x14ac:dyDescent="0.35">
      <c r="A20" s="13">
        <v>43939</v>
      </c>
      <c r="B20" s="5">
        <v>3363</v>
      </c>
      <c r="C20" s="2">
        <v>220</v>
      </c>
      <c r="D20" s="45">
        <v>3759</v>
      </c>
      <c r="E20" s="9">
        <v>7342</v>
      </c>
      <c r="F20" s="125"/>
      <c r="G20" s="7"/>
      <c r="H20" s="8"/>
      <c r="I20" s="7"/>
      <c r="J20" s="7"/>
      <c r="K20" s="8"/>
      <c r="L20" s="8"/>
      <c r="M20" s="8"/>
      <c r="N20" s="8"/>
      <c r="O20" s="8"/>
      <c r="P20" s="8"/>
    </row>
    <row r="21" spans="1:16" x14ac:dyDescent="0.35">
      <c r="A21" s="13">
        <v>43940</v>
      </c>
      <c r="B21" s="5">
        <v>3425</v>
      </c>
      <c r="C21" s="2">
        <v>215</v>
      </c>
      <c r="D21" s="45">
        <v>3870</v>
      </c>
      <c r="E21" s="9">
        <v>7510</v>
      </c>
      <c r="F21" s="125"/>
      <c r="G21" s="7"/>
      <c r="H21" s="8"/>
      <c r="I21" s="7"/>
      <c r="J21" s="7"/>
      <c r="K21" s="8"/>
      <c r="L21" s="8"/>
      <c r="M21" s="8"/>
      <c r="N21" s="8"/>
      <c r="O21" s="8"/>
      <c r="P21" s="8"/>
    </row>
    <row r="22" spans="1:16" x14ac:dyDescent="0.35">
      <c r="A22" s="13">
        <v>43941</v>
      </c>
      <c r="B22" s="5">
        <v>3253</v>
      </c>
      <c r="C22" s="2">
        <v>217</v>
      </c>
      <c r="D22" s="45">
        <v>3501</v>
      </c>
      <c r="E22" s="9">
        <v>6971</v>
      </c>
      <c r="F22" s="125"/>
      <c r="G22" s="7"/>
      <c r="H22" s="8"/>
      <c r="I22" s="7"/>
      <c r="J22" s="7"/>
      <c r="K22" s="8"/>
      <c r="L22" s="8"/>
      <c r="M22" s="8"/>
      <c r="N22" s="8"/>
      <c r="O22" s="8"/>
      <c r="P22" s="8"/>
    </row>
    <row r="23" spans="1:16" x14ac:dyDescent="0.35">
      <c r="A23" s="13">
        <v>43942</v>
      </c>
      <c r="B23" s="5">
        <v>3348</v>
      </c>
      <c r="C23" s="2">
        <v>237</v>
      </c>
      <c r="D23" s="45">
        <v>3625</v>
      </c>
      <c r="E23" s="9">
        <v>7210</v>
      </c>
      <c r="F23" s="125"/>
      <c r="G23" s="7"/>
      <c r="H23" s="8"/>
      <c r="I23" s="7"/>
      <c r="J23" s="7"/>
      <c r="K23" s="8"/>
      <c r="L23" s="8"/>
      <c r="M23" s="8"/>
      <c r="N23" s="8"/>
      <c r="O23" s="8"/>
      <c r="P23" s="8"/>
    </row>
    <row r="24" spans="1:16" x14ac:dyDescent="0.35">
      <c r="A24" s="13">
        <v>43943</v>
      </c>
      <c r="B24" s="8">
        <v>3434</v>
      </c>
      <c r="C24" s="8">
        <v>233</v>
      </c>
      <c r="D24" s="120">
        <v>3680</v>
      </c>
      <c r="E24" s="119">
        <v>7347</v>
      </c>
      <c r="F24" s="125"/>
      <c r="G24" s="7"/>
      <c r="H24" s="8"/>
      <c r="I24" s="7"/>
      <c r="J24" s="7"/>
      <c r="K24" s="8"/>
      <c r="L24" s="8"/>
      <c r="M24" s="8"/>
      <c r="N24" s="8"/>
      <c r="O24" s="8"/>
      <c r="P24" s="8"/>
    </row>
    <row r="25" spans="1:16" x14ac:dyDescent="0.35">
      <c r="A25" s="13">
        <v>43944</v>
      </c>
      <c r="B25" s="5">
        <v>3496</v>
      </c>
      <c r="C25" s="2">
        <v>237</v>
      </c>
      <c r="D25" s="45">
        <v>3834</v>
      </c>
      <c r="E25" s="9">
        <v>7567</v>
      </c>
      <c r="F25" s="125"/>
      <c r="G25" s="7"/>
      <c r="H25" s="8"/>
      <c r="I25" s="7"/>
      <c r="J25" s="7"/>
      <c r="K25" s="8"/>
      <c r="L25" s="8"/>
      <c r="M25" s="8"/>
      <c r="N25" s="8"/>
      <c r="O25" s="8"/>
      <c r="P25" s="8"/>
    </row>
    <row r="26" spans="1:16" x14ac:dyDescent="0.35">
      <c r="A26" s="13">
        <v>43945</v>
      </c>
      <c r="B26" s="5">
        <v>3530</v>
      </c>
      <c r="C26" s="2">
        <v>233</v>
      </c>
      <c r="D26" s="45">
        <v>3913</v>
      </c>
      <c r="E26" s="9">
        <v>7676</v>
      </c>
      <c r="F26" s="125"/>
      <c r="G26" s="7"/>
      <c r="H26" s="8"/>
      <c r="I26" s="7"/>
      <c r="J26" s="7"/>
      <c r="K26" s="8"/>
      <c r="L26" s="8"/>
      <c r="M26" s="8"/>
      <c r="N26" s="8"/>
      <c r="O26" s="8"/>
      <c r="P26" s="8"/>
    </row>
    <row r="27" spans="1:16" x14ac:dyDescent="0.35">
      <c r="A27" s="13">
        <v>43946</v>
      </c>
      <c r="B27" s="5">
        <v>3185</v>
      </c>
      <c r="C27" s="2">
        <v>212</v>
      </c>
      <c r="D27" s="45">
        <v>3665</v>
      </c>
      <c r="E27" s="9">
        <v>7062</v>
      </c>
      <c r="F27" s="125"/>
      <c r="G27" s="7"/>
      <c r="H27" s="8"/>
      <c r="I27" s="7"/>
      <c r="J27" s="7"/>
      <c r="K27" s="8"/>
      <c r="L27" s="8"/>
      <c r="M27" s="8"/>
      <c r="N27" s="8"/>
      <c r="O27" s="8"/>
      <c r="P27" s="8"/>
    </row>
    <row r="28" spans="1:16" x14ac:dyDescent="0.35">
      <c r="A28" s="13">
        <v>43947</v>
      </c>
      <c r="B28" s="5">
        <v>3202</v>
      </c>
      <c r="C28" s="2">
        <v>210</v>
      </c>
      <c r="D28" s="45">
        <v>3792</v>
      </c>
      <c r="E28" s="9">
        <v>7204</v>
      </c>
      <c r="F28" s="124"/>
      <c r="H28" s="8"/>
    </row>
    <row r="29" spans="1:16" x14ac:dyDescent="0.35">
      <c r="A29" s="13">
        <v>43948</v>
      </c>
      <c r="B29" s="5">
        <v>3217</v>
      </c>
      <c r="C29" s="2">
        <v>193</v>
      </c>
      <c r="D29" s="45">
        <v>3364</v>
      </c>
      <c r="E29" s="9">
        <v>6774</v>
      </c>
      <c r="F29" s="124"/>
      <c r="H29" s="8"/>
    </row>
    <row r="30" spans="1:16" x14ac:dyDescent="0.35">
      <c r="A30" s="13">
        <v>43949</v>
      </c>
      <c r="B30" s="5">
        <v>3263</v>
      </c>
      <c r="C30" s="2">
        <v>210</v>
      </c>
      <c r="D30" s="45">
        <v>3540</v>
      </c>
      <c r="E30" s="9">
        <v>7013</v>
      </c>
      <c r="F30" s="124"/>
    </row>
    <row r="31" spans="1:16" x14ac:dyDescent="0.35">
      <c r="A31" s="13">
        <v>43950</v>
      </c>
      <c r="B31" s="5">
        <v>3346</v>
      </c>
      <c r="C31" s="2">
        <v>221</v>
      </c>
      <c r="D31" s="45">
        <v>3636</v>
      </c>
      <c r="E31" s="9">
        <v>7203</v>
      </c>
      <c r="F31" s="124"/>
    </row>
    <row r="32" spans="1:16" x14ac:dyDescent="0.35">
      <c r="A32" s="13">
        <v>43951</v>
      </c>
      <c r="B32" s="5">
        <v>3455</v>
      </c>
      <c r="C32" s="2">
        <v>235</v>
      </c>
      <c r="D32" s="45">
        <v>3778</v>
      </c>
      <c r="E32" s="9">
        <v>7468</v>
      </c>
      <c r="F32" s="124"/>
    </row>
    <row r="33" spans="1:7" x14ac:dyDescent="0.35">
      <c r="A33" s="13">
        <v>43952</v>
      </c>
      <c r="B33" s="5">
        <v>3427</v>
      </c>
      <c r="C33" s="2">
        <v>206</v>
      </c>
      <c r="D33" s="45">
        <v>3575</v>
      </c>
      <c r="E33" s="9">
        <v>7208</v>
      </c>
      <c r="F33" s="124"/>
    </row>
    <row r="34" spans="1:7" x14ac:dyDescent="0.35">
      <c r="A34" s="13">
        <v>43953</v>
      </c>
      <c r="B34" s="5">
        <v>3238</v>
      </c>
      <c r="C34" s="2">
        <v>187</v>
      </c>
      <c r="D34" s="45">
        <v>3155</v>
      </c>
      <c r="E34" s="9">
        <v>6580</v>
      </c>
      <c r="F34" s="124"/>
    </row>
    <row r="35" spans="1:7" x14ac:dyDescent="0.35">
      <c r="A35" s="13">
        <v>43954</v>
      </c>
      <c r="B35" s="5">
        <v>3281</v>
      </c>
      <c r="C35" s="2">
        <v>186</v>
      </c>
      <c r="D35" s="45">
        <v>3141</v>
      </c>
      <c r="E35" s="9">
        <v>6608</v>
      </c>
      <c r="F35" s="124"/>
    </row>
    <row r="36" spans="1:7" x14ac:dyDescent="0.35">
      <c r="A36" s="13">
        <v>43955</v>
      </c>
      <c r="B36" s="5">
        <v>2690</v>
      </c>
      <c r="C36" s="2">
        <v>181</v>
      </c>
      <c r="D36" s="45">
        <v>2589</v>
      </c>
      <c r="E36" s="9">
        <v>5460</v>
      </c>
      <c r="F36" s="124"/>
    </row>
    <row r="37" spans="1:7" x14ac:dyDescent="0.35">
      <c r="A37" s="13">
        <v>43956</v>
      </c>
      <c r="B37" s="5">
        <v>2867</v>
      </c>
      <c r="C37" s="2">
        <v>196</v>
      </c>
      <c r="D37" s="45">
        <v>2965</v>
      </c>
      <c r="E37" s="9">
        <v>6028</v>
      </c>
      <c r="F37" s="124"/>
      <c r="G37" s="8"/>
    </row>
    <row r="38" spans="1:7" x14ac:dyDescent="0.35">
      <c r="A38" s="13">
        <v>43957</v>
      </c>
      <c r="B38" s="5">
        <v>2985</v>
      </c>
      <c r="C38" s="2">
        <v>209</v>
      </c>
      <c r="D38" s="45">
        <v>3117</v>
      </c>
      <c r="E38" s="9">
        <v>6311</v>
      </c>
      <c r="F38" s="124"/>
      <c r="G38" s="8"/>
    </row>
    <row r="39" spans="1:7" x14ac:dyDescent="0.35">
      <c r="A39" s="13">
        <v>43958</v>
      </c>
      <c r="B39" s="5">
        <v>3096</v>
      </c>
      <c r="C39" s="2">
        <v>198</v>
      </c>
      <c r="D39" s="45">
        <v>3233</v>
      </c>
      <c r="E39" s="9">
        <v>6527</v>
      </c>
      <c r="F39" s="124"/>
      <c r="G39" s="8"/>
    </row>
    <row r="40" spans="1:7" x14ac:dyDescent="0.35">
      <c r="A40" s="13">
        <v>43959</v>
      </c>
      <c r="B40" s="5">
        <v>3072</v>
      </c>
      <c r="C40" s="2">
        <v>189</v>
      </c>
      <c r="D40" s="45">
        <v>3180</v>
      </c>
      <c r="E40" s="9">
        <v>6441</v>
      </c>
      <c r="F40" s="124"/>
      <c r="G40" s="8"/>
    </row>
    <row r="41" spans="1:7" x14ac:dyDescent="0.35">
      <c r="A41" s="13">
        <v>43960</v>
      </c>
      <c r="B41" s="5">
        <v>3035</v>
      </c>
      <c r="C41" s="2">
        <v>176</v>
      </c>
      <c r="D41" s="45">
        <v>3013</v>
      </c>
      <c r="E41" s="9">
        <v>6224</v>
      </c>
      <c r="F41" s="124"/>
      <c r="G41" s="8"/>
    </row>
    <row r="42" spans="1:7" ht="15" customHeight="1" x14ac:dyDescent="0.35">
      <c r="A42" s="13">
        <v>43961</v>
      </c>
      <c r="B42" s="5">
        <v>3066</v>
      </c>
      <c r="C42" s="2">
        <v>173</v>
      </c>
      <c r="D42" s="45">
        <v>2988</v>
      </c>
      <c r="E42" s="9">
        <v>6227</v>
      </c>
      <c r="F42" s="124"/>
      <c r="G42" s="8"/>
    </row>
    <row r="43" spans="1:7" ht="15" customHeight="1" x14ac:dyDescent="0.35">
      <c r="A43" s="13">
        <v>43962</v>
      </c>
      <c r="B43" s="5">
        <v>2876</v>
      </c>
      <c r="C43" s="2">
        <v>182</v>
      </c>
      <c r="D43" s="45">
        <v>2904</v>
      </c>
      <c r="E43" s="9">
        <v>5962</v>
      </c>
      <c r="F43" s="124"/>
      <c r="G43" s="8"/>
    </row>
    <row r="44" spans="1:7" ht="15" customHeight="1" x14ac:dyDescent="0.35">
      <c r="A44" s="13">
        <v>43963</v>
      </c>
      <c r="B44" s="5">
        <v>2824</v>
      </c>
      <c r="C44" s="2">
        <v>172</v>
      </c>
      <c r="D44" s="45">
        <v>2939</v>
      </c>
      <c r="E44" s="9">
        <v>5935</v>
      </c>
      <c r="F44" s="124"/>
      <c r="G44" s="8"/>
    </row>
    <row r="45" spans="1:7" ht="15" customHeight="1" x14ac:dyDescent="0.35">
      <c r="A45" s="13">
        <v>43964</v>
      </c>
      <c r="B45" s="5">
        <v>2981</v>
      </c>
      <c r="C45" s="2">
        <v>186</v>
      </c>
      <c r="D45" s="45">
        <v>3120</v>
      </c>
      <c r="E45" s="9">
        <v>6287</v>
      </c>
      <c r="F45" s="124"/>
      <c r="G45" s="8"/>
    </row>
    <row r="46" spans="1:7" ht="15" customHeight="1" x14ac:dyDescent="0.35">
      <c r="A46" s="13">
        <v>43965</v>
      </c>
      <c r="B46" s="5">
        <v>3080</v>
      </c>
      <c r="C46" s="2">
        <v>187</v>
      </c>
      <c r="D46" s="45">
        <v>3211</v>
      </c>
      <c r="E46" s="9">
        <v>6478</v>
      </c>
      <c r="F46" s="124"/>
      <c r="G46" s="8"/>
    </row>
    <row r="47" spans="1:7" ht="15" customHeight="1" x14ac:dyDescent="0.35">
      <c r="A47" s="13">
        <v>43966</v>
      </c>
      <c r="B47" s="5">
        <v>3152</v>
      </c>
      <c r="C47" s="2">
        <v>185</v>
      </c>
      <c r="D47" s="45">
        <v>3283</v>
      </c>
      <c r="E47" s="9">
        <v>6620</v>
      </c>
      <c r="F47" s="124"/>
      <c r="G47" s="8"/>
    </row>
    <row r="48" spans="1:7" ht="15" customHeight="1" x14ac:dyDescent="0.35">
      <c r="A48" s="13">
        <v>43967</v>
      </c>
      <c r="B48" s="5">
        <v>2988</v>
      </c>
      <c r="C48" s="2">
        <v>174</v>
      </c>
      <c r="D48" s="45">
        <v>3071</v>
      </c>
      <c r="E48" s="9">
        <v>6233</v>
      </c>
      <c r="F48" s="124"/>
      <c r="G48" s="8"/>
    </row>
    <row r="49" spans="1:9" ht="15" customHeight="1" x14ac:dyDescent="0.35">
      <c r="A49" s="13">
        <v>43968</v>
      </c>
      <c r="B49" s="5">
        <v>3066</v>
      </c>
      <c r="C49" s="2">
        <v>175</v>
      </c>
      <c r="D49" s="45">
        <v>3116</v>
      </c>
      <c r="E49" s="9">
        <v>6357</v>
      </c>
      <c r="F49" s="124"/>
    </row>
    <row r="50" spans="1:9" ht="15" customHeight="1" x14ac:dyDescent="0.35">
      <c r="A50" s="13">
        <v>43969</v>
      </c>
      <c r="B50" s="5">
        <v>2854</v>
      </c>
      <c r="C50" s="2">
        <v>174</v>
      </c>
      <c r="D50" s="45">
        <v>3024</v>
      </c>
      <c r="E50" s="9">
        <v>6052</v>
      </c>
      <c r="F50" s="126"/>
    </row>
    <row r="51" spans="1:9" ht="15" customHeight="1" x14ac:dyDescent="0.35">
      <c r="A51" s="13">
        <v>43970</v>
      </c>
      <c r="B51" s="5">
        <v>2936</v>
      </c>
      <c r="C51" s="2">
        <v>186</v>
      </c>
      <c r="D51" s="45">
        <v>3126</v>
      </c>
      <c r="E51" s="9">
        <v>6248</v>
      </c>
      <c r="F51" s="126"/>
    </row>
    <row r="52" spans="1:9" ht="15" customHeight="1" x14ac:dyDescent="0.35">
      <c r="A52" s="13">
        <v>43971</v>
      </c>
      <c r="B52" s="5">
        <v>2956</v>
      </c>
      <c r="C52" s="2">
        <v>185</v>
      </c>
      <c r="D52" s="45">
        <v>3177</v>
      </c>
      <c r="E52" s="9">
        <v>6318</v>
      </c>
      <c r="F52" s="126"/>
      <c r="I52" s="8"/>
    </row>
    <row r="53" spans="1:9" ht="15" customHeight="1" x14ac:dyDescent="0.35">
      <c r="A53" s="13">
        <v>43972</v>
      </c>
      <c r="B53" s="5">
        <v>2998</v>
      </c>
      <c r="C53" s="2">
        <v>177</v>
      </c>
      <c r="D53" s="45">
        <v>3224</v>
      </c>
      <c r="E53" s="9">
        <v>6399</v>
      </c>
      <c r="F53" s="126"/>
      <c r="I53" s="8"/>
    </row>
    <row r="54" spans="1:9" ht="15" customHeight="1" x14ac:dyDescent="0.35">
      <c r="A54" s="13">
        <v>43973</v>
      </c>
      <c r="B54" s="5">
        <v>3016</v>
      </c>
      <c r="C54" s="2">
        <v>179</v>
      </c>
      <c r="D54" s="45">
        <v>3216</v>
      </c>
      <c r="E54" s="9">
        <v>6411</v>
      </c>
      <c r="F54" s="126"/>
      <c r="I54" s="8"/>
    </row>
    <row r="55" spans="1:9" ht="15" customHeight="1" x14ac:dyDescent="0.35">
      <c r="A55" s="13">
        <v>43974</v>
      </c>
      <c r="B55" s="5">
        <v>2907</v>
      </c>
      <c r="C55" s="2">
        <v>171</v>
      </c>
      <c r="D55" s="45">
        <v>2978</v>
      </c>
      <c r="E55" s="9">
        <v>6056</v>
      </c>
      <c r="F55" s="126"/>
      <c r="I55" s="8"/>
    </row>
    <row r="56" spans="1:9" ht="15" customHeight="1" x14ac:dyDescent="0.35">
      <c r="A56" s="13">
        <v>43975</v>
      </c>
      <c r="B56" s="5">
        <v>2932</v>
      </c>
      <c r="C56" s="2">
        <v>168</v>
      </c>
      <c r="D56" s="45">
        <v>2987</v>
      </c>
      <c r="E56" s="9">
        <v>6087</v>
      </c>
      <c r="F56" s="126"/>
      <c r="I56" s="8"/>
    </row>
    <row r="57" spans="1:9" ht="15" customHeight="1" x14ac:dyDescent="0.35">
      <c r="A57" s="13">
        <v>43976</v>
      </c>
      <c r="B57" s="5">
        <v>2669</v>
      </c>
      <c r="C57" s="2">
        <v>149</v>
      </c>
      <c r="D57" s="45">
        <v>2899</v>
      </c>
      <c r="E57" s="9">
        <v>5717</v>
      </c>
      <c r="F57" s="126"/>
      <c r="I57" s="8"/>
    </row>
    <row r="58" spans="1:9" ht="15" customHeight="1" x14ac:dyDescent="0.35">
      <c r="A58" s="13">
        <v>43977</v>
      </c>
      <c r="B58" s="5">
        <v>2735</v>
      </c>
      <c r="C58" s="2">
        <v>149</v>
      </c>
      <c r="D58" s="45">
        <v>2989</v>
      </c>
      <c r="E58" s="9">
        <v>5873</v>
      </c>
      <c r="F58" s="126"/>
      <c r="I58" s="8"/>
    </row>
    <row r="59" spans="1:9" ht="15" customHeight="1" x14ac:dyDescent="0.35">
      <c r="A59" s="13">
        <v>43978</v>
      </c>
      <c r="B59" s="5">
        <v>2751</v>
      </c>
      <c r="C59" s="2">
        <v>147</v>
      </c>
      <c r="D59" s="45">
        <v>3029</v>
      </c>
      <c r="E59" s="9">
        <v>5927</v>
      </c>
      <c r="F59" s="126"/>
      <c r="I59" s="8"/>
    </row>
    <row r="60" spans="1:9" ht="15" customHeight="1" x14ac:dyDescent="0.35">
      <c r="A60" s="59">
        <v>43979</v>
      </c>
      <c r="B60" s="43">
        <v>2808</v>
      </c>
      <c r="C60" s="43">
        <v>145</v>
      </c>
      <c r="D60" s="9">
        <v>3094</v>
      </c>
      <c r="E60" s="9">
        <v>6047</v>
      </c>
      <c r="F60" s="126"/>
      <c r="I60" s="8"/>
    </row>
    <row r="61" spans="1:9" ht="15" customHeight="1" x14ac:dyDescent="0.35">
      <c r="A61" s="59">
        <v>43980</v>
      </c>
      <c r="B61" s="43">
        <v>2864</v>
      </c>
      <c r="C61" s="43">
        <v>141</v>
      </c>
      <c r="D61" s="9">
        <v>3108</v>
      </c>
      <c r="E61" s="9">
        <v>6113</v>
      </c>
      <c r="F61" s="126"/>
      <c r="I61" s="8"/>
    </row>
    <row r="62" spans="1:9" ht="15" customHeight="1" x14ac:dyDescent="0.35">
      <c r="A62" s="59">
        <v>43981</v>
      </c>
      <c r="B62" s="43">
        <v>2784</v>
      </c>
      <c r="C62" s="43">
        <v>131</v>
      </c>
      <c r="D62" s="9">
        <v>2827</v>
      </c>
      <c r="E62" s="9">
        <v>5742</v>
      </c>
      <c r="F62" s="126"/>
      <c r="I62" s="8"/>
    </row>
    <row r="63" spans="1:9" ht="15" customHeight="1" x14ac:dyDescent="0.35">
      <c r="A63" s="59">
        <v>43982</v>
      </c>
      <c r="B63" s="43">
        <v>2788</v>
      </c>
      <c r="C63" s="43">
        <v>129</v>
      </c>
      <c r="D63" s="9">
        <v>2822</v>
      </c>
      <c r="E63" s="9">
        <v>5739</v>
      </c>
      <c r="F63" s="126"/>
      <c r="I63" s="8"/>
    </row>
    <row r="64" spans="1:9" ht="15" customHeight="1" x14ac:dyDescent="0.35">
      <c r="A64" s="59">
        <v>43983</v>
      </c>
      <c r="B64" s="43">
        <v>2241</v>
      </c>
      <c r="C64" s="43">
        <v>106</v>
      </c>
      <c r="D64" s="9">
        <v>2216</v>
      </c>
      <c r="E64" s="9">
        <v>4563</v>
      </c>
      <c r="F64" s="126"/>
      <c r="I64" s="8"/>
    </row>
    <row r="65" spans="1:9" ht="15" customHeight="1" x14ac:dyDescent="0.35">
      <c r="A65" s="59">
        <v>43984</v>
      </c>
      <c r="B65" s="43">
        <v>2298</v>
      </c>
      <c r="C65" s="43">
        <v>108</v>
      </c>
      <c r="D65" s="9">
        <v>2378</v>
      </c>
      <c r="E65" s="9">
        <v>4784</v>
      </c>
      <c r="F65" s="126"/>
      <c r="I65" s="8"/>
    </row>
    <row r="66" spans="1:9" x14ac:dyDescent="0.35">
      <c r="A66" s="59">
        <v>43985</v>
      </c>
      <c r="B66" s="43">
        <v>2366</v>
      </c>
      <c r="C66" s="43">
        <v>116</v>
      </c>
      <c r="D66" s="9">
        <v>2466</v>
      </c>
      <c r="E66" s="9">
        <v>4948</v>
      </c>
      <c r="F66" s="126"/>
    </row>
    <row r="67" spans="1:9" x14ac:dyDescent="0.35">
      <c r="A67" s="59">
        <v>43986</v>
      </c>
      <c r="B67" s="43">
        <v>2455</v>
      </c>
      <c r="C67" s="43">
        <v>124</v>
      </c>
      <c r="D67" s="9">
        <v>2628</v>
      </c>
      <c r="E67" s="9">
        <v>5207</v>
      </c>
      <c r="F67" s="126"/>
    </row>
    <row r="68" spans="1:9" x14ac:dyDescent="0.35">
      <c r="A68" s="59">
        <v>43987</v>
      </c>
      <c r="B68" s="43">
        <v>2526</v>
      </c>
      <c r="C68" s="43">
        <v>136</v>
      </c>
      <c r="D68" s="9">
        <v>2655</v>
      </c>
      <c r="E68" s="9">
        <v>5317</v>
      </c>
      <c r="F68" s="126"/>
    </row>
    <row r="69" spans="1:9" x14ac:dyDescent="0.35">
      <c r="A69" s="59">
        <v>43988</v>
      </c>
      <c r="B69" s="43">
        <v>2476</v>
      </c>
      <c r="C69" s="43">
        <v>124</v>
      </c>
      <c r="D69" s="9">
        <v>2464</v>
      </c>
      <c r="E69" s="9">
        <v>5064</v>
      </c>
      <c r="F69" s="124"/>
    </row>
    <row r="70" spans="1:9" x14ac:dyDescent="0.35">
      <c r="A70" s="59">
        <v>43989</v>
      </c>
      <c r="B70" s="43">
        <v>2486</v>
      </c>
      <c r="C70" s="43">
        <v>123</v>
      </c>
      <c r="D70" s="9">
        <v>2463</v>
      </c>
      <c r="E70" s="9">
        <v>5072</v>
      </c>
      <c r="F70" s="124"/>
    </row>
    <row r="71" spans="1:9" x14ac:dyDescent="0.35">
      <c r="A71" s="59">
        <v>43990</v>
      </c>
      <c r="B71" s="43">
        <v>2262</v>
      </c>
      <c r="C71" s="43">
        <v>121</v>
      </c>
      <c r="D71" s="9">
        <v>2336</v>
      </c>
      <c r="E71" s="9">
        <v>4719</v>
      </c>
      <c r="F71" s="124"/>
    </row>
    <row r="72" spans="1:9" x14ac:dyDescent="0.35">
      <c r="A72" s="59">
        <v>43991</v>
      </c>
      <c r="B72" s="43">
        <v>2300</v>
      </c>
      <c r="C72" s="43">
        <v>120</v>
      </c>
      <c r="D72" s="9">
        <v>2483</v>
      </c>
      <c r="E72" s="9">
        <v>4903</v>
      </c>
      <c r="F72" s="124"/>
    </row>
    <row r="73" spans="1:9" x14ac:dyDescent="0.35">
      <c r="A73" s="59">
        <v>43992</v>
      </c>
      <c r="B73" s="43">
        <v>2326</v>
      </c>
      <c r="C73" s="43">
        <v>124</v>
      </c>
      <c r="D73" s="9">
        <v>2546</v>
      </c>
      <c r="E73" s="9">
        <v>4996</v>
      </c>
      <c r="F73" s="124"/>
    </row>
    <row r="74" spans="1:9" x14ac:dyDescent="0.35">
      <c r="A74" s="59">
        <v>43993</v>
      </c>
      <c r="B74" s="43">
        <v>2368</v>
      </c>
      <c r="C74" s="43">
        <v>125</v>
      </c>
      <c r="D74" s="9">
        <v>2629</v>
      </c>
      <c r="E74" s="9">
        <v>5122</v>
      </c>
      <c r="F74" s="124"/>
    </row>
    <row r="75" spans="1:9" x14ac:dyDescent="0.35">
      <c r="A75" s="59">
        <v>43994</v>
      </c>
      <c r="B75" s="43">
        <v>2413</v>
      </c>
      <c r="C75" s="43">
        <v>124</v>
      </c>
      <c r="D75" s="9">
        <v>2656</v>
      </c>
      <c r="E75" s="9">
        <v>5193</v>
      </c>
      <c r="F75" s="124"/>
    </row>
    <row r="76" spans="1:9" x14ac:dyDescent="0.35">
      <c r="A76" s="59">
        <v>43995</v>
      </c>
      <c r="B76" s="43">
        <v>2345</v>
      </c>
      <c r="C76" s="43">
        <v>109</v>
      </c>
      <c r="D76" s="9">
        <v>2411</v>
      </c>
      <c r="E76" s="9">
        <v>4865</v>
      </c>
      <c r="F76" s="124"/>
    </row>
    <row r="77" spans="1:9" x14ac:dyDescent="0.35">
      <c r="A77" s="59">
        <v>43996</v>
      </c>
      <c r="B77" s="43">
        <v>2393</v>
      </c>
      <c r="C77" s="43">
        <v>109</v>
      </c>
      <c r="D77" s="9">
        <v>2437</v>
      </c>
      <c r="E77" s="9">
        <v>4939</v>
      </c>
      <c r="F77" s="124"/>
    </row>
    <row r="78" spans="1:9" x14ac:dyDescent="0.35">
      <c r="A78" s="59">
        <v>43997</v>
      </c>
      <c r="B78" s="43">
        <v>2127</v>
      </c>
      <c r="C78" s="43">
        <v>102</v>
      </c>
      <c r="D78" s="9">
        <v>2232</v>
      </c>
      <c r="E78" s="9">
        <v>4461</v>
      </c>
      <c r="F78" s="124"/>
    </row>
    <row r="79" spans="1:9" x14ac:dyDescent="0.35">
      <c r="A79" s="59">
        <v>43998</v>
      </c>
      <c r="B79" s="43">
        <v>2134</v>
      </c>
      <c r="C79" s="43">
        <v>104</v>
      </c>
      <c r="D79" s="9">
        <v>2344</v>
      </c>
      <c r="E79" s="9">
        <v>4582</v>
      </c>
      <c r="F79" s="124"/>
    </row>
    <row r="80" spans="1:9" x14ac:dyDescent="0.35">
      <c r="A80" s="59">
        <v>43999</v>
      </c>
      <c r="B80" s="43">
        <v>2162</v>
      </c>
      <c r="C80" s="43">
        <v>107</v>
      </c>
      <c r="D80" s="9">
        <v>2388</v>
      </c>
      <c r="E80" s="9">
        <v>4657</v>
      </c>
      <c r="F80" s="124"/>
    </row>
    <row r="81" spans="1:6" x14ac:dyDescent="0.35">
      <c r="A81" s="59">
        <v>44000</v>
      </c>
      <c r="B81" s="43">
        <v>2194</v>
      </c>
      <c r="C81" s="43">
        <v>109</v>
      </c>
      <c r="D81" s="9">
        <v>2424</v>
      </c>
      <c r="E81" s="69">
        <v>4727</v>
      </c>
      <c r="F81" s="124"/>
    </row>
    <row r="82" spans="1:6" x14ac:dyDescent="0.35">
      <c r="A82" s="59">
        <v>44001</v>
      </c>
      <c r="B82" s="43">
        <v>2247</v>
      </c>
      <c r="C82" s="43">
        <v>109</v>
      </c>
      <c r="D82" s="9">
        <v>2453</v>
      </c>
      <c r="E82" s="69">
        <v>4809</v>
      </c>
      <c r="F82" s="124"/>
    </row>
    <row r="83" spans="1:6" x14ac:dyDescent="0.35">
      <c r="A83" s="59">
        <v>44002</v>
      </c>
      <c r="B83" s="43">
        <v>2225</v>
      </c>
      <c r="C83" s="43">
        <v>101</v>
      </c>
      <c r="D83" s="9">
        <v>2284</v>
      </c>
      <c r="E83" s="69">
        <v>4610</v>
      </c>
      <c r="F83" s="124"/>
    </row>
    <row r="84" spans="1:6" x14ac:dyDescent="0.35">
      <c r="A84" s="59">
        <v>44003</v>
      </c>
      <c r="B84" s="43">
        <v>2225</v>
      </c>
      <c r="C84" s="43">
        <v>100</v>
      </c>
      <c r="D84" s="9">
        <v>2273</v>
      </c>
      <c r="E84" s="69">
        <v>4598</v>
      </c>
      <c r="F84" s="124"/>
    </row>
    <row r="85" spans="1:6" x14ac:dyDescent="0.35">
      <c r="A85" s="59">
        <v>44004</v>
      </c>
      <c r="B85" s="43">
        <v>2096</v>
      </c>
      <c r="C85" s="43">
        <v>92</v>
      </c>
      <c r="D85" s="9">
        <v>2121</v>
      </c>
      <c r="E85" s="69">
        <v>4309</v>
      </c>
      <c r="F85" s="124"/>
    </row>
    <row r="86" spans="1:6" x14ac:dyDescent="0.35">
      <c r="A86" s="59">
        <v>44005</v>
      </c>
      <c r="B86" s="43">
        <v>2137</v>
      </c>
      <c r="C86" s="43">
        <v>98</v>
      </c>
      <c r="D86" s="9">
        <v>2194</v>
      </c>
      <c r="E86" s="69">
        <v>4429</v>
      </c>
      <c r="F86" s="124"/>
    </row>
    <row r="87" spans="1:6" x14ac:dyDescent="0.35">
      <c r="A87" s="59">
        <v>44006</v>
      </c>
      <c r="B87" s="43">
        <v>2181</v>
      </c>
      <c r="C87" s="43">
        <v>104</v>
      </c>
      <c r="D87" s="9">
        <v>2260</v>
      </c>
      <c r="E87" s="69">
        <v>4545</v>
      </c>
      <c r="F87" s="124"/>
    </row>
    <row r="88" spans="1:6" x14ac:dyDescent="0.35">
      <c r="A88" s="59">
        <v>44007</v>
      </c>
      <c r="B88" s="43">
        <v>2213</v>
      </c>
      <c r="C88" s="43">
        <v>105</v>
      </c>
      <c r="D88" s="9">
        <v>2288</v>
      </c>
      <c r="E88" s="69">
        <v>4606</v>
      </c>
      <c r="F88" s="124"/>
    </row>
    <row r="89" spans="1:6" x14ac:dyDescent="0.35">
      <c r="A89" s="59">
        <v>44008</v>
      </c>
      <c r="B89" s="43">
        <v>2264</v>
      </c>
      <c r="C89" s="43">
        <v>97</v>
      </c>
      <c r="D89" s="9">
        <v>2353</v>
      </c>
      <c r="E89" s="69">
        <v>4714</v>
      </c>
      <c r="F89" s="124"/>
    </row>
    <row r="90" spans="1:6" x14ac:dyDescent="0.35">
      <c r="A90" s="59">
        <v>44009</v>
      </c>
      <c r="B90" s="43">
        <v>2269</v>
      </c>
      <c r="C90" s="43">
        <v>87</v>
      </c>
      <c r="D90" s="9">
        <v>2182</v>
      </c>
      <c r="E90" s="69">
        <v>4538</v>
      </c>
      <c r="F90" s="124"/>
    </row>
    <row r="91" spans="1:6" x14ac:dyDescent="0.35">
      <c r="A91" s="59">
        <v>44010</v>
      </c>
      <c r="B91" s="43">
        <v>2250</v>
      </c>
      <c r="C91" s="43">
        <v>85</v>
      </c>
      <c r="D91" s="9">
        <v>2169</v>
      </c>
      <c r="E91" s="69">
        <v>4504</v>
      </c>
      <c r="F91" s="124"/>
    </row>
    <row r="92" spans="1:6" x14ac:dyDescent="0.35">
      <c r="A92" s="59">
        <v>44011</v>
      </c>
      <c r="B92" s="43">
        <v>1987</v>
      </c>
      <c r="C92" s="43">
        <v>85</v>
      </c>
      <c r="D92" s="9">
        <v>1989</v>
      </c>
      <c r="E92" s="69">
        <v>4061</v>
      </c>
      <c r="F92" s="124"/>
    </row>
    <row r="93" spans="1:6" x14ac:dyDescent="0.35">
      <c r="A93" s="59">
        <v>44012</v>
      </c>
      <c r="B93" s="43">
        <v>2047</v>
      </c>
      <c r="C93" s="43">
        <v>84</v>
      </c>
      <c r="D93" s="9">
        <v>2062</v>
      </c>
      <c r="E93" s="69">
        <v>4193</v>
      </c>
      <c r="F93" s="124"/>
    </row>
    <row r="94" spans="1:6" x14ac:dyDescent="0.35">
      <c r="A94" s="59">
        <v>44013</v>
      </c>
      <c r="B94" s="43">
        <v>2037</v>
      </c>
      <c r="C94" s="43">
        <v>71</v>
      </c>
      <c r="D94" s="9">
        <v>1998</v>
      </c>
      <c r="E94" s="69">
        <v>4106</v>
      </c>
      <c r="F94" s="124"/>
    </row>
    <row r="95" spans="1:6" x14ac:dyDescent="0.35">
      <c r="A95" s="59">
        <v>44014</v>
      </c>
      <c r="B95" s="43">
        <v>2089</v>
      </c>
      <c r="C95" s="43">
        <v>71</v>
      </c>
      <c r="D95" s="9">
        <v>2075</v>
      </c>
      <c r="E95" s="69">
        <v>4235</v>
      </c>
      <c r="F95" s="124"/>
    </row>
    <row r="96" spans="1:6" x14ac:dyDescent="0.35">
      <c r="A96" s="59">
        <v>44015</v>
      </c>
      <c r="B96" s="43">
        <v>2103</v>
      </c>
      <c r="C96" s="43">
        <v>71</v>
      </c>
      <c r="D96" s="9">
        <v>2129</v>
      </c>
      <c r="E96" s="69">
        <v>4303</v>
      </c>
      <c r="F96" s="124"/>
    </row>
    <row r="97" spans="1:7" x14ac:dyDescent="0.35">
      <c r="A97" s="59">
        <v>44016</v>
      </c>
      <c r="B97" s="43">
        <v>2073</v>
      </c>
      <c r="C97" s="43">
        <v>69</v>
      </c>
      <c r="D97" s="9">
        <v>1967</v>
      </c>
      <c r="E97" s="69">
        <v>4109</v>
      </c>
      <c r="F97" s="124"/>
    </row>
    <row r="98" spans="1:7" x14ac:dyDescent="0.35">
      <c r="A98" s="59">
        <v>44017</v>
      </c>
      <c r="B98" s="43">
        <v>2086</v>
      </c>
      <c r="C98" s="43">
        <v>69</v>
      </c>
      <c r="D98" s="9">
        <v>1982</v>
      </c>
      <c r="E98" s="69">
        <v>4137</v>
      </c>
      <c r="F98" s="124"/>
    </row>
    <row r="99" spans="1:7" x14ac:dyDescent="0.35">
      <c r="A99" s="59">
        <v>44018</v>
      </c>
      <c r="B99" s="43">
        <v>1768</v>
      </c>
      <c r="C99" s="43">
        <v>67</v>
      </c>
      <c r="D99" s="9">
        <v>1769</v>
      </c>
      <c r="E99" s="69">
        <v>3604</v>
      </c>
      <c r="F99" s="124"/>
    </row>
    <row r="100" spans="1:7" x14ac:dyDescent="0.35">
      <c r="A100" s="59">
        <v>44019</v>
      </c>
      <c r="B100" s="43">
        <v>1784</v>
      </c>
      <c r="C100" s="43">
        <v>63</v>
      </c>
      <c r="D100" s="9">
        <v>1886</v>
      </c>
      <c r="E100" s="69">
        <v>3733</v>
      </c>
      <c r="F100" s="124"/>
    </row>
    <row r="101" spans="1:7" x14ac:dyDescent="0.35">
      <c r="A101" s="59">
        <v>44020</v>
      </c>
      <c r="B101" s="43">
        <v>1813</v>
      </c>
      <c r="C101" s="43">
        <v>64</v>
      </c>
      <c r="D101" s="9">
        <v>1951</v>
      </c>
      <c r="E101" s="69">
        <v>3828</v>
      </c>
      <c r="F101" s="124"/>
    </row>
    <row r="102" spans="1:7" x14ac:dyDescent="0.35">
      <c r="A102" s="59">
        <v>44021</v>
      </c>
      <c r="B102" s="43">
        <v>1862</v>
      </c>
      <c r="C102" s="43">
        <v>65</v>
      </c>
      <c r="D102" s="9">
        <v>2072</v>
      </c>
      <c r="E102" s="69">
        <v>3999</v>
      </c>
      <c r="F102" s="124"/>
    </row>
    <row r="103" spans="1:7" x14ac:dyDescent="0.35">
      <c r="A103" s="59">
        <v>44022</v>
      </c>
      <c r="B103" s="43">
        <v>1923</v>
      </c>
      <c r="C103" s="43">
        <v>67</v>
      </c>
      <c r="D103" s="9">
        <v>2092</v>
      </c>
      <c r="E103" s="69">
        <v>4082</v>
      </c>
      <c r="F103" s="124"/>
    </row>
    <row r="104" spans="1:7" x14ac:dyDescent="0.35">
      <c r="A104" s="59">
        <v>44023</v>
      </c>
      <c r="B104" s="43">
        <v>1892</v>
      </c>
      <c r="C104" s="43">
        <v>66</v>
      </c>
      <c r="D104" s="9">
        <v>2092</v>
      </c>
      <c r="E104" s="69">
        <v>4050</v>
      </c>
      <c r="F104" s="124"/>
    </row>
    <row r="105" spans="1:7" x14ac:dyDescent="0.35">
      <c r="A105" s="59">
        <v>44024</v>
      </c>
      <c r="B105" s="43">
        <v>1912</v>
      </c>
      <c r="C105" s="43">
        <v>66</v>
      </c>
      <c r="D105" s="9">
        <v>1804</v>
      </c>
      <c r="E105" s="69">
        <v>3782</v>
      </c>
      <c r="F105" s="124"/>
    </row>
    <row r="106" spans="1:7" x14ac:dyDescent="0.35">
      <c r="A106" s="59">
        <v>44025</v>
      </c>
      <c r="B106" s="43">
        <v>1727</v>
      </c>
      <c r="C106" s="43">
        <v>72</v>
      </c>
      <c r="D106" s="9">
        <v>1979</v>
      </c>
      <c r="E106" s="69">
        <v>3778</v>
      </c>
      <c r="F106" s="124"/>
    </row>
    <row r="107" spans="1:7" x14ac:dyDescent="0.35">
      <c r="A107" s="59">
        <v>44026</v>
      </c>
      <c r="B107" s="43">
        <v>1790</v>
      </c>
      <c r="C107" s="43">
        <v>73</v>
      </c>
      <c r="D107" s="9">
        <v>2071</v>
      </c>
      <c r="E107" s="69">
        <v>3934</v>
      </c>
      <c r="F107" s="124"/>
    </row>
    <row r="108" spans="1:7" x14ac:dyDescent="0.35">
      <c r="A108" s="59">
        <v>44027</v>
      </c>
      <c r="B108" s="43">
        <v>1810</v>
      </c>
      <c r="C108" s="43">
        <v>77</v>
      </c>
      <c r="D108" s="9">
        <v>2128</v>
      </c>
      <c r="E108" s="69">
        <v>4015</v>
      </c>
      <c r="F108" s="124"/>
    </row>
    <row r="109" spans="1:7" x14ac:dyDescent="0.35">
      <c r="A109" s="59">
        <v>44028</v>
      </c>
      <c r="B109" s="43">
        <v>1855</v>
      </c>
      <c r="C109" s="43">
        <v>74</v>
      </c>
      <c r="D109" s="9">
        <v>2142</v>
      </c>
      <c r="E109" s="69">
        <v>4071</v>
      </c>
      <c r="F109" s="124"/>
    </row>
    <row r="110" spans="1:7" x14ac:dyDescent="0.35">
      <c r="A110" s="59">
        <v>44029</v>
      </c>
      <c r="B110" s="43">
        <v>1910</v>
      </c>
      <c r="C110" s="43">
        <v>73</v>
      </c>
      <c r="D110" s="9">
        <v>2157</v>
      </c>
      <c r="E110" s="69">
        <v>4140</v>
      </c>
      <c r="F110" s="127"/>
      <c r="G110" s="2"/>
    </row>
    <row r="111" spans="1:7" x14ac:dyDescent="0.35">
      <c r="A111" s="59">
        <v>44030</v>
      </c>
      <c r="B111" s="43">
        <v>1882</v>
      </c>
      <c r="C111" s="43">
        <v>73</v>
      </c>
      <c r="D111" s="9">
        <v>2075</v>
      </c>
      <c r="E111" s="69">
        <v>4030</v>
      </c>
      <c r="F111" s="127"/>
      <c r="G111" s="2"/>
    </row>
    <row r="112" spans="1:7" x14ac:dyDescent="0.35">
      <c r="A112" s="59">
        <v>44031</v>
      </c>
      <c r="B112" s="43">
        <v>1897</v>
      </c>
      <c r="C112" s="43">
        <v>70</v>
      </c>
      <c r="D112" s="9">
        <v>2080</v>
      </c>
      <c r="E112" s="69">
        <v>4047</v>
      </c>
      <c r="F112" s="127"/>
      <c r="G112" s="2"/>
    </row>
    <row r="113" spans="1:7" x14ac:dyDescent="0.35">
      <c r="A113" s="107">
        <v>44032</v>
      </c>
      <c r="B113" s="129">
        <v>1798</v>
      </c>
      <c r="C113" s="129">
        <v>65</v>
      </c>
      <c r="D113" s="119">
        <v>1974</v>
      </c>
      <c r="E113" s="130">
        <v>3837</v>
      </c>
      <c r="F113" s="127"/>
      <c r="G113" s="2"/>
    </row>
    <row r="114" spans="1:7" x14ac:dyDescent="0.35">
      <c r="A114" s="107">
        <v>44033</v>
      </c>
      <c r="B114" s="129">
        <v>1804</v>
      </c>
      <c r="C114" s="129">
        <v>67</v>
      </c>
      <c r="D114" s="119">
        <v>2041</v>
      </c>
      <c r="E114" s="130">
        <v>3912</v>
      </c>
      <c r="F114" s="130"/>
      <c r="G114" s="43"/>
    </row>
    <row r="115" spans="1:7" x14ac:dyDescent="0.35">
      <c r="A115" s="107"/>
      <c r="B115" s="131"/>
      <c r="C115" s="131"/>
      <c r="D115" s="127"/>
      <c r="E115" s="127"/>
      <c r="F115" s="127"/>
      <c r="G115" s="2"/>
    </row>
    <row r="116" spans="1:7" x14ac:dyDescent="0.35">
      <c r="A116" s="132" t="s">
        <v>76</v>
      </c>
      <c r="B116" s="131"/>
      <c r="C116" s="131"/>
      <c r="D116" s="127"/>
      <c r="E116" s="127"/>
      <c r="F116" s="127"/>
      <c r="G116" s="2"/>
    </row>
    <row r="117" spans="1:7" x14ac:dyDescent="0.35">
      <c r="A117" s="131" t="s">
        <v>77</v>
      </c>
      <c r="B117" s="129">
        <v>4004.8571428571427</v>
      </c>
      <c r="C117" s="129">
        <v>360.57142857142856</v>
      </c>
      <c r="D117" s="129">
        <v>4974.5714285714284</v>
      </c>
      <c r="E117" s="129">
        <v>9340</v>
      </c>
      <c r="F117" s="119"/>
      <c r="G117" s="2"/>
    </row>
    <row r="118" spans="1:7" x14ac:dyDescent="0.35">
      <c r="A118" s="131" t="s">
        <v>79</v>
      </c>
      <c r="B118" s="129">
        <v>3399.8571428571427</v>
      </c>
      <c r="C118" s="129">
        <v>239.28571428571428</v>
      </c>
      <c r="D118" s="129">
        <v>3921.5714285714284</v>
      </c>
      <c r="E118" s="129">
        <v>7560.7142857142853</v>
      </c>
      <c r="F118" s="119"/>
      <c r="G118" s="2"/>
    </row>
    <row r="119" spans="1:7" x14ac:dyDescent="0.35">
      <c r="A119" s="131" t="s">
        <v>80</v>
      </c>
      <c r="B119" s="129">
        <v>3414.7142857142858</v>
      </c>
      <c r="C119" s="129">
        <v>224.85714285714286</v>
      </c>
      <c r="D119" s="129">
        <v>3782</v>
      </c>
      <c r="E119" s="129">
        <v>7421.5714285714284</v>
      </c>
      <c r="F119" s="119"/>
      <c r="G119" s="2"/>
    </row>
    <row r="120" spans="1:7" x14ac:dyDescent="0.35">
      <c r="A120" s="131" t="s">
        <v>81</v>
      </c>
      <c r="B120" s="129">
        <v>3332.4285714285716</v>
      </c>
      <c r="C120" s="129">
        <v>218.28571428571428</v>
      </c>
      <c r="D120" s="129">
        <v>3684</v>
      </c>
      <c r="E120" s="129">
        <v>7234.7142857142853</v>
      </c>
      <c r="F120" s="119"/>
      <c r="G120" s="2"/>
    </row>
    <row r="121" spans="1:7" x14ac:dyDescent="0.35">
      <c r="A121" s="635" t="s">
        <v>82</v>
      </c>
      <c r="B121" s="642">
        <v>3186.2857142857142</v>
      </c>
      <c r="C121" s="642">
        <v>201.71428571428572</v>
      </c>
      <c r="D121" s="642">
        <v>3262.7142857142858</v>
      </c>
      <c r="E121" s="642">
        <v>6650.7142857142853</v>
      </c>
      <c r="F121" s="702"/>
      <c r="G121" s="2"/>
    </row>
    <row r="122" spans="1:7" x14ac:dyDescent="0.35">
      <c r="A122" s="635" t="s">
        <v>83</v>
      </c>
      <c r="B122" s="642">
        <v>2993.4285714285716</v>
      </c>
      <c r="C122" s="642">
        <v>185.57142857142858</v>
      </c>
      <c r="D122" s="642">
        <v>3053.4285714285716</v>
      </c>
      <c r="E122" s="642">
        <v>6232.4285714285716</v>
      </c>
      <c r="F122" s="702"/>
      <c r="G122" s="2"/>
    </row>
    <row r="123" spans="1:7" x14ac:dyDescent="0.35">
      <c r="A123" s="635" t="s">
        <v>84</v>
      </c>
      <c r="B123" s="642">
        <v>3008.1428571428573</v>
      </c>
      <c r="C123" s="642">
        <v>181</v>
      </c>
      <c r="D123" s="642">
        <v>3135.8571428571427</v>
      </c>
      <c r="E123" s="642">
        <v>6325</v>
      </c>
      <c r="F123" s="702"/>
      <c r="G123" s="2"/>
    </row>
    <row r="124" spans="1:7" x14ac:dyDescent="0.35">
      <c r="A124" s="635" t="s">
        <v>85</v>
      </c>
      <c r="B124" s="642">
        <v>2887.5714285714284</v>
      </c>
      <c r="C124" s="642">
        <v>168.28571428571428</v>
      </c>
      <c r="D124" s="642">
        <v>3067.1428571428573</v>
      </c>
      <c r="E124" s="642">
        <v>6123</v>
      </c>
      <c r="F124" s="702"/>
      <c r="G124" s="2"/>
    </row>
    <row r="125" spans="1:7" x14ac:dyDescent="0.35">
      <c r="A125" s="635" t="s">
        <v>86</v>
      </c>
      <c r="B125" s="642">
        <v>2647.7142857142858</v>
      </c>
      <c r="C125" s="642">
        <v>129.57142857142858</v>
      </c>
      <c r="D125" s="642">
        <v>2782</v>
      </c>
      <c r="E125" s="642">
        <v>5559.2857142857147</v>
      </c>
      <c r="F125" s="702"/>
      <c r="G125" s="2"/>
    </row>
    <row r="126" spans="1:7" x14ac:dyDescent="0.35">
      <c r="A126" s="635" t="s">
        <v>87</v>
      </c>
      <c r="B126" s="642">
        <v>2410.1428571428573</v>
      </c>
      <c r="C126" s="642">
        <v>123.42857142857143</v>
      </c>
      <c r="D126" s="642">
        <v>2499.2857142857142</v>
      </c>
      <c r="E126" s="642">
        <v>5032.8571428571431</v>
      </c>
      <c r="F126" s="702"/>
      <c r="G126" s="2"/>
    </row>
    <row r="127" spans="1:7" x14ac:dyDescent="0.35">
      <c r="A127" s="635" t="s">
        <v>88</v>
      </c>
      <c r="B127" s="642">
        <v>2300.8571428571427</v>
      </c>
      <c r="C127" s="642">
        <v>113.85714285714286</v>
      </c>
      <c r="D127" s="642">
        <v>2465</v>
      </c>
      <c r="E127" s="642">
        <v>4879.7142857142853</v>
      </c>
      <c r="F127" s="702"/>
      <c r="G127" s="2"/>
    </row>
    <row r="128" spans="1:7" x14ac:dyDescent="0.35">
      <c r="A128" s="635" t="s">
        <v>89</v>
      </c>
      <c r="B128" s="642">
        <v>2183.7142857142858</v>
      </c>
      <c r="C128" s="642">
        <v>102.28571428571429</v>
      </c>
      <c r="D128" s="642">
        <v>2305.2857142857142</v>
      </c>
      <c r="E128" s="642">
        <v>4591.2857142857147</v>
      </c>
      <c r="F128" s="702"/>
      <c r="G128" s="2"/>
    </row>
    <row r="129" spans="1:15" x14ac:dyDescent="0.35">
      <c r="A129" s="635" t="s">
        <v>90</v>
      </c>
      <c r="B129" s="642">
        <v>2173</v>
      </c>
      <c r="C129" s="642">
        <v>92.428571428571431</v>
      </c>
      <c r="D129" s="642">
        <v>2186.1428571428573</v>
      </c>
      <c r="E129" s="642">
        <v>4451.5714285714284</v>
      </c>
      <c r="F129" s="702"/>
      <c r="G129" s="2"/>
    </row>
    <row r="130" spans="1:15" x14ac:dyDescent="0.35">
      <c r="A130" s="635" t="s">
        <v>91</v>
      </c>
      <c r="B130" s="642">
        <v>1991.4285714285713</v>
      </c>
      <c r="C130" s="642">
        <v>68.714285714285708</v>
      </c>
      <c r="D130" s="642">
        <v>1972.2857142857142</v>
      </c>
      <c r="E130" s="642">
        <v>4032.4285714285716</v>
      </c>
      <c r="F130" s="702"/>
      <c r="G130" s="2"/>
    </row>
    <row r="131" spans="1:15" x14ac:dyDescent="0.35">
      <c r="A131" s="635" t="s">
        <v>92</v>
      </c>
      <c r="B131" s="642">
        <v>1845.5714285714287</v>
      </c>
      <c r="C131" s="642">
        <v>67.571428571428569</v>
      </c>
      <c r="D131" s="642">
        <v>2008.7142857142858</v>
      </c>
      <c r="E131" s="642">
        <v>3921.8571428571427</v>
      </c>
      <c r="F131" s="702"/>
      <c r="G131" s="2"/>
    </row>
    <row r="132" spans="1:15" x14ac:dyDescent="0.35">
      <c r="A132" s="635" t="s">
        <v>78</v>
      </c>
      <c r="B132" s="642">
        <v>1850.8571428571429</v>
      </c>
      <c r="C132" s="642">
        <v>71.285714285714292</v>
      </c>
      <c r="D132" s="642">
        <v>2085.2857142857142</v>
      </c>
      <c r="E132" s="642">
        <v>4007.4285714285716</v>
      </c>
      <c r="F132" s="702"/>
      <c r="G132" s="2"/>
      <c r="L132" s="541"/>
      <c r="M132" s="541"/>
      <c r="N132" s="541"/>
      <c r="O132" s="541"/>
    </row>
    <row r="133" spans="1:15" x14ac:dyDescent="0.35">
      <c r="A133" s="635" t="s">
        <v>94</v>
      </c>
      <c r="B133" s="642">
        <v>2014</v>
      </c>
      <c r="C133" s="642">
        <v>74.285714285714292</v>
      </c>
      <c r="D133" s="642">
        <v>2152.5714285714284</v>
      </c>
      <c r="E133" s="642">
        <v>4240.8571428571431</v>
      </c>
      <c r="F133" s="703"/>
      <c r="G133" s="2"/>
      <c r="L133" s="541"/>
      <c r="M133" s="541"/>
      <c r="N133" s="541"/>
      <c r="O133" s="541"/>
    </row>
    <row r="134" spans="1:15" x14ac:dyDescent="0.35">
      <c r="A134" s="635" t="s">
        <v>95</v>
      </c>
      <c r="B134" s="642">
        <v>1498</v>
      </c>
      <c r="C134" s="642">
        <v>48.571428571428569</v>
      </c>
      <c r="D134" s="642">
        <v>1366.7142857142858</v>
      </c>
      <c r="E134" s="642">
        <v>2913.2857142857147</v>
      </c>
      <c r="F134" s="703"/>
      <c r="G134" s="2"/>
      <c r="L134" s="541"/>
      <c r="M134" s="541"/>
      <c r="N134" s="541"/>
      <c r="O134" s="541"/>
    </row>
    <row r="135" spans="1:15" x14ac:dyDescent="0.35">
      <c r="A135" s="635" t="s">
        <v>96</v>
      </c>
      <c r="B135" s="642">
        <v>701.28571428571433</v>
      </c>
      <c r="C135" s="642">
        <v>19.857142857142858</v>
      </c>
      <c r="D135" s="642">
        <v>584.42857142857144</v>
      </c>
      <c r="E135" s="642">
        <v>1305.5714285714287</v>
      </c>
      <c r="F135" s="703"/>
      <c r="G135" s="2"/>
      <c r="L135" s="541"/>
      <c r="M135" s="541"/>
      <c r="N135" s="541"/>
      <c r="O135" s="541"/>
    </row>
    <row r="136" spans="1:15" x14ac:dyDescent="0.35">
      <c r="A136" s="635" t="s">
        <v>97</v>
      </c>
      <c r="B136" s="642">
        <v>593.57142857142856</v>
      </c>
      <c r="C136" s="642">
        <v>24.714285714285715</v>
      </c>
      <c r="D136" s="642">
        <v>499.71428571428572</v>
      </c>
      <c r="E136" s="642">
        <v>1118</v>
      </c>
      <c r="F136" s="703"/>
      <c r="G136" s="2"/>
      <c r="L136" s="541"/>
      <c r="M136" s="541"/>
      <c r="N136" s="541"/>
      <c r="O136" s="541"/>
    </row>
    <row r="137" spans="1:15" x14ac:dyDescent="0.35">
      <c r="A137" s="635" t="s">
        <v>98</v>
      </c>
      <c r="B137" s="642">
        <v>691.85714285714289</v>
      </c>
      <c r="C137" s="642">
        <v>37.142857142857146</v>
      </c>
      <c r="D137" s="704">
        <v>569.57142857142856</v>
      </c>
      <c r="E137" s="642">
        <v>1298.5714285714284</v>
      </c>
      <c r="F137" s="703"/>
      <c r="G137" s="2"/>
      <c r="L137" s="541"/>
      <c r="M137" s="541"/>
      <c r="N137" s="541"/>
      <c r="O137" s="541"/>
    </row>
    <row r="138" spans="1:15" x14ac:dyDescent="0.35">
      <c r="A138" s="635" t="s">
        <v>99</v>
      </c>
      <c r="B138" s="642">
        <v>907.42857142857144</v>
      </c>
      <c r="C138" s="642">
        <v>43.285714285714285</v>
      </c>
      <c r="D138" s="642">
        <v>834.42857142857144</v>
      </c>
      <c r="E138" s="642">
        <v>1785.1428571428573</v>
      </c>
      <c r="F138" s="703"/>
      <c r="G138" s="2"/>
      <c r="L138" s="541"/>
      <c r="M138" s="541"/>
      <c r="N138" s="541"/>
      <c r="O138" s="541"/>
    </row>
    <row r="139" spans="1:15" x14ac:dyDescent="0.35">
      <c r="A139" s="635" t="s">
        <v>100</v>
      </c>
      <c r="B139" s="642">
        <v>793.28571428571433</v>
      </c>
      <c r="C139" s="642">
        <v>49.857142857142854</v>
      </c>
      <c r="D139" s="642">
        <v>742.28571428571433</v>
      </c>
      <c r="E139" s="642">
        <v>1585.4285714285716</v>
      </c>
      <c r="F139" s="703"/>
      <c r="G139" s="2"/>
      <c r="L139" s="541"/>
      <c r="M139" s="541"/>
      <c r="N139" s="541"/>
      <c r="O139" s="541"/>
    </row>
    <row r="140" spans="1:15" x14ac:dyDescent="0.35">
      <c r="A140" s="635" t="s">
        <v>101</v>
      </c>
      <c r="B140" s="642">
        <v>779.57142857142856</v>
      </c>
      <c r="C140" s="642">
        <v>40.857142857142854</v>
      </c>
      <c r="D140" s="642">
        <v>705.14285714285711</v>
      </c>
      <c r="E140" s="642">
        <v>1525.5714285714284</v>
      </c>
      <c r="F140" s="703"/>
      <c r="G140" s="2"/>
      <c r="L140" s="541"/>
      <c r="M140" s="541"/>
      <c r="N140" s="541"/>
      <c r="O140" s="541"/>
    </row>
    <row r="141" spans="1:15" x14ac:dyDescent="0.35">
      <c r="A141" s="635" t="s">
        <v>102</v>
      </c>
      <c r="B141" s="642">
        <v>830.57142857142856</v>
      </c>
      <c r="C141" s="642">
        <v>34.428571428571431</v>
      </c>
      <c r="D141" s="642">
        <v>658.14285714285711</v>
      </c>
      <c r="E141" s="642">
        <v>1523.1428571428571</v>
      </c>
      <c r="F141" s="703"/>
      <c r="G141" s="2"/>
      <c r="L141" s="541"/>
      <c r="M141" s="541"/>
      <c r="N141" s="541"/>
      <c r="O141" s="541"/>
    </row>
    <row r="142" spans="1:15" x14ac:dyDescent="0.35">
      <c r="A142" s="635" t="s">
        <v>103</v>
      </c>
      <c r="B142" s="642">
        <v>857.85714285714289</v>
      </c>
      <c r="C142" s="642">
        <v>44</v>
      </c>
      <c r="D142" s="642">
        <v>684.71428571428567</v>
      </c>
      <c r="E142" s="642">
        <v>1586.5714285714284</v>
      </c>
      <c r="F142" s="703"/>
      <c r="G142" s="2"/>
      <c r="L142" s="541"/>
      <c r="M142" s="541"/>
      <c r="N142" s="541"/>
      <c r="O142" s="541"/>
    </row>
    <row r="143" spans="1:15" x14ac:dyDescent="0.35">
      <c r="A143" s="635" t="s">
        <v>182</v>
      </c>
      <c r="B143" s="642">
        <v>910</v>
      </c>
      <c r="C143" s="642">
        <v>46.571428571428569</v>
      </c>
      <c r="D143" s="642">
        <v>777.14285714285711</v>
      </c>
      <c r="E143" s="642">
        <v>1733.7142857142858</v>
      </c>
      <c r="F143" s="703"/>
      <c r="G143" s="2"/>
      <c r="L143" s="541"/>
      <c r="M143" s="541"/>
      <c r="N143" s="541"/>
      <c r="O143" s="541"/>
    </row>
    <row r="144" spans="1:15" x14ac:dyDescent="0.35">
      <c r="A144" s="635" t="s">
        <v>194</v>
      </c>
      <c r="B144" s="642">
        <v>1036.7142857142858</v>
      </c>
      <c r="C144" s="642">
        <v>43.857142857142854</v>
      </c>
      <c r="D144" s="642">
        <v>1023.8571428571429</v>
      </c>
      <c r="E144" s="642">
        <v>2104.4285714285716</v>
      </c>
      <c r="F144" s="703"/>
      <c r="G144" s="2"/>
      <c r="L144" s="541"/>
      <c r="M144" s="541"/>
      <c r="N144" s="541"/>
      <c r="O144" s="541"/>
    </row>
    <row r="145" spans="1:15" x14ac:dyDescent="0.35">
      <c r="A145" s="635" t="s">
        <v>195</v>
      </c>
      <c r="B145" s="642">
        <v>1376.5714285714287</v>
      </c>
      <c r="C145" s="642">
        <v>53.571428571428569</v>
      </c>
      <c r="D145" s="642">
        <v>1248.5714285714287</v>
      </c>
      <c r="E145" s="642">
        <v>2678.7142857142862</v>
      </c>
      <c r="F145" s="703"/>
      <c r="G145" s="2"/>
      <c r="L145" s="541"/>
      <c r="M145" s="541"/>
      <c r="N145" s="541"/>
      <c r="O145" s="541"/>
    </row>
    <row r="146" spans="1:15" x14ac:dyDescent="0.35">
      <c r="A146" s="635" t="s">
        <v>196</v>
      </c>
      <c r="B146" s="642">
        <v>1444.7142857142858</v>
      </c>
      <c r="C146" s="642">
        <v>63.142857142857146</v>
      </c>
      <c r="D146" s="642">
        <v>1392.2857142857142</v>
      </c>
      <c r="E146" s="642">
        <v>2900.1428571428569</v>
      </c>
      <c r="F146" s="703"/>
      <c r="G146" s="2"/>
      <c r="L146" s="541"/>
      <c r="M146" s="541"/>
      <c r="N146" s="541"/>
      <c r="O146" s="541"/>
    </row>
    <row r="147" spans="1:15" x14ac:dyDescent="0.35">
      <c r="A147" s="635" t="s">
        <v>197</v>
      </c>
      <c r="B147" s="642">
        <v>1428.1428571428571</v>
      </c>
      <c r="C147" s="642">
        <v>93.714285714285708</v>
      </c>
      <c r="D147" s="642">
        <v>1330.8571428571429</v>
      </c>
      <c r="E147" s="642">
        <v>2852.7142857142858</v>
      </c>
      <c r="F147" s="703"/>
      <c r="G147" s="2"/>
      <c r="L147" s="541"/>
      <c r="M147" s="541"/>
      <c r="N147" s="541"/>
      <c r="O147" s="541"/>
    </row>
    <row r="148" spans="1:15" x14ac:dyDescent="0.35">
      <c r="A148" s="635" t="s">
        <v>193</v>
      </c>
      <c r="B148" s="642">
        <v>1541.5714285714287</v>
      </c>
      <c r="C148" s="642">
        <v>105.42857142857143</v>
      </c>
      <c r="D148" s="642">
        <v>1366.5714285714287</v>
      </c>
      <c r="E148" s="642">
        <v>3013.5714285714284</v>
      </c>
      <c r="F148" s="703"/>
      <c r="G148" s="2"/>
      <c r="L148" s="541"/>
      <c r="M148" s="541"/>
      <c r="N148" s="541"/>
      <c r="O148" s="541"/>
    </row>
    <row r="149" spans="1:15" x14ac:dyDescent="0.35">
      <c r="A149" s="635" t="s">
        <v>201</v>
      </c>
      <c r="B149" s="642">
        <v>1722.2857142857142</v>
      </c>
      <c r="C149" s="642">
        <v>116.14285714285714</v>
      </c>
      <c r="D149" s="642">
        <v>1398.5714285714287</v>
      </c>
      <c r="E149" s="642">
        <v>3237</v>
      </c>
      <c r="F149" s="703"/>
      <c r="G149" s="2"/>
      <c r="L149" s="541"/>
      <c r="M149" s="541"/>
      <c r="N149" s="541"/>
      <c r="O149" s="541"/>
    </row>
    <row r="150" spans="1:15" x14ac:dyDescent="0.35">
      <c r="A150" s="635" t="s">
        <v>202</v>
      </c>
      <c r="B150" s="642">
        <v>1768.8571428571429</v>
      </c>
      <c r="C150" s="642">
        <v>102.42857142857143</v>
      </c>
      <c r="D150" s="642">
        <v>1301.5714285714287</v>
      </c>
      <c r="E150" s="642">
        <v>3172.8571428571431</v>
      </c>
      <c r="F150" s="703"/>
      <c r="G150" s="2"/>
      <c r="L150" s="541"/>
      <c r="M150" s="541"/>
      <c r="N150" s="541"/>
      <c r="O150" s="541"/>
    </row>
    <row r="151" spans="1:15" x14ac:dyDescent="0.35">
      <c r="A151" s="635" t="s">
        <v>203</v>
      </c>
      <c r="B151" s="642">
        <v>1695.1428571428571</v>
      </c>
      <c r="C151" s="642">
        <v>87</v>
      </c>
      <c r="D151" s="642">
        <v>1197.7142857142858</v>
      </c>
      <c r="E151" s="642">
        <v>2979.8571428571431</v>
      </c>
      <c r="F151" s="703"/>
      <c r="G151" s="2"/>
      <c r="L151" s="541"/>
      <c r="M151" s="541"/>
      <c r="N151" s="541"/>
      <c r="O151" s="541"/>
    </row>
    <row r="152" spans="1:15" x14ac:dyDescent="0.35">
      <c r="A152" s="635" t="s">
        <v>207</v>
      </c>
      <c r="B152" s="642">
        <v>1564.8571428571429</v>
      </c>
      <c r="C152" s="642">
        <v>75.571428571428569</v>
      </c>
      <c r="D152" s="642">
        <v>1126</v>
      </c>
      <c r="E152" s="642">
        <v>2766.4285714285716</v>
      </c>
      <c r="F152" s="703"/>
      <c r="G152" s="2"/>
      <c r="L152" s="541"/>
      <c r="M152" s="541"/>
      <c r="N152" s="541"/>
      <c r="O152" s="541"/>
    </row>
    <row r="153" spans="1:15" x14ac:dyDescent="0.35">
      <c r="A153" s="635" t="s">
        <v>208</v>
      </c>
      <c r="B153" s="642">
        <v>1444.7142857142858</v>
      </c>
      <c r="C153" s="642">
        <v>79.714285714285708</v>
      </c>
      <c r="D153" s="642">
        <v>1098.5714285714287</v>
      </c>
      <c r="E153" s="642">
        <v>2623</v>
      </c>
      <c r="F153" s="703"/>
      <c r="G153" s="2"/>
      <c r="L153" s="541"/>
      <c r="M153" s="541"/>
      <c r="N153" s="541"/>
      <c r="O153" s="541"/>
    </row>
    <row r="154" spans="1:15" x14ac:dyDescent="0.35">
      <c r="A154" s="635" t="s">
        <v>211</v>
      </c>
      <c r="B154" s="642">
        <v>1488.8571428571429</v>
      </c>
      <c r="C154" s="642">
        <v>71</v>
      </c>
      <c r="D154" s="642">
        <v>1103.1428571428571</v>
      </c>
      <c r="E154" s="642">
        <v>2663</v>
      </c>
      <c r="F154" s="703"/>
      <c r="G154" s="2"/>
      <c r="L154" s="541"/>
      <c r="M154" s="541"/>
      <c r="N154" s="541"/>
      <c r="O154" s="541"/>
    </row>
    <row r="155" spans="1:15" x14ac:dyDescent="0.35">
      <c r="A155" s="635" t="s">
        <v>216</v>
      </c>
      <c r="B155" s="642">
        <v>1762.4285714285713</v>
      </c>
      <c r="C155" s="642">
        <v>53.142857142857146</v>
      </c>
      <c r="D155" s="642">
        <v>1039.8571428571429</v>
      </c>
      <c r="E155" s="642">
        <v>2855.4285714285716</v>
      </c>
      <c r="F155" s="703"/>
      <c r="G155" s="2"/>
      <c r="L155" s="541"/>
      <c r="M155" s="541"/>
      <c r="N155" s="541"/>
      <c r="O155" s="541"/>
    </row>
    <row r="156" spans="1:15" x14ac:dyDescent="0.35">
      <c r="A156" s="635" t="s">
        <v>215</v>
      </c>
      <c r="B156" s="642">
        <v>1709.8571428571429</v>
      </c>
      <c r="C156" s="642">
        <v>32.714285714285715</v>
      </c>
      <c r="D156" s="642">
        <v>1158.8571428571429</v>
      </c>
      <c r="E156" s="642">
        <v>2901.4285714285716</v>
      </c>
      <c r="F156" s="703"/>
      <c r="G156" s="2"/>
      <c r="L156" s="541"/>
      <c r="M156" s="541"/>
      <c r="N156" s="541"/>
      <c r="O156" s="541"/>
    </row>
    <row r="157" spans="1:15" x14ac:dyDescent="0.35">
      <c r="A157" s="635" t="s">
        <v>225</v>
      </c>
      <c r="B157" s="642">
        <v>2543.4285714285716</v>
      </c>
      <c r="C157" s="642">
        <v>71.714285714285708</v>
      </c>
      <c r="D157" s="642">
        <v>2328.5714285714284</v>
      </c>
      <c r="E157" s="642">
        <v>4943.7142857142862</v>
      </c>
      <c r="F157" s="703"/>
      <c r="G157" s="2"/>
      <c r="L157" s="541"/>
      <c r="M157" s="541"/>
      <c r="N157" s="541"/>
      <c r="O157" s="541"/>
    </row>
    <row r="158" spans="1:15" x14ac:dyDescent="0.35">
      <c r="A158" s="635" t="s">
        <v>226</v>
      </c>
      <c r="B158" s="642">
        <v>2666.8571428571427</v>
      </c>
      <c r="C158" s="642">
        <v>69.571428571428569</v>
      </c>
      <c r="D158" s="642">
        <v>2462.8571428571427</v>
      </c>
      <c r="E158" s="642">
        <v>5199.2857142857138</v>
      </c>
      <c r="F158" s="703"/>
      <c r="G158" s="2"/>
      <c r="L158" s="541"/>
      <c r="M158" s="541"/>
      <c r="N158" s="541"/>
      <c r="O158" s="541"/>
    </row>
    <row r="159" spans="1:15" x14ac:dyDescent="0.35">
      <c r="A159" s="635" t="s">
        <v>237</v>
      </c>
      <c r="B159" s="642">
        <v>2722.5714285714284</v>
      </c>
      <c r="C159" s="642">
        <v>65.142857142857139</v>
      </c>
      <c r="D159" s="642">
        <v>2363.2857142857142</v>
      </c>
      <c r="E159" s="642">
        <v>5151</v>
      </c>
      <c r="F159" s="703"/>
      <c r="G159" s="2"/>
      <c r="L159" s="541"/>
      <c r="M159" s="541"/>
      <c r="N159" s="541"/>
      <c r="O159" s="541"/>
    </row>
    <row r="160" spans="1:15" x14ac:dyDescent="0.35">
      <c r="A160" s="635" t="s">
        <v>245</v>
      </c>
      <c r="B160" s="642">
        <v>2589</v>
      </c>
      <c r="C160" s="642">
        <v>62.571428571428569</v>
      </c>
      <c r="D160" s="642">
        <v>2156.1428571428573</v>
      </c>
      <c r="E160" s="642">
        <v>4807.7142857142862</v>
      </c>
      <c r="F160" s="703"/>
      <c r="G160" s="2"/>
      <c r="L160" s="541"/>
      <c r="M160" s="541"/>
      <c r="N160" s="541"/>
      <c r="O160" s="541"/>
    </row>
    <row r="161" spans="1:15" x14ac:dyDescent="0.35">
      <c r="A161" s="635" t="s">
        <v>261</v>
      </c>
      <c r="B161" s="642">
        <v>2253.5714285714284</v>
      </c>
      <c r="C161" s="642">
        <v>48.571428571428569</v>
      </c>
      <c r="D161" s="642">
        <v>1923.8571428571429</v>
      </c>
      <c r="E161" s="642">
        <v>4226</v>
      </c>
      <c r="F161" s="703"/>
      <c r="G161" s="2"/>
      <c r="L161" s="541"/>
      <c r="M161" s="541"/>
      <c r="N161" s="541"/>
      <c r="O161" s="541"/>
    </row>
    <row r="162" spans="1:15" x14ac:dyDescent="0.35">
      <c r="A162" s="635" t="s">
        <v>262</v>
      </c>
      <c r="B162" s="642">
        <v>2193</v>
      </c>
      <c r="C162" s="642">
        <v>33.428571428571431</v>
      </c>
      <c r="D162" s="642">
        <v>1776.2857142857142</v>
      </c>
      <c r="E162" s="642">
        <v>4002.7142857142858</v>
      </c>
      <c r="F162" s="703"/>
      <c r="G162" s="2"/>
      <c r="L162" s="541"/>
      <c r="M162" s="541"/>
      <c r="N162" s="541"/>
      <c r="O162" s="541"/>
    </row>
    <row r="163" spans="1:15" x14ac:dyDescent="0.35">
      <c r="A163" s="635" t="s">
        <v>277</v>
      </c>
      <c r="B163" s="642">
        <v>2172</v>
      </c>
      <c r="C163" s="642">
        <v>28.285714285714285</v>
      </c>
      <c r="D163" s="642">
        <v>1749.1428571428571</v>
      </c>
      <c r="E163" s="642">
        <v>3949.4285714285716</v>
      </c>
      <c r="F163" s="703"/>
      <c r="G163" s="2"/>
      <c r="L163" s="541"/>
      <c r="M163" s="541"/>
      <c r="N163" s="541"/>
      <c r="O163" s="541"/>
    </row>
    <row r="164" spans="1:15" x14ac:dyDescent="0.35">
      <c r="A164" s="635" t="s">
        <v>293</v>
      </c>
      <c r="B164" s="642">
        <v>1990.7142857142858</v>
      </c>
      <c r="C164" s="642">
        <v>34</v>
      </c>
      <c r="D164" s="642">
        <v>1654.7142857142858</v>
      </c>
      <c r="E164" s="642">
        <v>3679.4285714285716</v>
      </c>
      <c r="F164" s="703"/>
      <c r="G164" s="2"/>
      <c r="L164" s="541"/>
      <c r="M164" s="541"/>
      <c r="N164" s="541"/>
      <c r="O164" s="541"/>
    </row>
    <row r="165" spans="1:15" x14ac:dyDescent="0.35">
      <c r="A165" s="635" t="s">
        <v>295</v>
      </c>
      <c r="B165" s="642">
        <v>1741</v>
      </c>
      <c r="C165" s="642">
        <v>28.285714285714285</v>
      </c>
      <c r="D165" s="642">
        <v>1517.1428571428571</v>
      </c>
      <c r="E165" s="642">
        <v>3286.4285714285716</v>
      </c>
      <c r="F165" s="703"/>
      <c r="G165" s="2"/>
      <c r="L165" s="541"/>
      <c r="M165" s="541"/>
      <c r="N165" s="541"/>
      <c r="O165" s="541"/>
    </row>
    <row r="166" spans="1:15" x14ac:dyDescent="0.35">
      <c r="A166" s="635" t="s">
        <v>310</v>
      </c>
      <c r="B166" s="642">
        <v>1694.7142857142858</v>
      </c>
      <c r="C166" s="642">
        <v>28.571428571428573</v>
      </c>
      <c r="D166" s="642">
        <v>1563</v>
      </c>
      <c r="E166" s="642">
        <v>3286.2857142857147</v>
      </c>
      <c r="F166" s="703"/>
      <c r="G166" s="2"/>
      <c r="L166" s="541"/>
      <c r="M166" s="541"/>
      <c r="N166" s="541"/>
      <c r="O166" s="541"/>
    </row>
    <row r="167" spans="1:15" x14ac:dyDescent="0.35">
      <c r="A167" s="635" t="s">
        <v>311</v>
      </c>
      <c r="B167" s="642">
        <v>1708.7142857142858</v>
      </c>
      <c r="C167" s="642">
        <v>26.142857142857142</v>
      </c>
      <c r="D167" s="642">
        <v>1652.8571428571429</v>
      </c>
      <c r="E167" s="642">
        <v>3387.7142857142858</v>
      </c>
      <c r="F167" s="703"/>
      <c r="G167" s="2"/>
      <c r="L167" s="541"/>
      <c r="M167" s="541"/>
      <c r="N167" s="541"/>
      <c r="O167" s="541"/>
    </row>
    <row r="168" spans="1:15" x14ac:dyDescent="0.35">
      <c r="A168" s="635" t="s">
        <v>312</v>
      </c>
      <c r="B168" s="642">
        <v>1734.8571428571429</v>
      </c>
      <c r="C168" s="642">
        <v>24.857142857142858</v>
      </c>
      <c r="D168" s="642">
        <v>1633.7142857142858</v>
      </c>
      <c r="E168" s="642">
        <v>3393.4285714285716</v>
      </c>
      <c r="F168" s="703"/>
      <c r="G168" s="2"/>
      <c r="L168" s="541"/>
      <c r="M168" s="541"/>
      <c r="N168" s="541"/>
      <c r="O168" s="541"/>
    </row>
    <row r="169" spans="1:15" x14ac:dyDescent="0.35">
      <c r="A169" s="635" t="s">
        <v>318</v>
      </c>
      <c r="B169" s="642">
        <v>1586.1428571428571</v>
      </c>
      <c r="C169" s="642">
        <v>15.142857142857142</v>
      </c>
      <c r="D169" s="642">
        <v>1393.5714285714287</v>
      </c>
      <c r="E169" s="642">
        <v>2994.8571428571431</v>
      </c>
      <c r="F169" s="703"/>
      <c r="G169" s="2"/>
      <c r="L169" s="541"/>
      <c r="M169" s="541"/>
      <c r="N169" s="541"/>
      <c r="O169" s="541"/>
    </row>
    <row r="170" spans="1:15" x14ac:dyDescent="0.35">
      <c r="A170" s="635" t="s">
        <v>320</v>
      </c>
      <c r="B170" s="642">
        <v>1534.4285714285713</v>
      </c>
      <c r="C170" s="642">
        <v>21.428571428571427</v>
      </c>
      <c r="D170" s="642">
        <v>1486.7142857142858</v>
      </c>
      <c r="E170" s="642">
        <v>3042.5714285714284</v>
      </c>
      <c r="F170" s="703"/>
      <c r="G170" s="2"/>
      <c r="L170" s="541"/>
      <c r="M170" s="541"/>
      <c r="N170" s="541"/>
      <c r="O170" s="541"/>
    </row>
    <row r="171" spans="1:15" x14ac:dyDescent="0.35">
      <c r="A171" s="635" t="s">
        <v>324</v>
      </c>
      <c r="B171" s="642">
        <v>1556.4285714285713</v>
      </c>
      <c r="C171" s="642">
        <v>22.428571428571427</v>
      </c>
      <c r="D171" s="642">
        <v>1506.1428571428571</v>
      </c>
      <c r="E171" s="642">
        <v>3085</v>
      </c>
      <c r="F171" s="703"/>
      <c r="G171" s="2"/>
      <c r="L171" s="541"/>
      <c r="M171" s="541"/>
      <c r="N171" s="541"/>
      <c r="O171" s="541"/>
    </row>
    <row r="172" spans="1:15" x14ac:dyDescent="0.35">
      <c r="A172" s="635" t="s">
        <v>361</v>
      </c>
      <c r="B172" s="642">
        <v>1394.4285714285713</v>
      </c>
      <c r="C172" s="642">
        <v>17.285714285714285</v>
      </c>
      <c r="D172" s="642">
        <v>1298.2857142857142</v>
      </c>
      <c r="E172" s="642">
        <v>2710</v>
      </c>
      <c r="F172" s="703"/>
      <c r="L172" s="541"/>
      <c r="M172" s="541"/>
      <c r="N172" s="541"/>
      <c r="O172" s="541"/>
    </row>
    <row r="173" spans="1:15" x14ac:dyDescent="0.35">
      <c r="A173" s="635" t="s">
        <v>363</v>
      </c>
      <c r="B173" s="642">
        <v>710</v>
      </c>
      <c r="C173" s="642">
        <v>11.857142857142858</v>
      </c>
      <c r="D173" s="642">
        <v>523.14285714285711</v>
      </c>
      <c r="E173" s="642">
        <v>1245</v>
      </c>
      <c r="F173" s="703"/>
      <c r="L173" s="541"/>
      <c r="M173" s="541"/>
      <c r="N173" s="541"/>
      <c r="O173" s="541"/>
    </row>
    <row r="174" spans="1:15" x14ac:dyDescent="0.35">
      <c r="A174" s="635" t="s">
        <v>373</v>
      </c>
      <c r="B174" s="705">
        <v>635.42857142857144</v>
      </c>
      <c r="C174" s="705">
        <v>11.428571428571429</v>
      </c>
      <c r="D174" s="705">
        <v>480.28571428571428</v>
      </c>
      <c r="E174" s="642">
        <v>1127.1428571428571</v>
      </c>
      <c r="F174" s="703"/>
      <c r="L174" s="541"/>
      <c r="M174" s="541"/>
      <c r="N174" s="541"/>
      <c r="O174" s="541"/>
    </row>
    <row r="175" spans="1:15" x14ac:dyDescent="0.35">
      <c r="A175" s="635" t="s">
        <v>377</v>
      </c>
      <c r="B175" s="705">
        <v>622.57142857142856</v>
      </c>
      <c r="C175" s="705">
        <v>10.428571428571429</v>
      </c>
      <c r="D175" s="705">
        <v>494.42857142857144</v>
      </c>
      <c r="E175" s="642">
        <v>1127.4285714285716</v>
      </c>
      <c r="F175" s="703"/>
      <c r="L175" s="541"/>
      <c r="M175" s="541"/>
      <c r="N175" s="541"/>
      <c r="O175" s="541"/>
    </row>
    <row r="176" spans="1:15" x14ac:dyDescent="0.35">
      <c r="A176" s="635" t="s">
        <v>381</v>
      </c>
      <c r="B176" s="705">
        <v>643.28571428571433</v>
      </c>
      <c r="C176" s="705">
        <v>15</v>
      </c>
      <c r="D176" s="705">
        <v>498.71428571428572</v>
      </c>
      <c r="E176" s="642">
        <v>1157</v>
      </c>
      <c r="F176" s="703"/>
      <c r="L176" s="541"/>
      <c r="M176" s="541"/>
      <c r="N176" s="541"/>
      <c r="O176" s="541"/>
    </row>
    <row r="177" spans="1:15" x14ac:dyDescent="0.35">
      <c r="A177" s="635" t="s">
        <v>385</v>
      </c>
      <c r="B177" s="705">
        <v>684.28571428571433</v>
      </c>
      <c r="C177" s="705">
        <v>15.142857142857142</v>
      </c>
      <c r="D177" s="705">
        <v>538.14285714285711</v>
      </c>
      <c r="E177" s="642">
        <v>1237.5714285714284</v>
      </c>
      <c r="F177" s="703"/>
      <c r="L177" s="541"/>
      <c r="M177" s="541"/>
      <c r="N177" s="541"/>
      <c r="O177" s="541"/>
    </row>
    <row r="178" spans="1:15" x14ac:dyDescent="0.35">
      <c r="A178" s="635" t="s">
        <v>390</v>
      </c>
      <c r="B178" s="705">
        <v>771.42857142857144</v>
      </c>
      <c r="C178" s="705">
        <v>18</v>
      </c>
      <c r="D178" s="705">
        <v>585.14285714285711</v>
      </c>
      <c r="E178" s="642">
        <v>1374.5714285714284</v>
      </c>
      <c r="F178" s="703"/>
      <c r="L178" s="541"/>
      <c r="M178" s="541"/>
      <c r="N178" s="541"/>
      <c r="O178" s="541"/>
    </row>
    <row r="179" spans="1:15" x14ac:dyDescent="0.35">
      <c r="A179" s="635" t="s">
        <v>395</v>
      </c>
      <c r="B179" s="705">
        <v>799.14285714285711</v>
      </c>
      <c r="C179" s="705">
        <v>34.714285714285715</v>
      </c>
      <c r="D179" s="705">
        <v>658.85714285714289</v>
      </c>
      <c r="E179" s="642">
        <v>1492.7142857142858</v>
      </c>
      <c r="F179" s="703"/>
      <c r="L179" s="541"/>
      <c r="M179" s="541"/>
      <c r="N179" s="541"/>
      <c r="O179" s="541"/>
    </row>
    <row r="180" spans="1:15" x14ac:dyDescent="0.35">
      <c r="A180" s="635" t="s">
        <v>399</v>
      </c>
      <c r="B180" s="705">
        <v>921.14285714285711</v>
      </c>
      <c r="C180" s="705">
        <v>32.571428571428569</v>
      </c>
      <c r="D180" s="705">
        <v>757.28571428571433</v>
      </c>
      <c r="E180" s="702">
        <v>1711</v>
      </c>
      <c r="F180" s="703"/>
      <c r="L180" s="541"/>
      <c r="M180" s="541"/>
      <c r="N180" s="541"/>
      <c r="O180" s="541"/>
    </row>
    <row r="181" spans="1:15" x14ac:dyDescent="0.35">
      <c r="A181" s="635" t="s">
        <v>403</v>
      </c>
      <c r="B181" s="642">
        <v>1264.1428571428571</v>
      </c>
      <c r="C181" s="705">
        <v>41.857142857142854</v>
      </c>
      <c r="D181" s="705">
        <v>1049.8571428571429</v>
      </c>
      <c r="E181" s="702">
        <v>2355.8571428571431</v>
      </c>
      <c r="F181" s="702"/>
      <c r="L181" s="541"/>
      <c r="M181" s="541"/>
      <c r="N181" s="541"/>
      <c r="O181" s="541"/>
    </row>
    <row r="182" spans="1:15" x14ac:dyDescent="0.35">
      <c r="A182" s="635" t="s">
        <v>405</v>
      </c>
      <c r="B182" s="642">
        <v>1457.1428571428571</v>
      </c>
      <c r="C182" s="705">
        <v>61</v>
      </c>
      <c r="D182" s="705">
        <v>1242.1428571428571</v>
      </c>
      <c r="E182" s="702">
        <v>2760.2857142857142</v>
      </c>
      <c r="F182" s="703"/>
      <c r="L182" s="541"/>
      <c r="M182" s="541"/>
      <c r="N182" s="541"/>
      <c r="O182" s="541"/>
    </row>
    <row r="183" spans="1:15" x14ac:dyDescent="0.35">
      <c r="A183" s="635" t="s">
        <v>408</v>
      </c>
      <c r="B183" s="642">
        <v>1286.7142857142858</v>
      </c>
      <c r="C183" s="705">
        <v>56.285714285714285</v>
      </c>
      <c r="D183" s="705">
        <v>1141.4285714285713</v>
      </c>
      <c r="E183" s="702">
        <v>2484.4285714285716</v>
      </c>
      <c r="F183" s="703"/>
      <c r="L183" s="541"/>
      <c r="M183" s="541"/>
      <c r="N183" s="541"/>
      <c r="O183" s="541"/>
    </row>
    <row r="184" spans="1:15" x14ac:dyDescent="0.35">
      <c r="A184" s="635" t="s">
        <v>411</v>
      </c>
      <c r="B184" s="642">
        <v>1119.4285714285713</v>
      </c>
      <c r="C184" s="705">
        <v>45.571428571428569</v>
      </c>
      <c r="D184" s="705">
        <v>944.42857142857144</v>
      </c>
      <c r="E184" s="702">
        <v>2109.4285714285716</v>
      </c>
      <c r="F184" s="703"/>
      <c r="L184" s="541"/>
      <c r="M184" s="541"/>
      <c r="N184" s="541"/>
      <c r="O184" s="541"/>
    </row>
    <row r="185" spans="1:15" x14ac:dyDescent="0.35">
      <c r="A185" s="635" t="s">
        <v>429</v>
      </c>
      <c r="B185" s="642">
        <v>1015.8571428571429</v>
      </c>
      <c r="C185" s="705">
        <v>48.428571428571431</v>
      </c>
      <c r="D185" s="705">
        <v>823.85714285714289</v>
      </c>
      <c r="E185" s="702">
        <v>1888.1428571428571</v>
      </c>
      <c r="F185" s="703"/>
      <c r="L185" s="541"/>
      <c r="M185" s="541"/>
      <c r="N185" s="541"/>
      <c r="O185" s="541"/>
    </row>
    <row r="186" spans="1:15" x14ac:dyDescent="0.35">
      <c r="A186" s="635" t="s">
        <v>433</v>
      </c>
      <c r="B186" s="642">
        <v>898.85714285714289</v>
      </c>
      <c r="C186" s="705">
        <v>28</v>
      </c>
      <c r="D186" s="705">
        <v>683.42857142857144</v>
      </c>
      <c r="E186" s="702">
        <v>1610.2857142857142</v>
      </c>
      <c r="F186" s="703"/>
      <c r="L186" s="541"/>
      <c r="M186" s="541"/>
      <c r="N186" s="541"/>
      <c r="O186" s="541"/>
    </row>
    <row r="187" spans="1:15" x14ac:dyDescent="0.35">
      <c r="A187" s="635" t="s">
        <v>435</v>
      </c>
      <c r="B187" s="642">
        <v>796.85714285714289</v>
      </c>
      <c r="C187" s="705">
        <v>22.714285714285715</v>
      </c>
      <c r="D187" s="705">
        <v>636.28571428571433</v>
      </c>
      <c r="E187" s="702">
        <v>1455.8571428571429</v>
      </c>
      <c r="F187" s="703"/>
      <c r="L187" s="541"/>
      <c r="M187" s="541"/>
      <c r="N187" s="541"/>
      <c r="O187" s="541"/>
    </row>
    <row r="188" spans="1:15" x14ac:dyDescent="0.35">
      <c r="A188" s="635" t="s">
        <v>440</v>
      </c>
      <c r="B188" s="642">
        <v>777.42857142857144</v>
      </c>
      <c r="C188" s="705">
        <v>27.285714285714285</v>
      </c>
      <c r="D188" s="705">
        <v>632.71428571428567</v>
      </c>
      <c r="E188" s="702">
        <v>1437.4285714285716</v>
      </c>
      <c r="F188" s="703"/>
      <c r="L188" s="541"/>
      <c r="M188" s="541"/>
      <c r="N188" s="541"/>
      <c r="O188" s="541"/>
    </row>
    <row r="189" spans="1:15" x14ac:dyDescent="0.35">
      <c r="A189" s="635" t="s">
        <v>451</v>
      </c>
      <c r="B189" s="705">
        <v>1031.8571428571429</v>
      </c>
      <c r="C189" s="705">
        <v>47.428571428571431</v>
      </c>
      <c r="D189" s="705">
        <v>903.71428571428567</v>
      </c>
      <c r="E189" s="642">
        <v>1983</v>
      </c>
      <c r="F189" s="703"/>
      <c r="L189" s="541"/>
      <c r="M189" s="541"/>
      <c r="N189" s="541"/>
      <c r="O189" s="541"/>
    </row>
    <row r="190" spans="1:15" x14ac:dyDescent="0.35">
      <c r="A190" s="635" t="s">
        <v>457</v>
      </c>
      <c r="B190" s="642">
        <v>1521</v>
      </c>
      <c r="C190" s="642">
        <v>105.57142857142857</v>
      </c>
      <c r="D190" s="642">
        <v>1462.7142857142858</v>
      </c>
      <c r="E190" s="702">
        <v>3089.2857142857147</v>
      </c>
      <c r="F190" s="706"/>
      <c r="L190" s="541"/>
      <c r="M190" s="541"/>
      <c r="N190" s="541"/>
      <c r="O190" s="541"/>
    </row>
    <row r="191" spans="1:15" x14ac:dyDescent="0.35">
      <c r="A191" s="635" t="s">
        <v>461</v>
      </c>
      <c r="B191" s="642">
        <v>1619.2857142857142</v>
      </c>
      <c r="C191" s="642">
        <v>84.714285714285708</v>
      </c>
      <c r="D191" s="642">
        <v>1594.4285714285713</v>
      </c>
      <c r="E191" s="702">
        <v>3298.4285714285716</v>
      </c>
      <c r="F191" s="703"/>
    </row>
    <row r="192" spans="1:15" x14ac:dyDescent="0.35">
      <c r="A192" s="635" t="s">
        <v>464</v>
      </c>
      <c r="B192" s="642">
        <v>1453</v>
      </c>
      <c r="C192" s="642">
        <v>71</v>
      </c>
      <c r="D192" s="642">
        <v>1504</v>
      </c>
      <c r="E192" s="702">
        <v>3028</v>
      </c>
      <c r="F192" s="703"/>
    </row>
    <row r="193" spans="1:18" x14ac:dyDescent="0.35">
      <c r="A193" s="635" t="s">
        <v>474</v>
      </c>
      <c r="B193" s="642">
        <v>1269</v>
      </c>
      <c r="C193" s="642">
        <v>56</v>
      </c>
      <c r="D193" s="642">
        <v>1202</v>
      </c>
      <c r="E193" s="702">
        <v>2527</v>
      </c>
      <c r="F193" s="703"/>
    </row>
    <row r="194" spans="1:18" x14ac:dyDescent="0.35">
      <c r="A194" s="635" t="s">
        <v>478</v>
      </c>
      <c r="B194" s="642">
        <v>1168</v>
      </c>
      <c r="C194" s="642">
        <v>40</v>
      </c>
      <c r="D194" s="642">
        <v>1038</v>
      </c>
      <c r="E194" s="704">
        <v>2246</v>
      </c>
      <c r="F194" s="703"/>
    </row>
    <row r="195" spans="1:18" x14ac:dyDescent="0.35">
      <c r="A195" s="635" t="s">
        <v>482</v>
      </c>
      <c r="B195" s="642">
        <v>1100.1428571428571</v>
      </c>
      <c r="C195" s="642">
        <v>33.714285714285715</v>
      </c>
      <c r="D195" s="642">
        <v>1031.8571428571429</v>
      </c>
      <c r="E195" s="704">
        <v>2165.7142857142858</v>
      </c>
      <c r="F195" s="703"/>
    </row>
    <row r="196" spans="1:18" x14ac:dyDescent="0.35">
      <c r="A196" s="635" t="s">
        <v>486</v>
      </c>
      <c r="B196" s="642">
        <v>951.85714285714289</v>
      </c>
      <c r="C196" s="642">
        <v>36.571428571428569</v>
      </c>
      <c r="D196" s="642">
        <v>908</v>
      </c>
      <c r="E196" s="704">
        <v>1896.4285714285716</v>
      </c>
      <c r="F196" s="703"/>
    </row>
    <row r="197" spans="1:18" x14ac:dyDescent="0.35">
      <c r="A197" s="635" t="s">
        <v>490</v>
      </c>
      <c r="B197" s="642">
        <v>928</v>
      </c>
      <c r="C197" s="642">
        <v>23</v>
      </c>
      <c r="D197" s="642">
        <v>858</v>
      </c>
      <c r="E197" s="704">
        <v>1809</v>
      </c>
      <c r="F197" s="703"/>
    </row>
    <row r="198" spans="1:18" x14ac:dyDescent="0.35">
      <c r="A198" s="635" t="s">
        <v>498</v>
      </c>
      <c r="B198" s="130">
        <v>957</v>
      </c>
      <c r="C198" s="130">
        <v>21.142857142857142</v>
      </c>
      <c r="D198" s="130">
        <v>860</v>
      </c>
      <c r="E198" s="130">
        <v>1838.1428571428571</v>
      </c>
      <c r="F198" s="703"/>
    </row>
    <row r="199" spans="1:18" x14ac:dyDescent="0.35">
      <c r="A199" s="635" t="s">
        <v>504</v>
      </c>
      <c r="B199" s="130">
        <v>946</v>
      </c>
      <c r="C199" s="642">
        <v>18</v>
      </c>
      <c r="D199" s="642">
        <v>819</v>
      </c>
      <c r="E199" s="704">
        <v>1783</v>
      </c>
      <c r="F199" s="703"/>
    </row>
    <row r="200" spans="1:18" x14ac:dyDescent="0.35">
      <c r="A200" s="635" t="s">
        <v>510</v>
      </c>
      <c r="B200" s="130">
        <v>950</v>
      </c>
      <c r="C200" s="642">
        <v>20</v>
      </c>
      <c r="D200" s="642">
        <v>820.14285714285711</v>
      </c>
      <c r="E200" s="702">
        <v>1790.1428571428571</v>
      </c>
      <c r="F200" s="703"/>
    </row>
    <row r="201" spans="1:18" x14ac:dyDescent="0.35">
      <c r="A201" s="635" t="s">
        <v>513</v>
      </c>
      <c r="B201" s="130">
        <v>969</v>
      </c>
      <c r="C201" s="642">
        <v>27</v>
      </c>
      <c r="D201" s="642">
        <v>815</v>
      </c>
      <c r="E201" s="702">
        <v>1811</v>
      </c>
      <c r="F201" s="703"/>
      <c r="N201" s="8"/>
      <c r="O201" s="8"/>
      <c r="P201" s="8"/>
      <c r="Q201" s="8"/>
      <c r="R201" s="8"/>
    </row>
    <row r="202" spans="1:18" x14ac:dyDescent="0.35">
      <c r="A202" s="635" t="s">
        <v>519</v>
      </c>
      <c r="B202" s="130">
        <v>942.28571428571433</v>
      </c>
      <c r="C202" s="642">
        <v>31.714285714285715</v>
      </c>
      <c r="D202" s="642">
        <v>829.28571428571433</v>
      </c>
      <c r="E202" s="702">
        <v>1803.2857142857142</v>
      </c>
      <c r="F202" s="703"/>
      <c r="N202" s="8"/>
      <c r="O202" s="8"/>
      <c r="P202" s="8"/>
      <c r="Q202" s="8"/>
      <c r="R202" s="8"/>
    </row>
    <row r="203" spans="1:18" x14ac:dyDescent="0.35">
      <c r="A203" s="635" t="s">
        <v>524</v>
      </c>
      <c r="B203" s="130">
        <v>938.71428571428567</v>
      </c>
      <c r="C203" s="642">
        <v>31.857142857142858</v>
      </c>
      <c r="D203" s="642">
        <v>800.85714285714289</v>
      </c>
      <c r="E203" s="702">
        <v>1771.4285714285716</v>
      </c>
      <c r="F203" s="703"/>
    </row>
    <row r="204" spans="1:18" x14ac:dyDescent="0.35">
      <c r="A204" s="635" t="s">
        <v>525</v>
      </c>
      <c r="B204" s="130">
        <v>996</v>
      </c>
      <c r="C204" s="642">
        <v>31</v>
      </c>
      <c r="D204" s="642">
        <v>900</v>
      </c>
      <c r="E204" s="702">
        <v>1927</v>
      </c>
      <c r="F204" s="703"/>
    </row>
    <row r="205" spans="1:18" x14ac:dyDescent="0.35">
      <c r="A205" s="635" t="s">
        <v>532</v>
      </c>
      <c r="B205" s="130">
        <v>1197.8571428571429</v>
      </c>
      <c r="C205" s="642">
        <v>54.142857142857146</v>
      </c>
      <c r="D205" s="642">
        <v>1067</v>
      </c>
      <c r="E205" s="702">
        <v>2319</v>
      </c>
      <c r="F205" s="703"/>
    </row>
    <row r="206" spans="1:18" x14ac:dyDescent="0.35">
      <c r="A206" s="635" t="s">
        <v>543</v>
      </c>
      <c r="B206" s="130">
        <v>1650.4285714285713</v>
      </c>
      <c r="C206" s="642">
        <v>86.428571428571431</v>
      </c>
      <c r="D206" s="642">
        <v>1548.2857142857142</v>
      </c>
      <c r="E206" s="702">
        <v>3285.1428571428569</v>
      </c>
      <c r="F206" s="703"/>
    </row>
    <row r="207" spans="1:18" x14ac:dyDescent="0.35">
      <c r="A207" s="635" t="s">
        <v>552</v>
      </c>
      <c r="B207" s="130">
        <v>1785</v>
      </c>
      <c r="C207" s="642">
        <v>65</v>
      </c>
      <c r="D207" s="642">
        <v>1466</v>
      </c>
      <c r="E207" s="702">
        <v>3316</v>
      </c>
      <c r="F207" s="703"/>
    </row>
    <row r="208" spans="1:18" x14ac:dyDescent="0.35">
      <c r="A208" s="635" t="s">
        <v>561</v>
      </c>
      <c r="B208" s="130">
        <v>3027.4285714285716</v>
      </c>
      <c r="C208" s="642">
        <v>74.857142857142861</v>
      </c>
      <c r="D208" s="642">
        <v>2379.8571428571427</v>
      </c>
      <c r="E208" s="702">
        <v>5482.1428571428569</v>
      </c>
      <c r="F208" s="703"/>
    </row>
    <row r="209" spans="1:8" x14ac:dyDescent="0.35">
      <c r="A209" s="635" t="s">
        <v>574</v>
      </c>
      <c r="B209" s="130">
        <v>3569.5714285714284</v>
      </c>
      <c r="C209" s="642">
        <v>155.85714285714286</v>
      </c>
      <c r="D209" s="642">
        <v>3448.7142857142858</v>
      </c>
      <c r="E209" s="702">
        <v>7174.1428571428569</v>
      </c>
      <c r="F209" s="703"/>
    </row>
    <row r="210" spans="1:8" x14ac:dyDescent="0.35">
      <c r="A210" s="635" t="s">
        <v>599</v>
      </c>
      <c r="B210" s="130">
        <v>2358</v>
      </c>
      <c r="C210" s="642">
        <v>121.42857142857143</v>
      </c>
      <c r="D210" s="642">
        <v>2167.8571428571427</v>
      </c>
      <c r="E210" s="702">
        <v>4647.2857142857138</v>
      </c>
      <c r="F210" s="703"/>
    </row>
    <row r="211" spans="1:8" x14ac:dyDescent="0.35">
      <c r="A211" s="635" t="s">
        <v>603</v>
      </c>
      <c r="B211" s="130">
        <v>1846</v>
      </c>
      <c r="C211" s="642">
        <v>103</v>
      </c>
      <c r="D211" s="642">
        <v>1662</v>
      </c>
      <c r="E211" s="702">
        <v>3612</v>
      </c>
      <c r="F211" s="703"/>
    </row>
    <row r="212" spans="1:8" x14ac:dyDescent="0.35">
      <c r="A212" s="635" t="s">
        <v>607</v>
      </c>
      <c r="B212" s="130">
        <v>1786.1428571428571</v>
      </c>
      <c r="C212" s="642">
        <v>110</v>
      </c>
      <c r="D212" s="642">
        <v>1555.8571428571429</v>
      </c>
      <c r="E212" s="702">
        <v>3452</v>
      </c>
      <c r="F212" s="703"/>
    </row>
    <row r="213" spans="1:8" x14ac:dyDescent="0.35">
      <c r="A213" s="635" t="s">
        <v>611</v>
      </c>
      <c r="B213" s="130">
        <v>1817.4285714285713</v>
      </c>
      <c r="C213" s="642">
        <v>108.85714285714286</v>
      </c>
      <c r="D213" s="642">
        <v>1588.1428571428571</v>
      </c>
      <c r="E213" s="702">
        <v>3514.4285714285716</v>
      </c>
      <c r="F213" s="703"/>
    </row>
    <row r="214" spans="1:8" x14ac:dyDescent="0.35">
      <c r="A214" s="635" t="s">
        <v>613</v>
      </c>
      <c r="B214" s="642">
        <v>1746</v>
      </c>
      <c r="C214" s="642">
        <v>121</v>
      </c>
      <c r="D214" s="642">
        <v>1615</v>
      </c>
      <c r="E214" s="642">
        <v>3482</v>
      </c>
      <c r="F214" s="703"/>
      <c r="H214" s="8"/>
    </row>
    <row r="215" spans="1:8" x14ac:dyDescent="0.35">
      <c r="A215" s="635" t="s">
        <v>615</v>
      </c>
      <c r="B215" s="642">
        <v>1794.7142857142858</v>
      </c>
      <c r="C215" s="642">
        <v>103.42857142857143</v>
      </c>
      <c r="D215" s="642">
        <v>1757.2857142857142</v>
      </c>
      <c r="E215" s="642">
        <v>3655.4285714285716</v>
      </c>
      <c r="F215" s="703"/>
      <c r="H215" s="8"/>
    </row>
    <row r="216" spans="1:8" x14ac:dyDescent="0.35">
      <c r="A216" s="635"/>
      <c r="B216" s="635"/>
      <c r="C216" s="642"/>
      <c r="D216" s="642"/>
      <c r="E216" s="702"/>
      <c r="F216" s="703"/>
      <c r="H216" s="8"/>
    </row>
    <row r="217" spans="1:8" x14ac:dyDescent="0.35">
      <c r="A217" s="635"/>
      <c r="B217" s="635"/>
      <c r="C217" s="642"/>
      <c r="D217" s="642"/>
      <c r="E217" s="702"/>
      <c r="F217" s="703"/>
      <c r="H217" s="8"/>
    </row>
    <row r="218" spans="1:8" x14ac:dyDescent="0.35">
      <c r="A218" s="635"/>
      <c r="B218" s="130"/>
      <c r="C218" s="642"/>
      <c r="D218" s="642"/>
      <c r="E218" s="702"/>
      <c r="F218" s="703"/>
    </row>
    <row r="219" spans="1:8" x14ac:dyDescent="0.35">
      <c r="A219" s="635"/>
      <c r="B219" s="635"/>
      <c r="C219" s="635"/>
      <c r="D219" s="635"/>
      <c r="E219" s="703"/>
      <c r="F219" s="703"/>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28</v>
      </c>
    </row>
    <row r="26" ht="86.25" customHeight="1" x14ac:dyDescent="0.3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5"/>
  <sheetViews>
    <sheetView showGridLines="0" zoomScaleNormal="100" workbookViewId="0">
      <pane ySplit="3" topLeftCell="A93" activePane="bottomLeft" state="frozen"/>
      <selection pane="bottomLeft"/>
    </sheetView>
  </sheetViews>
  <sheetFormatPr defaultRowHeight="14.5" x14ac:dyDescent="0.35"/>
  <cols>
    <col min="1" max="1" width="9" style="205" customWidth="1"/>
    <col min="2" max="2" width="18.453125" style="2" bestFit="1" customWidth="1"/>
    <col min="3" max="3" width="25.453125" style="2" customWidth="1"/>
    <col min="4" max="4" width="24.54296875" customWidth="1"/>
  </cols>
  <sheetData>
    <row r="1" spans="1:14" x14ac:dyDescent="0.35">
      <c r="A1" s="623" t="s">
        <v>553</v>
      </c>
      <c r="B1" s="623"/>
      <c r="C1" s="623"/>
      <c r="D1" s="623"/>
      <c r="E1" s="623"/>
      <c r="N1" s="22" t="s">
        <v>28</v>
      </c>
    </row>
    <row r="2" spans="1:14" x14ac:dyDescent="0.35">
      <c r="A2" s="1"/>
      <c r="N2" s="22"/>
    </row>
    <row r="3" spans="1:14" ht="45" customHeight="1" x14ac:dyDescent="0.35">
      <c r="A3" s="195" t="s">
        <v>114</v>
      </c>
      <c r="B3" s="196" t="s">
        <v>110</v>
      </c>
      <c r="C3" s="197" t="s">
        <v>115</v>
      </c>
      <c r="D3" s="485" t="s">
        <v>412</v>
      </c>
    </row>
    <row r="4" spans="1:14" ht="15" customHeight="1" x14ac:dyDescent="0.35">
      <c r="A4" s="198">
        <v>11</v>
      </c>
      <c r="B4" s="199" t="s">
        <v>116</v>
      </c>
      <c r="C4" s="200">
        <v>9</v>
      </c>
      <c r="D4" s="200">
        <v>0</v>
      </c>
    </row>
    <row r="5" spans="1:14" ht="15" customHeight="1" x14ac:dyDescent="0.35">
      <c r="A5" s="198">
        <v>12</v>
      </c>
      <c r="B5" s="201" t="s">
        <v>117</v>
      </c>
      <c r="C5" s="202">
        <v>25</v>
      </c>
      <c r="D5" s="202">
        <v>0</v>
      </c>
    </row>
    <row r="6" spans="1:14" ht="15" customHeight="1" x14ac:dyDescent="0.35">
      <c r="A6" s="198">
        <v>13</v>
      </c>
      <c r="B6" s="201" t="s">
        <v>118</v>
      </c>
      <c r="C6" s="202">
        <v>86</v>
      </c>
      <c r="D6" s="202">
        <v>2</v>
      </c>
    </row>
    <row r="7" spans="1:14" ht="15" customHeight="1" x14ac:dyDescent="0.35">
      <c r="A7" s="198">
        <v>14</v>
      </c>
      <c r="B7" s="201" t="s">
        <v>119</v>
      </c>
      <c r="C7" s="202">
        <v>212</v>
      </c>
      <c r="D7" s="202">
        <v>7</v>
      </c>
    </row>
    <row r="8" spans="1:14" ht="15" customHeight="1" x14ac:dyDescent="0.35">
      <c r="A8" s="198">
        <v>15</v>
      </c>
      <c r="B8" s="201" t="s">
        <v>120</v>
      </c>
      <c r="C8" s="202">
        <v>317</v>
      </c>
      <c r="D8" s="202">
        <v>44</v>
      </c>
    </row>
    <row r="9" spans="1:14" ht="15" customHeight="1" x14ac:dyDescent="0.35">
      <c r="A9" s="198">
        <v>16</v>
      </c>
      <c r="B9" s="201" t="s">
        <v>121</v>
      </c>
      <c r="C9" s="202">
        <v>481</v>
      </c>
      <c r="D9" s="202">
        <v>102</v>
      </c>
    </row>
    <row r="10" spans="1:14" ht="15" customHeight="1" x14ac:dyDescent="0.35">
      <c r="A10" s="198">
        <v>17</v>
      </c>
      <c r="B10" s="201" t="s">
        <v>122</v>
      </c>
      <c r="C10" s="202">
        <v>625</v>
      </c>
      <c r="D10" s="202">
        <v>69</v>
      </c>
    </row>
    <row r="11" spans="1:14" ht="15" customHeight="1" x14ac:dyDescent="0.35">
      <c r="A11" s="198">
        <v>18</v>
      </c>
      <c r="B11" s="201" t="s">
        <v>123</v>
      </c>
      <c r="C11" s="202">
        <v>669</v>
      </c>
      <c r="D11" s="202">
        <v>69</v>
      </c>
    </row>
    <row r="12" spans="1:14" ht="15" customHeight="1" x14ac:dyDescent="0.35">
      <c r="A12" s="198">
        <v>19</v>
      </c>
      <c r="B12" s="201" t="s">
        <v>124</v>
      </c>
      <c r="C12" s="202">
        <v>609</v>
      </c>
      <c r="D12" s="202">
        <v>44</v>
      </c>
    </row>
    <row r="13" spans="1:14" ht="15" customHeight="1" x14ac:dyDescent="0.35">
      <c r="A13" s="198">
        <v>20</v>
      </c>
      <c r="B13" s="201" t="s">
        <v>125</v>
      </c>
      <c r="C13" s="202">
        <v>323</v>
      </c>
      <c r="D13" s="202">
        <v>102</v>
      </c>
    </row>
    <row r="14" spans="1:14" ht="15" customHeight="1" x14ac:dyDescent="0.35">
      <c r="A14" s="198">
        <v>21</v>
      </c>
      <c r="B14" s="203" t="s">
        <v>126</v>
      </c>
      <c r="C14" s="204">
        <v>209</v>
      </c>
      <c r="D14" s="204">
        <v>65</v>
      </c>
    </row>
    <row r="15" spans="1:14" ht="15" customHeight="1" x14ac:dyDescent="0.35">
      <c r="A15" s="198">
        <v>22</v>
      </c>
      <c r="B15" s="203" t="s">
        <v>127</v>
      </c>
      <c r="C15" s="204">
        <v>103</v>
      </c>
      <c r="D15" s="204">
        <v>23</v>
      </c>
    </row>
    <row r="16" spans="1:14" ht="15.65" customHeight="1" x14ac:dyDescent="0.35">
      <c r="A16" s="198">
        <v>23</v>
      </c>
      <c r="B16" s="203" t="s">
        <v>128</v>
      </c>
      <c r="C16" s="204">
        <v>61</v>
      </c>
      <c r="D16" s="204">
        <v>20</v>
      </c>
    </row>
    <row r="17" spans="1:5" ht="15" customHeight="1" x14ac:dyDescent="0.35">
      <c r="A17" s="198">
        <v>24</v>
      </c>
      <c r="B17" s="203" t="s">
        <v>129</v>
      </c>
      <c r="C17" s="204">
        <v>27</v>
      </c>
      <c r="D17" s="204">
        <v>15</v>
      </c>
    </row>
    <row r="18" spans="1:5" ht="15" customHeight="1" x14ac:dyDescent="0.35">
      <c r="A18" s="198">
        <v>25</v>
      </c>
      <c r="B18" s="203" t="s">
        <v>130</v>
      </c>
      <c r="C18" s="204">
        <v>39</v>
      </c>
      <c r="D18" s="204">
        <v>15</v>
      </c>
    </row>
    <row r="19" spans="1:5" ht="15" customHeight="1" x14ac:dyDescent="0.35">
      <c r="A19" s="198">
        <v>26</v>
      </c>
      <c r="B19" s="203" t="s">
        <v>131</v>
      </c>
      <c r="C19" s="204">
        <v>11</v>
      </c>
      <c r="D19" s="204">
        <v>15</v>
      </c>
    </row>
    <row r="20" spans="1:5" ht="15" customHeight="1" x14ac:dyDescent="0.35">
      <c r="A20" s="198">
        <v>27</v>
      </c>
      <c r="B20" s="203" t="s">
        <v>132</v>
      </c>
      <c r="C20" s="204">
        <v>7</v>
      </c>
      <c r="D20" s="204">
        <v>27</v>
      </c>
    </row>
    <row r="21" spans="1:5" ht="15" customHeight="1" x14ac:dyDescent="0.35">
      <c r="A21" s="198">
        <v>28</v>
      </c>
      <c r="B21" s="203" t="s">
        <v>133</v>
      </c>
      <c r="C21" s="204">
        <v>9</v>
      </c>
      <c r="D21" s="204">
        <v>17</v>
      </c>
    </row>
    <row r="22" spans="1:5" ht="15" customHeight="1" x14ac:dyDescent="0.35">
      <c r="A22" s="198">
        <v>29</v>
      </c>
      <c r="B22" s="203" t="s">
        <v>134</v>
      </c>
      <c r="C22" s="204">
        <v>7</v>
      </c>
      <c r="D22" s="204">
        <v>46</v>
      </c>
    </row>
    <row r="23" spans="1:5" ht="15" customHeight="1" x14ac:dyDescent="0.35">
      <c r="A23" s="198">
        <v>30</v>
      </c>
      <c r="B23" s="203" t="s">
        <v>135</v>
      </c>
      <c r="C23" s="204">
        <v>1</v>
      </c>
      <c r="D23" s="204">
        <v>29</v>
      </c>
    </row>
    <row r="24" spans="1:5" ht="16.5" customHeight="1" x14ac:dyDescent="0.35">
      <c r="A24" s="198">
        <v>31</v>
      </c>
      <c r="B24" s="203" t="s">
        <v>113</v>
      </c>
      <c r="C24" s="204">
        <v>2</v>
      </c>
      <c r="D24" s="204">
        <v>36</v>
      </c>
    </row>
    <row r="25" spans="1:5" ht="15" customHeight="1" x14ac:dyDescent="0.35">
      <c r="A25" s="198">
        <v>32</v>
      </c>
      <c r="B25" s="203" t="s">
        <v>112</v>
      </c>
      <c r="C25" s="198">
        <v>1</v>
      </c>
      <c r="D25" s="198">
        <v>34</v>
      </c>
    </row>
    <row r="26" spans="1:5" x14ac:dyDescent="0.35">
      <c r="A26" s="198">
        <v>33</v>
      </c>
      <c r="B26" s="203" t="s">
        <v>147</v>
      </c>
      <c r="C26" s="198">
        <v>0</v>
      </c>
      <c r="D26" s="198">
        <v>25</v>
      </c>
      <c r="E26" s="31"/>
    </row>
    <row r="27" spans="1:5" x14ac:dyDescent="0.35">
      <c r="A27" s="198">
        <v>34</v>
      </c>
      <c r="B27" s="203" t="s">
        <v>158</v>
      </c>
      <c r="C27" s="85">
        <v>2</v>
      </c>
      <c r="D27" s="85">
        <v>20</v>
      </c>
      <c r="E27" s="31"/>
    </row>
    <row r="28" spans="1:5" x14ac:dyDescent="0.35">
      <c r="A28" s="198">
        <v>35</v>
      </c>
      <c r="B28" s="203" t="s">
        <v>162</v>
      </c>
      <c r="C28" s="190">
        <v>5</v>
      </c>
      <c r="D28" s="190">
        <v>38</v>
      </c>
      <c r="E28" s="31"/>
    </row>
    <row r="29" spans="1:5" x14ac:dyDescent="0.35">
      <c r="A29" s="198">
        <v>36</v>
      </c>
      <c r="B29" s="203" t="s">
        <v>161</v>
      </c>
      <c r="C29" s="190">
        <v>0</v>
      </c>
      <c r="D29" s="190">
        <v>110</v>
      </c>
      <c r="E29" s="31"/>
    </row>
    <row r="30" spans="1:5" x14ac:dyDescent="0.35">
      <c r="A30" s="198">
        <v>37</v>
      </c>
      <c r="B30" s="203" t="s">
        <v>179</v>
      </c>
      <c r="C30" s="190">
        <v>12</v>
      </c>
      <c r="D30" s="190">
        <v>44</v>
      </c>
    </row>
    <row r="31" spans="1:5" x14ac:dyDescent="0.35">
      <c r="A31" s="198">
        <v>38</v>
      </c>
      <c r="B31" s="203" t="s">
        <v>180</v>
      </c>
      <c r="C31" s="190">
        <v>14</v>
      </c>
      <c r="D31" s="190">
        <v>31</v>
      </c>
    </row>
    <row r="32" spans="1:5" x14ac:dyDescent="0.35">
      <c r="A32" s="198">
        <v>39</v>
      </c>
      <c r="B32" s="203" t="s">
        <v>181</v>
      </c>
      <c r="C32" s="190">
        <v>39</v>
      </c>
      <c r="D32" s="190">
        <v>54</v>
      </c>
    </row>
    <row r="33" spans="1:4" x14ac:dyDescent="0.35">
      <c r="A33" s="198">
        <v>40</v>
      </c>
      <c r="B33" s="203" t="s">
        <v>183</v>
      </c>
      <c r="C33" s="190">
        <v>94</v>
      </c>
      <c r="D33" s="190">
        <v>64</v>
      </c>
    </row>
    <row r="34" spans="1:4" x14ac:dyDescent="0.35">
      <c r="A34" s="198">
        <v>41</v>
      </c>
      <c r="B34" s="203" t="s">
        <v>184</v>
      </c>
      <c r="C34" s="190">
        <v>156</v>
      </c>
      <c r="D34" s="190">
        <v>161</v>
      </c>
    </row>
    <row r="35" spans="1:4" x14ac:dyDescent="0.35">
      <c r="A35" s="198">
        <v>42</v>
      </c>
      <c r="B35" s="203" t="s">
        <v>190</v>
      </c>
      <c r="C35" s="190">
        <v>147</v>
      </c>
      <c r="D35" s="190">
        <v>150</v>
      </c>
    </row>
    <row r="36" spans="1:4" x14ac:dyDescent="0.35">
      <c r="A36" s="198">
        <v>43</v>
      </c>
      <c r="B36" s="203" t="s">
        <v>191</v>
      </c>
      <c r="C36" s="190">
        <v>279</v>
      </c>
      <c r="D36" s="190">
        <v>232</v>
      </c>
    </row>
    <row r="37" spans="1:4" x14ac:dyDescent="0.35">
      <c r="A37" s="198">
        <v>44</v>
      </c>
      <c r="B37" s="203" t="s">
        <v>192</v>
      </c>
      <c r="C37" s="190">
        <v>337</v>
      </c>
      <c r="D37" s="190">
        <v>210</v>
      </c>
    </row>
    <row r="38" spans="1:4" x14ac:dyDescent="0.35">
      <c r="A38" s="198">
        <v>45</v>
      </c>
      <c r="B38" s="203" t="s">
        <v>198</v>
      </c>
      <c r="C38" s="190">
        <v>296</v>
      </c>
      <c r="D38" s="190">
        <v>226</v>
      </c>
    </row>
    <row r="39" spans="1:4" x14ac:dyDescent="0.35">
      <c r="A39" s="198">
        <v>46</v>
      </c>
      <c r="B39" s="203" t="s">
        <v>199</v>
      </c>
      <c r="C39" s="190">
        <v>317</v>
      </c>
      <c r="D39" s="190">
        <v>248</v>
      </c>
    </row>
    <row r="40" spans="1:4" x14ac:dyDescent="0.35">
      <c r="A40" s="198">
        <v>47</v>
      </c>
      <c r="B40" s="203" t="s">
        <v>200</v>
      </c>
      <c r="C40" s="190">
        <v>351</v>
      </c>
      <c r="D40" s="190">
        <v>191</v>
      </c>
    </row>
    <row r="41" spans="1:4" x14ac:dyDescent="0.35">
      <c r="A41" s="198">
        <v>48</v>
      </c>
      <c r="B41" s="203" t="s">
        <v>204</v>
      </c>
      <c r="C41" s="190">
        <v>226</v>
      </c>
      <c r="D41" s="190">
        <v>200</v>
      </c>
    </row>
    <row r="42" spans="1:4" x14ac:dyDescent="0.35">
      <c r="A42" s="198">
        <v>49</v>
      </c>
      <c r="B42" s="203" t="s">
        <v>205</v>
      </c>
      <c r="C42" s="190">
        <v>279</v>
      </c>
      <c r="D42" s="190">
        <v>259</v>
      </c>
    </row>
    <row r="43" spans="1:4" x14ac:dyDescent="0.35">
      <c r="A43" s="198">
        <v>50</v>
      </c>
      <c r="B43" s="203" t="s">
        <v>206</v>
      </c>
      <c r="C43" s="190">
        <v>284</v>
      </c>
      <c r="D43" s="190">
        <v>301</v>
      </c>
    </row>
    <row r="44" spans="1:4" x14ac:dyDescent="0.35">
      <c r="A44" s="198">
        <v>51</v>
      </c>
      <c r="B44" s="203" t="s">
        <v>212</v>
      </c>
      <c r="C44" s="190">
        <v>342</v>
      </c>
      <c r="D44" s="190">
        <v>227</v>
      </c>
    </row>
    <row r="45" spans="1:4" x14ac:dyDescent="0.35">
      <c r="A45" s="198">
        <v>52</v>
      </c>
      <c r="B45" s="203" t="s">
        <v>213</v>
      </c>
      <c r="C45" s="190">
        <v>335</v>
      </c>
      <c r="D45" s="190">
        <v>254</v>
      </c>
    </row>
    <row r="46" spans="1:4" x14ac:dyDescent="0.35">
      <c r="A46" s="198">
        <v>53</v>
      </c>
      <c r="B46" s="203" t="s">
        <v>214</v>
      </c>
      <c r="C46" s="190">
        <v>483</v>
      </c>
      <c r="D46" s="190">
        <v>412</v>
      </c>
    </row>
    <row r="47" spans="1:4" x14ac:dyDescent="0.35">
      <c r="A47" s="198">
        <v>1</v>
      </c>
      <c r="B47" s="203" t="s">
        <v>219</v>
      </c>
      <c r="C47" s="190">
        <v>641</v>
      </c>
      <c r="D47" s="190">
        <v>443</v>
      </c>
    </row>
    <row r="48" spans="1:4" x14ac:dyDescent="0.35">
      <c r="A48" s="198">
        <v>2</v>
      </c>
      <c r="B48" s="203" t="s">
        <v>227</v>
      </c>
      <c r="C48" s="190">
        <v>479</v>
      </c>
      <c r="D48" s="190">
        <v>350</v>
      </c>
    </row>
    <row r="49" spans="1:4" x14ac:dyDescent="0.35">
      <c r="A49" s="198">
        <v>3</v>
      </c>
      <c r="B49" s="203" t="s">
        <v>239</v>
      </c>
      <c r="C49" s="12">
        <v>391</v>
      </c>
      <c r="D49" s="190">
        <v>247</v>
      </c>
    </row>
    <row r="50" spans="1:4" x14ac:dyDescent="0.35">
      <c r="A50" s="198">
        <v>4</v>
      </c>
      <c r="B50" s="203" t="s">
        <v>246</v>
      </c>
      <c r="C50" s="12">
        <v>249</v>
      </c>
      <c r="D50" s="190">
        <v>131</v>
      </c>
    </row>
    <row r="51" spans="1:4" x14ac:dyDescent="0.35">
      <c r="A51" s="198">
        <v>5</v>
      </c>
      <c r="B51" s="475" t="s">
        <v>252</v>
      </c>
      <c r="C51" s="190">
        <v>160</v>
      </c>
      <c r="D51" s="190">
        <v>117</v>
      </c>
    </row>
    <row r="52" spans="1:4" x14ac:dyDescent="0.35">
      <c r="A52" s="198">
        <v>6</v>
      </c>
      <c r="B52" s="475" t="s">
        <v>260</v>
      </c>
      <c r="C52" s="190">
        <v>130</v>
      </c>
      <c r="D52" s="190">
        <v>63</v>
      </c>
    </row>
    <row r="53" spans="1:4" x14ac:dyDescent="0.35">
      <c r="A53" s="198">
        <v>7</v>
      </c>
      <c r="B53" s="475" t="s">
        <v>278</v>
      </c>
      <c r="C53" s="190">
        <v>130</v>
      </c>
      <c r="D53" s="190">
        <v>56</v>
      </c>
    </row>
    <row r="54" spans="1:4" x14ac:dyDescent="0.35">
      <c r="A54" s="198">
        <v>8</v>
      </c>
      <c r="B54" s="475" t="s">
        <v>294</v>
      </c>
      <c r="C54" s="190">
        <v>79</v>
      </c>
      <c r="D54" s="190">
        <v>51</v>
      </c>
    </row>
    <row r="55" spans="1:4" x14ac:dyDescent="0.35">
      <c r="A55" s="198">
        <v>9</v>
      </c>
      <c r="B55" s="475" t="s">
        <v>296</v>
      </c>
      <c r="C55" s="190">
        <v>25</v>
      </c>
      <c r="D55" s="190">
        <v>19</v>
      </c>
    </row>
    <row r="56" spans="1:4" x14ac:dyDescent="0.35">
      <c r="A56" s="198">
        <v>10</v>
      </c>
      <c r="B56" s="475" t="s">
        <v>301</v>
      </c>
      <c r="C56" s="190">
        <v>22</v>
      </c>
      <c r="D56" s="190">
        <v>19</v>
      </c>
    </row>
    <row r="57" spans="1:4" x14ac:dyDescent="0.35">
      <c r="A57" s="198">
        <v>11</v>
      </c>
      <c r="B57" s="475" t="s">
        <v>307</v>
      </c>
      <c r="C57" s="190">
        <v>15</v>
      </c>
      <c r="D57" s="190">
        <v>11</v>
      </c>
    </row>
    <row r="58" spans="1:4" x14ac:dyDescent="0.35">
      <c r="A58" s="198">
        <v>12</v>
      </c>
      <c r="B58" s="475" t="s">
        <v>306</v>
      </c>
      <c r="C58" s="190">
        <v>11</v>
      </c>
      <c r="D58" s="190">
        <v>25</v>
      </c>
    </row>
    <row r="59" spans="1:4" x14ac:dyDescent="0.35">
      <c r="A59" s="198">
        <v>13</v>
      </c>
      <c r="B59" s="475" t="s">
        <v>319</v>
      </c>
      <c r="C59" s="190">
        <v>12</v>
      </c>
      <c r="D59" s="190">
        <v>12</v>
      </c>
    </row>
    <row r="60" spans="1:4" x14ac:dyDescent="0.35">
      <c r="A60" s="198">
        <v>14</v>
      </c>
      <c r="B60" s="475" t="s">
        <v>322</v>
      </c>
      <c r="C60" s="190">
        <v>1</v>
      </c>
      <c r="D60" s="190">
        <v>8</v>
      </c>
    </row>
    <row r="61" spans="1:4" x14ac:dyDescent="0.35">
      <c r="A61" s="198">
        <v>15</v>
      </c>
      <c r="B61" s="475" t="s">
        <v>325</v>
      </c>
      <c r="C61" s="190">
        <v>2</v>
      </c>
      <c r="D61" s="99">
        <v>6</v>
      </c>
    </row>
    <row r="62" spans="1:4" x14ac:dyDescent="0.35">
      <c r="A62" s="198">
        <v>16</v>
      </c>
      <c r="B62" s="475" t="s">
        <v>362</v>
      </c>
      <c r="C62" s="190">
        <v>5</v>
      </c>
      <c r="D62" s="99">
        <v>14</v>
      </c>
    </row>
    <row r="63" spans="1:4" x14ac:dyDescent="0.35">
      <c r="A63" s="198">
        <v>17</v>
      </c>
      <c r="B63" s="203" t="s">
        <v>368</v>
      </c>
      <c r="C63" s="190">
        <v>2</v>
      </c>
      <c r="D63" s="190">
        <v>2</v>
      </c>
    </row>
    <row r="64" spans="1:4" x14ac:dyDescent="0.35">
      <c r="A64" s="198">
        <v>18</v>
      </c>
      <c r="B64" s="203" t="s">
        <v>374</v>
      </c>
      <c r="C64" s="190">
        <v>2</v>
      </c>
      <c r="D64" s="190">
        <v>3</v>
      </c>
    </row>
    <row r="65" spans="1:4" x14ac:dyDescent="0.35">
      <c r="A65" s="198">
        <v>19</v>
      </c>
      <c r="B65" s="203" t="s">
        <v>378</v>
      </c>
      <c r="C65" s="190">
        <v>3</v>
      </c>
      <c r="D65" s="190">
        <v>11</v>
      </c>
    </row>
    <row r="66" spans="1:4" x14ac:dyDescent="0.35">
      <c r="A66" s="198">
        <v>20</v>
      </c>
      <c r="B66" s="203" t="s">
        <v>382</v>
      </c>
      <c r="C66" s="190">
        <v>4</v>
      </c>
      <c r="D66" s="190">
        <v>4</v>
      </c>
    </row>
    <row r="67" spans="1:4" x14ac:dyDescent="0.35">
      <c r="A67" s="198">
        <v>21</v>
      </c>
      <c r="B67" s="203" t="s">
        <v>387</v>
      </c>
      <c r="C67" s="190">
        <v>5</v>
      </c>
      <c r="D67" s="190">
        <v>8</v>
      </c>
    </row>
    <row r="68" spans="1:4" x14ac:dyDescent="0.35">
      <c r="A68" s="198">
        <v>22</v>
      </c>
      <c r="B68" s="203" t="s">
        <v>391</v>
      </c>
      <c r="C68" s="190">
        <v>4</v>
      </c>
      <c r="D68" s="190">
        <v>19</v>
      </c>
    </row>
    <row r="69" spans="1:4" x14ac:dyDescent="0.35">
      <c r="A69" s="198">
        <v>23</v>
      </c>
      <c r="B69" s="2" t="s">
        <v>396</v>
      </c>
      <c r="C69" s="190">
        <v>4</v>
      </c>
      <c r="D69" s="190">
        <v>12</v>
      </c>
    </row>
    <row r="70" spans="1:4" x14ac:dyDescent="0.35">
      <c r="A70" s="198">
        <v>24</v>
      </c>
      <c r="B70" s="2" t="s">
        <v>400</v>
      </c>
      <c r="C70" s="190">
        <v>7</v>
      </c>
      <c r="D70" s="190">
        <v>22</v>
      </c>
    </row>
    <row r="71" spans="1:4" x14ac:dyDescent="0.35">
      <c r="A71" s="198">
        <v>25</v>
      </c>
      <c r="B71" s="2" t="s">
        <v>404</v>
      </c>
      <c r="C71" s="190">
        <v>19</v>
      </c>
      <c r="D71" s="190">
        <v>40</v>
      </c>
    </row>
    <row r="72" spans="1:4" x14ac:dyDescent="0.35">
      <c r="A72" s="198">
        <v>26</v>
      </c>
      <c r="B72" s="2" t="s">
        <v>406</v>
      </c>
      <c r="C72" s="190">
        <v>15</v>
      </c>
      <c r="D72" s="190">
        <v>70</v>
      </c>
    </row>
    <row r="73" spans="1:4" x14ac:dyDescent="0.35">
      <c r="A73" s="198">
        <v>27</v>
      </c>
      <c r="B73" s="2" t="s">
        <v>409</v>
      </c>
      <c r="C73" s="190">
        <v>38</v>
      </c>
      <c r="D73" s="190">
        <v>83</v>
      </c>
    </row>
    <row r="74" spans="1:4" x14ac:dyDescent="0.35">
      <c r="A74" s="198">
        <v>28</v>
      </c>
      <c r="B74" s="2" t="s">
        <v>413</v>
      </c>
      <c r="C74" s="190">
        <v>27</v>
      </c>
      <c r="D74" s="190">
        <v>78</v>
      </c>
    </row>
    <row r="75" spans="1:4" x14ac:dyDescent="0.35">
      <c r="A75" s="198">
        <v>29</v>
      </c>
      <c r="B75" s="2" t="s">
        <v>432</v>
      </c>
      <c r="C75" s="190">
        <v>27</v>
      </c>
      <c r="D75" s="190">
        <v>30</v>
      </c>
    </row>
    <row r="76" spans="1:4" x14ac:dyDescent="0.35">
      <c r="A76" s="198">
        <v>30</v>
      </c>
      <c r="B76" s="2" t="s">
        <v>434</v>
      </c>
      <c r="C76" s="190">
        <v>49</v>
      </c>
      <c r="D76" s="190">
        <v>41</v>
      </c>
    </row>
    <row r="77" spans="1:4" x14ac:dyDescent="0.35">
      <c r="A77" s="198">
        <v>31</v>
      </c>
      <c r="B77" s="2" t="s">
        <v>436</v>
      </c>
      <c r="C77" s="190">
        <v>46</v>
      </c>
      <c r="D77" s="190">
        <v>51</v>
      </c>
    </row>
    <row r="78" spans="1:4" x14ac:dyDescent="0.35">
      <c r="A78" s="198">
        <v>32</v>
      </c>
      <c r="B78" s="2" t="s">
        <v>441</v>
      </c>
      <c r="C78" s="190">
        <v>34</v>
      </c>
      <c r="D78" s="190">
        <v>56</v>
      </c>
    </row>
    <row r="79" spans="1:4" x14ac:dyDescent="0.35">
      <c r="A79" s="198">
        <v>33</v>
      </c>
      <c r="B79" s="2" t="s">
        <v>452</v>
      </c>
      <c r="C79" s="190">
        <v>42</v>
      </c>
      <c r="D79" s="190">
        <v>116</v>
      </c>
    </row>
    <row r="80" spans="1:4" x14ac:dyDescent="0.35">
      <c r="A80" s="198">
        <v>34</v>
      </c>
      <c r="B80" s="2" t="s">
        <v>459</v>
      </c>
      <c r="C80" s="190">
        <v>104</v>
      </c>
      <c r="D80" s="190">
        <v>146</v>
      </c>
    </row>
    <row r="81" spans="1:4" x14ac:dyDescent="0.35">
      <c r="A81" s="198">
        <v>35</v>
      </c>
      <c r="B81" s="2" t="s">
        <v>462</v>
      </c>
      <c r="C81" s="190">
        <v>155</v>
      </c>
      <c r="D81" s="190">
        <v>220</v>
      </c>
    </row>
    <row r="82" spans="1:4" x14ac:dyDescent="0.35">
      <c r="A82" s="198">
        <v>36</v>
      </c>
      <c r="B82" s="555" t="s">
        <v>465</v>
      </c>
      <c r="C82" s="2">
        <v>209</v>
      </c>
      <c r="D82" s="368">
        <v>203</v>
      </c>
    </row>
    <row r="83" spans="1:4" x14ac:dyDescent="0.35">
      <c r="A83" s="198">
        <v>37</v>
      </c>
      <c r="B83" s="555" t="s">
        <v>476</v>
      </c>
      <c r="C83" s="2">
        <v>201</v>
      </c>
      <c r="D83" s="368">
        <v>146</v>
      </c>
    </row>
    <row r="84" spans="1:4" x14ac:dyDescent="0.35">
      <c r="A84" s="198">
        <v>38</v>
      </c>
      <c r="B84" s="555" t="s">
        <v>479</v>
      </c>
      <c r="C84" s="2">
        <v>168</v>
      </c>
      <c r="D84" s="368">
        <v>164</v>
      </c>
    </row>
    <row r="85" spans="1:4" x14ac:dyDescent="0.35">
      <c r="A85" s="198">
        <v>39</v>
      </c>
      <c r="B85" s="555" t="s">
        <v>483</v>
      </c>
      <c r="C85" s="2">
        <v>102</v>
      </c>
      <c r="D85" s="368">
        <v>117</v>
      </c>
    </row>
    <row r="86" spans="1:4" x14ac:dyDescent="0.35">
      <c r="A86" s="198">
        <v>40</v>
      </c>
      <c r="B86" s="555" t="s">
        <v>487</v>
      </c>
      <c r="C86" s="2">
        <v>108</v>
      </c>
      <c r="D86" s="368">
        <v>89</v>
      </c>
    </row>
    <row r="87" spans="1:4" x14ac:dyDescent="0.35">
      <c r="A87" s="198">
        <v>41</v>
      </c>
      <c r="B87" s="555" t="s">
        <v>493</v>
      </c>
      <c r="C87" s="2">
        <v>71</v>
      </c>
      <c r="D87" s="368">
        <v>100</v>
      </c>
    </row>
    <row r="88" spans="1:4" x14ac:dyDescent="0.35">
      <c r="A88" s="198">
        <v>42</v>
      </c>
      <c r="B88" s="555" t="s">
        <v>499</v>
      </c>
      <c r="C88" s="2">
        <v>62</v>
      </c>
      <c r="D88" s="368">
        <v>126</v>
      </c>
    </row>
    <row r="89" spans="1:4" x14ac:dyDescent="0.35">
      <c r="A89" s="198">
        <v>43</v>
      </c>
      <c r="B89" s="555" t="s">
        <v>506</v>
      </c>
      <c r="C89" s="2">
        <v>64</v>
      </c>
      <c r="D89" s="368">
        <v>99</v>
      </c>
    </row>
    <row r="90" spans="1:4" x14ac:dyDescent="0.35">
      <c r="A90" s="198">
        <v>44</v>
      </c>
      <c r="B90" s="555" t="s">
        <v>511</v>
      </c>
      <c r="C90" s="2">
        <v>60</v>
      </c>
      <c r="D90" s="368">
        <v>101</v>
      </c>
    </row>
    <row r="91" spans="1:4" x14ac:dyDescent="0.35">
      <c r="A91" s="198">
        <v>45</v>
      </c>
      <c r="B91" s="601" t="s">
        <v>515</v>
      </c>
      <c r="C91" s="2">
        <v>61</v>
      </c>
      <c r="D91" s="368">
        <v>86</v>
      </c>
    </row>
    <row r="92" spans="1:4" x14ac:dyDescent="0.35">
      <c r="A92" s="198">
        <v>46</v>
      </c>
      <c r="B92" s="601" t="s">
        <v>520</v>
      </c>
      <c r="C92" s="2">
        <v>44</v>
      </c>
      <c r="D92" s="368">
        <v>70</v>
      </c>
    </row>
    <row r="93" spans="1:4" x14ac:dyDescent="0.35">
      <c r="A93" s="198">
        <v>47</v>
      </c>
      <c r="B93" s="601" t="s">
        <v>521</v>
      </c>
      <c r="C93" s="2">
        <v>50</v>
      </c>
      <c r="D93" s="368">
        <v>83</v>
      </c>
    </row>
    <row r="94" spans="1:4" x14ac:dyDescent="0.35">
      <c r="A94" s="198">
        <v>48</v>
      </c>
      <c r="B94" s="601" t="s">
        <v>527</v>
      </c>
      <c r="C94" s="2">
        <v>53</v>
      </c>
      <c r="D94" s="368">
        <v>91</v>
      </c>
    </row>
    <row r="95" spans="1:4" x14ac:dyDescent="0.35">
      <c r="A95" s="198">
        <v>49</v>
      </c>
      <c r="B95" s="601" t="s">
        <v>534</v>
      </c>
      <c r="C95" s="2">
        <v>33</v>
      </c>
      <c r="D95" s="368">
        <v>127</v>
      </c>
    </row>
    <row r="96" spans="1:4" x14ac:dyDescent="0.35">
      <c r="A96" s="198">
        <v>50</v>
      </c>
      <c r="B96" s="601" t="s">
        <v>544</v>
      </c>
      <c r="C96" s="2">
        <v>109</v>
      </c>
      <c r="D96" s="368">
        <v>171</v>
      </c>
    </row>
    <row r="97" spans="1:4" x14ac:dyDescent="0.35">
      <c r="A97" s="198">
        <v>51</v>
      </c>
      <c r="B97" s="601" t="s">
        <v>554</v>
      </c>
      <c r="C97" s="2">
        <v>243</v>
      </c>
      <c r="D97" s="368">
        <v>477</v>
      </c>
    </row>
    <row r="98" spans="1:4" s="641" customFormat="1" x14ac:dyDescent="0.35">
      <c r="A98" s="198">
        <v>52</v>
      </c>
      <c r="B98" s="601" t="s">
        <v>564</v>
      </c>
      <c r="C98" s="2">
        <v>649</v>
      </c>
      <c r="D98" s="631">
        <v>1104</v>
      </c>
    </row>
    <row r="99" spans="1:4" s="641" customFormat="1" x14ac:dyDescent="0.35">
      <c r="A99" s="198">
        <v>1</v>
      </c>
      <c r="B99" s="601" t="s">
        <v>584</v>
      </c>
      <c r="C99" s="2">
        <v>833</v>
      </c>
      <c r="D99" s="631">
        <v>1090</v>
      </c>
    </row>
    <row r="100" spans="1:4" x14ac:dyDescent="0.35">
      <c r="A100" s="198">
        <v>2</v>
      </c>
      <c r="B100" s="682" t="s">
        <v>601</v>
      </c>
      <c r="C100" s="2">
        <v>680</v>
      </c>
      <c r="D100" s="631">
        <v>720</v>
      </c>
    </row>
    <row r="101" spans="1:4" x14ac:dyDescent="0.35">
      <c r="A101" s="198">
        <v>3</v>
      </c>
      <c r="B101" s="682" t="s">
        <v>604</v>
      </c>
      <c r="C101" s="2">
        <v>423</v>
      </c>
      <c r="D101" s="631">
        <v>582</v>
      </c>
    </row>
    <row r="102" spans="1:4" x14ac:dyDescent="0.35">
      <c r="A102" s="198">
        <v>4</v>
      </c>
      <c r="B102" s="682" t="s">
        <v>606</v>
      </c>
      <c r="C102" s="642">
        <v>353</v>
      </c>
      <c r="D102" s="631">
        <v>467</v>
      </c>
    </row>
    <row r="103" spans="1:4" x14ac:dyDescent="0.35">
      <c r="A103" s="198">
        <v>5</v>
      </c>
      <c r="B103" s="682" t="s">
        <v>610</v>
      </c>
      <c r="C103" s="2">
        <v>196</v>
      </c>
      <c r="D103" s="631">
        <v>413</v>
      </c>
    </row>
    <row r="104" spans="1:4" x14ac:dyDescent="0.35">
      <c r="A104" s="198">
        <v>6</v>
      </c>
      <c r="B104" s="682" t="s">
        <v>614</v>
      </c>
      <c r="C104" s="642">
        <v>336</v>
      </c>
      <c r="D104" s="631">
        <v>465</v>
      </c>
    </row>
    <row r="105" spans="1:4" x14ac:dyDescent="0.35">
      <c r="A105" s="198">
        <v>7</v>
      </c>
      <c r="B105" s="682" t="s">
        <v>616</v>
      </c>
      <c r="C105" s="2">
        <v>342</v>
      </c>
      <c r="D105" s="631">
        <v>519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7"/>
  <sheetViews>
    <sheetView showGridLines="0" zoomScaleNormal="100" workbookViewId="0">
      <pane xSplit="1" ySplit="2" topLeftCell="B84"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87" customWidth="1"/>
  </cols>
  <sheetData>
    <row r="1" spans="1:17" x14ac:dyDescent="0.35">
      <c r="A1" s="683" t="s">
        <v>458</v>
      </c>
      <c r="B1" s="683"/>
      <c r="C1" s="683"/>
      <c r="D1" s="683"/>
      <c r="E1" s="683"/>
      <c r="F1" s="683"/>
      <c r="G1" s="683"/>
      <c r="L1" s="22"/>
    </row>
    <row r="2" spans="1:17" ht="69" customHeight="1" x14ac:dyDescent="0.35">
      <c r="A2" s="602" t="s">
        <v>0</v>
      </c>
      <c r="B2" s="77" t="s">
        <v>63</v>
      </c>
      <c r="C2" s="77" t="s">
        <v>64</v>
      </c>
      <c r="D2" s="77" t="s">
        <v>65</v>
      </c>
      <c r="E2" s="77" t="s">
        <v>66</v>
      </c>
      <c r="F2" s="88" t="s">
        <v>67</v>
      </c>
    </row>
    <row r="3" spans="1:17" x14ac:dyDescent="0.35">
      <c r="A3" s="11">
        <v>43942</v>
      </c>
      <c r="B3" s="5">
        <v>3732</v>
      </c>
      <c r="C3" s="5">
        <v>708</v>
      </c>
      <c r="D3" s="75">
        <v>0.65</v>
      </c>
      <c r="E3" s="6">
        <v>37213</v>
      </c>
      <c r="F3" s="76">
        <f>B3/E3</f>
        <v>0.10028753392631608</v>
      </c>
      <c r="G3" s="7"/>
      <c r="H3" s="7"/>
      <c r="I3" s="7"/>
      <c r="J3" s="7"/>
      <c r="K3" s="7"/>
      <c r="L3" s="8"/>
      <c r="M3" s="8"/>
      <c r="N3" s="8"/>
      <c r="O3" s="8"/>
      <c r="P3" s="8"/>
      <c r="Q3" s="8"/>
    </row>
    <row r="4" spans="1:17" x14ac:dyDescent="0.35">
      <c r="A4" s="11">
        <v>43949</v>
      </c>
      <c r="B4" s="5">
        <v>4163</v>
      </c>
      <c r="C4" s="5">
        <v>862</v>
      </c>
      <c r="D4" s="75">
        <v>0.79</v>
      </c>
      <c r="E4" s="6">
        <v>45068</v>
      </c>
      <c r="F4" s="76">
        <f>B4/E4</f>
        <v>9.2371527469601492E-2</v>
      </c>
      <c r="G4" s="7"/>
      <c r="H4" s="7"/>
      <c r="I4" s="7"/>
      <c r="J4" s="7"/>
      <c r="K4" s="7"/>
      <c r="L4" s="8"/>
      <c r="M4" s="8"/>
      <c r="N4" s="8"/>
      <c r="O4" s="8"/>
      <c r="P4" s="8"/>
      <c r="Q4" s="8"/>
    </row>
    <row r="5" spans="1:17" x14ac:dyDescent="0.35">
      <c r="A5" s="11">
        <v>43956</v>
      </c>
      <c r="B5" s="5">
        <v>3672</v>
      </c>
      <c r="C5" s="5">
        <v>822</v>
      </c>
      <c r="D5" s="75">
        <v>0.76</v>
      </c>
      <c r="E5" s="6">
        <v>43403</v>
      </c>
      <c r="F5" s="76">
        <f>B5/E5</f>
        <v>8.4602446835472203E-2</v>
      </c>
      <c r="G5" s="7"/>
      <c r="H5" s="7"/>
      <c r="I5" s="7"/>
      <c r="J5" s="7"/>
      <c r="K5" s="7"/>
      <c r="L5" s="8"/>
      <c r="M5" s="8"/>
      <c r="N5" s="8"/>
      <c r="O5" s="8"/>
      <c r="P5" s="8"/>
      <c r="Q5" s="8"/>
    </row>
    <row r="6" spans="1:17" x14ac:dyDescent="0.35">
      <c r="A6" s="11">
        <v>43963</v>
      </c>
      <c r="B6" s="5">
        <v>3121</v>
      </c>
      <c r="C6" s="5">
        <v>813</v>
      </c>
      <c r="D6" s="75">
        <v>0.75</v>
      </c>
      <c r="E6" s="6">
        <v>42626</v>
      </c>
      <c r="F6" s="76">
        <f>B6/E6</f>
        <v>7.3218223619387235E-2</v>
      </c>
      <c r="G6" s="7"/>
      <c r="H6" s="7"/>
      <c r="I6" s="7"/>
      <c r="J6" s="7"/>
      <c r="K6" s="7"/>
      <c r="L6" s="8"/>
      <c r="M6" s="8"/>
      <c r="N6" s="8"/>
      <c r="O6" s="8"/>
      <c r="P6" s="8"/>
      <c r="Q6" s="8"/>
    </row>
    <row r="7" spans="1:17" x14ac:dyDescent="0.35">
      <c r="A7" s="11">
        <v>43970</v>
      </c>
      <c r="B7" s="5">
        <v>3381</v>
      </c>
      <c r="C7" s="5">
        <v>879</v>
      </c>
      <c r="D7" s="75">
        <v>0.81</v>
      </c>
      <c r="E7" s="6">
        <v>46272</v>
      </c>
      <c r="F7" s="76">
        <f>B7/E7</f>
        <v>7.306794605809129E-2</v>
      </c>
      <c r="G7" s="7"/>
      <c r="H7" s="7"/>
      <c r="I7" s="7"/>
      <c r="J7" s="7"/>
      <c r="K7" s="7"/>
      <c r="L7" s="8"/>
      <c r="M7" s="8"/>
      <c r="N7" s="8"/>
      <c r="O7" s="8"/>
      <c r="P7" s="8"/>
      <c r="Q7" s="8"/>
    </row>
    <row r="8" spans="1:17" x14ac:dyDescent="0.35">
      <c r="A8" s="11">
        <f>A7+7</f>
        <v>43977</v>
      </c>
      <c r="B8" s="5">
        <v>3049</v>
      </c>
      <c r="C8" s="5">
        <v>880</v>
      </c>
      <c r="D8" s="75">
        <v>0.81</v>
      </c>
      <c r="E8" s="6">
        <v>46237</v>
      </c>
      <c r="F8" s="76">
        <v>6.6000000000000003E-2</v>
      </c>
      <c r="G8" s="7"/>
      <c r="H8" s="7"/>
      <c r="I8" s="7"/>
      <c r="J8" s="7"/>
      <c r="K8" s="7"/>
      <c r="L8" s="8"/>
      <c r="M8" s="8"/>
      <c r="N8" s="8"/>
      <c r="O8" s="8"/>
      <c r="P8" s="8"/>
      <c r="Q8" s="8"/>
    </row>
    <row r="9" spans="1:17" x14ac:dyDescent="0.35">
      <c r="A9" s="11">
        <f>A8+7</f>
        <v>43984</v>
      </c>
      <c r="B9" s="5">
        <v>2668</v>
      </c>
      <c r="C9" s="5">
        <v>824</v>
      </c>
      <c r="D9" s="75">
        <v>0.76</v>
      </c>
      <c r="E9" s="6">
        <v>43864</v>
      </c>
      <c r="F9" s="76">
        <v>6.0999999999999999E-2</v>
      </c>
      <c r="G9" s="7"/>
      <c r="H9" s="7"/>
      <c r="I9" s="7"/>
      <c r="J9" s="7"/>
      <c r="K9" s="7"/>
      <c r="L9" s="8"/>
      <c r="M9" s="8"/>
      <c r="N9" s="8"/>
      <c r="O9" s="8"/>
      <c r="P9" s="8"/>
      <c r="Q9" s="8"/>
    </row>
    <row r="10" spans="1:17" x14ac:dyDescent="0.3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3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35">
      <c r="A12" s="11">
        <v>44005</v>
      </c>
      <c r="B12" s="9">
        <v>1801</v>
      </c>
      <c r="C12" s="9">
        <v>688</v>
      </c>
      <c r="D12" s="75">
        <v>0.64</v>
      </c>
      <c r="E12" s="96">
        <v>36257</v>
      </c>
      <c r="F12" s="76">
        <v>0.05</v>
      </c>
      <c r="G12" s="7"/>
      <c r="H12" s="7"/>
      <c r="I12" s="7"/>
      <c r="J12" s="7"/>
      <c r="K12" s="7"/>
      <c r="L12" s="8"/>
      <c r="M12" s="8"/>
      <c r="N12" s="8"/>
      <c r="O12" s="8"/>
      <c r="P12" s="8"/>
      <c r="Q12" s="8"/>
    </row>
    <row r="13" spans="1:17" x14ac:dyDescent="0.3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35">
      <c r="A14" s="11">
        <v>44019</v>
      </c>
      <c r="B14" s="9">
        <v>1764</v>
      </c>
      <c r="C14" s="9">
        <v>807</v>
      </c>
      <c r="D14" s="75">
        <v>0.75</v>
      </c>
      <c r="E14" s="96">
        <v>41680</v>
      </c>
      <c r="F14" s="76">
        <v>4.2000000000000003E-2</v>
      </c>
      <c r="G14" s="8"/>
    </row>
    <row r="15" spans="1:17" x14ac:dyDescent="0.35">
      <c r="A15" s="11">
        <v>44026</v>
      </c>
      <c r="B15" s="9">
        <v>1708</v>
      </c>
      <c r="C15" s="9">
        <v>772</v>
      </c>
      <c r="D15" s="75">
        <v>0.71</v>
      </c>
      <c r="E15" s="96">
        <v>40038</v>
      </c>
      <c r="F15" s="76">
        <v>4.2999999999999997E-2</v>
      </c>
      <c r="G15" s="8"/>
    </row>
    <row r="16" spans="1:17" x14ac:dyDescent="0.35">
      <c r="A16" s="11">
        <v>44033</v>
      </c>
      <c r="B16" s="9">
        <v>1666</v>
      </c>
      <c r="C16" s="9">
        <v>790</v>
      </c>
      <c r="D16" s="75">
        <v>0.73</v>
      </c>
      <c r="E16" s="96">
        <v>40858</v>
      </c>
      <c r="F16" s="76">
        <v>4.1000000000000002E-2</v>
      </c>
      <c r="G16" s="8"/>
    </row>
    <row r="17" spans="1:7" x14ac:dyDescent="0.35">
      <c r="A17" s="11">
        <v>44040</v>
      </c>
      <c r="B17" s="9">
        <v>1523</v>
      </c>
      <c r="C17" s="9">
        <v>768</v>
      </c>
      <c r="D17" s="75">
        <v>0.71</v>
      </c>
      <c r="E17" s="96">
        <v>40005</v>
      </c>
      <c r="F17" s="76">
        <v>3.7999999999999999E-2</v>
      </c>
      <c r="G17" s="8"/>
    </row>
    <row r="18" spans="1:7" x14ac:dyDescent="0.35">
      <c r="A18" s="11">
        <v>44047</v>
      </c>
      <c r="B18" s="9">
        <v>815</v>
      </c>
      <c r="C18" s="9">
        <v>799</v>
      </c>
      <c r="D18" s="75">
        <v>0.74</v>
      </c>
      <c r="E18" s="96">
        <v>41702</v>
      </c>
      <c r="F18" s="76">
        <v>0.02</v>
      </c>
      <c r="G18" s="8"/>
    </row>
    <row r="19" spans="1:7" x14ac:dyDescent="0.35">
      <c r="A19" s="11">
        <v>44054</v>
      </c>
      <c r="B19" s="9">
        <v>613</v>
      </c>
      <c r="C19" s="9">
        <v>829</v>
      </c>
      <c r="D19" s="75">
        <v>0.77</v>
      </c>
      <c r="E19" s="96">
        <v>43887</v>
      </c>
      <c r="F19" s="76">
        <v>1.4E-2</v>
      </c>
      <c r="G19" s="8"/>
    </row>
    <row r="20" spans="1:7" x14ac:dyDescent="0.35">
      <c r="A20" s="11">
        <v>44061</v>
      </c>
      <c r="B20" s="9">
        <v>506</v>
      </c>
      <c r="C20" s="9">
        <v>818</v>
      </c>
      <c r="D20" s="75">
        <v>0.76</v>
      </c>
      <c r="E20" s="96">
        <v>42682</v>
      </c>
      <c r="F20" s="76">
        <v>1.2E-2</v>
      </c>
      <c r="G20" s="8"/>
    </row>
    <row r="21" spans="1:7" x14ac:dyDescent="0.35">
      <c r="A21" s="11">
        <v>44068</v>
      </c>
      <c r="B21" s="69">
        <v>554</v>
      </c>
      <c r="C21" s="69">
        <v>775</v>
      </c>
      <c r="D21" s="236">
        <v>0.72</v>
      </c>
      <c r="E21" s="100">
        <v>40323</v>
      </c>
      <c r="F21" s="76">
        <v>1.4E-2</v>
      </c>
      <c r="G21" s="8"/>
    </row>
    <row r="22" spans="1:7" x14ac:dyDescent="0.35">
      <c r="A22" s="11">
        <v>44075</v>
      </c>
      <c r="B22" s="69">
        <v>496</v>
      </c>
      <c r="C22" s="69">
        <v>796</v>
      </c>
      <c r="D22" s="236">
        <v>0.74</v>
      </c>
      <c r="E22" s="100">
        <v>42316</v>
      </c>
      <c r="F22" s="76">
        <v>1.2E-2</v>
      </c>
      <c r="G22" s="8"/>
    </row>
    <row r="23" spans="1:7" x14ac:dyDescent="0.35">
      <c r="A23" s="11">
        <v>44082</v>
      </c>
      <c r="B23" s="69">
        <v>548</v>
      </c>
      <c r="C23" s="69">
        <v>825</v>
      </c>
      <c r="D23" s="236">
        <v>0.76</v>
      </c>
      <c r="E23" s="100">
        <v>43053</v>
      </c>
      <c r="F23" s="76">
        <v>1.2999999999999999E-2</v>
      </c>
      <c r="G23" s="8"/>
    </row>
    <row r="24" spans="1:7" x14ac:dyDescent="0.35">
      <c r="A24" s="11">
        <v>44089</v>
      </c>
      <c r="B24" s="69">
        <v>496</v>
      </c>
      <c r="C24" s="69">
        <v>806</v>
      </c>
      <c r="D24" s="236">
        <v>0.75</v>
      </c>
      <c r="E24" s="100">
        <v>42935</v>
      </c>
      <c r="F24" s="76">
        <v>1.2E-2</v>
      </c>
      <c r="G24" s="8"/>
    </row>
    <row r="25" spans="1:7" x14ac:dyDescent="0.35">
      <c r="A25" s="11">
        <v>44096</v>
      </c>
      <c r="B25" s="69">
        <v>504</v>
      </c>
      <c r="C25" s="69">
        <v>792</v>
      </c>
      <c r="D25" s="236">
        <v>0.73</v>
      </c>
      <c r="E25" s="100">
        <v>41727</v>
      </c>
      <c r="F25" s="76">
        <v>1.2E-2</v>
      </c>
      <c r="G25" s="8"/>
    </row>
    <row r="26" spans="1:7" x14ac:dyDescent="0.35">
      <c r="A26" s="11">
        <v>44103</v>
      </c>
      <c r="B26" s="69">
        <v>511</v>
      </c>
      <c r="C26" s="69">
        <v>810</v>
      </c>
      <c r="D26" s="236">
        <v>0.75</v>
      </c>
      <c r="E26" s="100">
        <v>42474</v>
      </c>
      <c r="F26" s="76">
        <v>1.2E-2</v>
      </c>
      <c r="G26" s="8"/>
    </row>
    <row r="27" spans="1:7" x14ac:dyDescent="0.35">
      <c r="A27" s="11">
        <v>44110</v>
      </c>
      <c r="B27" s="69">
        <v>610</v>
      </c>
      <c r="C27" s="69">
        <v>794</v>
      </c>
      <c r="D27" s="236">
        <v>0.74</v>
      </c>
      <c r="E27" s="100">
        <v>41454</v>
      </c>
      <c r="F27" s="76">
        <v>1.4999999999999999E-2</v>
      </c>
      <c r="G27" s="8"/>
    </row>
    <row r="28" spans="1:7" x14ac:dyDescent="0.35">
      <c r="A28" s="11">
        <v>44117</v>
      </c>
      <c r="B28" s="69">
        <v>795</v>
      </c>
      <c r="C28" s="69">
        <v>768</v>
      </c>
      <c r="D28" s="236">
        <v>0.71</v>
      </c>
      <c r="E28" s="100">
        <v>40635</v>
      </c>
      <c r="F28" s="76">
        <v>0.02</v>
      </c>
      <c r="G28" s="8"/>
    </row>
    <row r="29" spans="1:7" x14ac:dyDescent="0.35">
      <c r="A29" s="11">
        <v>44124</v>
      </c>
      <c r="B29" s="357">
        <v>952</v>
      </c>
      <c r="C29" s="357">
        <v>801</v>
      </c>
      <c r="D29" s="236">
        <v>0.74</v>
      </c>
      <c r="E29" s="100">
        <v>41950</v>
      </c>
      <c r="F29" s="76">
        <v>2.3E-2</v>
      </c>
      <c r="G29" s="8"/>
    </row>
    <row r="30" spans="1:7" x14ac:dyDescent="0.35">
      <c r="A30" s="11">
        <v>44131</v>
      </c>
      <c r="B30" s="357">
        <v>1062</v>
      </c>
      <c r="C30" s="357">
        <v>789</v>
      </c>
      <c r="D30" s="236">
        <v>0.73</v>
      </c>
      <c r="E30" s="100">
        <v>40996</v>
      </c>
      <c r="F30" s="76">
        <v>2.5999999999999999E-2</v>
      </c>
      <c r="G30" s="8"/>
    </row>
    <row r="31" spans="1:7" x14ac:dyDescent="0.35">
      <c r="A31" s="11">
        <v>44138</v>
      </c>
      <c r="B31" s="357">
        <v>957</v>
      </c>
      <c r="C31" s="357">
        <v>817</v>
      </c>
      <c r="D31" s="236">
        <v>0.76</v>
      </c>
      <c r="E31" s="100">
        <v>42985</v>
      </c>
      <c r="F31" s="76">
        <v>2.1999999999999999E-2</v>
      </c>
      <c r="G31" s="8"/>
    </row>
    <row r="32" spans="1:7" x14ac:dyDescent="0.35">
      <c r="A32" s="11">
        <v>44145</v>
      </c>
      <c r="B32" s="357">
        <v>1004</v>
      </c>
      <c r="C32" s="357">
        <v>808</v>
      </c>
      <c r="D32" s="236">
        <v>0.75</v>
      </c>
      <c r="E32" s="100">
        <v>41234</v>
      </c>
      <c r="F32" s="76">
        <v>2.4E-2</v>
      </c>
    </row>
    <row r="33" spans="1:6" x14ac:dyDescent="0.35">
      <c r="A33" s="11">
        <v>44152</v>
      </c>
      <c r="B33" s="357">
        <v>1004</v>
      </c>
      <c r="C33" s="357">
        <v>803</v>
      </c>
      <c r="D33" s="236">
        <v>0.75</v>
      </c>
      <c r="E33" s="100">
        <v>42319</v>
      </c>
      <c r="F33" s="76">
        <v>2.4E-2</v>
      </c>
    </row>
    <row r="34" spans="1:6" x14ac:dyDescent="0.35">
      <c r="A34" s="11">
        <v>44159</v>
      </c>
      <c r="B34" s="357">
        <v>805</v>
      </c>
      <c r="C34" s="357">
        <v>809</v>
      </c>
      <c r="D34" s="236">
        <v>0.75</v>
      </c>
      <c r="E34" s="100">
        <v>42704</v>
      </c>
      <c r="F34" s="76">
        <v>1.9E-2</v>
      </c>
    </row>
    <row r="35" spans="1:6" x14ac:dyDescent="0.35">
      <c r="A35" s="11">
        <v>44166</v>
      </c>
      <c r="B35" s="357">
        <v>813</v>
      </c>
      <c r="C35" s="357">
        <v>819</v>
      </c>
      <c r="D35" s="236">
        <v>0.76</v>
      </c>
      <c r="E35" s="100">
        <v>42687</v>
      </c>
      <c r="F35" s="76">
        <v>1.9E-2</v>
      </c>
    </row>
    <row r="36" spans="1:6" x14ac:dyDescent="0.35">
      <c r="A36" s="11">
        <v>44173</v>
      </c>
      <c r="B36" s="357">
        <v>774</v>
      </c>
      <c r="C36" s="357">
        <v>774</v>
      </c>
      <c r="D36" s="236">
        <v>0.72</v>
      </c>
      <c r="E36" s="100">
        <v>40403</v>
      </c>
      <c r="F36" s="76">
        <v>1.9E-2</v>
      </c>
    </row>
    <row r="37" spans="1:6" x14ac:dyDescent="0.35">
      <c r="A37" s="11">
        <v>44180</v>
      </c>
      <c r="B37" s="357">
        <v>780</v>
      </c>
      <c r="C37" s="357">
        <v>705</v>
      </c>
      <c r="D37" s="236">
        <v>0.66</v>
      </c>
      <c r="E37" s="100">
        <v>35954</v>
      </c>
      <c r="F37" s="76">
        <v>2.1999999999999999E-2</v>
      </c>
    </row>
    <row r="38" spans="1:6" x14ac:dyDescent="0.35">
      <c r="A38" s="11">
        <v>44187</v>
      </c>
      <c r="B38" s="357">
        <v>576</v>
      </c>
      <c r="C38" s="357">
        <v>670</v>
      </c>
      <c r="D38" s="236">
        <v>0.62</v>
      </c>
      <c r="E38" s="100">
        <v>34066</v>
      </c>
      <c r="F38" s="76">
        <v>1.7000000000000001E-2</v>
      </c>
    </row>
    <row r="39" spans="1:6" x14ac:dyDescent="0.35">
      <c r="A39" s="11">
        <v>44201</v>
      </c>
      <c r="B39" s="357">
        <v>1311</v>
      </c>
      <c r="C39" s="357">
        <v>709</v>
      </c>
      <c r="D39" s="236">
        <v>0.66</v>
      </c>
      <c r="E39" s="100">
        <v>36734</v>
      </c>
      <c r="F39" s="76">
        <v>3.5999999999999997E-2</v>
      </c>
    </row>
    <row r="40" spans="1:6" x14ac:dyDescent="0.35">
      <c r="A40" s="11">
        <v>44208</v>
      </c>
      <c r="B40" s="357">
        <v>1594</v>
      </c>
      <c r="C40" s="357">
        <v>726</v>
      </c>
      <c r="D40" s="236">
        <v>0.68</v>
      </c>
      <c r="E40" s="100">
        <v>37654</v>
      </c>
      <c r="F40" s="76">
        <v>4.2000000000000003E-2</v>
      </c>
    </row>
    <row r="41" spans="1:6" x14ac:dyDescent="0.35">
      <c r="A41" s="11">
        <v>44215</v>
      </c>
      <c r="B41" s="357">
        <v>1592</v>
      </c>
      <c r="C41" s="357">
        <v>743</v>
      </c>
      <c r="D41" s="236">
        <v>0.69</v>
      </c>
      <c r="E41" s="100">
        <v>38660</v>
      </c>
      <c r="F41" s="76">
        <v>4.1000000000000002E-2</v>
      </c>
    </row>
    <row r="42" spans="1:6" x14ac:dyDescent="0.35">
      <c r="A42" s="11">
        <v>44222</v>
      </c>
      <c r="B42" s="357">
        <v>1423</v>
      </c>
      <c r="C42" s="357">
        <v>728</v>
      </c>
      <c r="D42" s="236">
        <v>0.68</v>
      </c>
      <c r="E42" s="100">
        <v>38017</v>
      </c>
      <c r="F42" s="76">
        <v>3.6999999999999998E-2</v>
      </c>
    </row>
    <row r="43" spans="1:6" x14ac:dyDescent="0.35">
      <c r="A43" s="11">
        <v>44229</v>
      </c>
      <c r="B43" s="357">
        <v>1175</v>
      </c>
      <c r="C43" s="357">
        <v>717</v>
      </c>
      <c r="D43" s="236">
        <v>0.67</v>
      </c>
      <c r="E43" s="100">
        <v>37506</v>
      </c>
      <c r="F43" s="76">
        <v>3.1E-2</v>
      </c>
    </row>
    <row r="44" spans="1:6" x14ac:dyDescent="0.35">
      <c r="A44" s="11">
        <v>44236</v>
      </c>
      <c r="B44" s="357">
        <v>1031</v>
      </c>
      <c r="C44" s="357">
        <v>711</v>
      </c>
      <c r="D44" s="236">
        <v>0.66</v>
      </c>
      <c r="E44" s="100">
        <v>35981</v>
      </c>
      <c r="F44" s="76">
        <v>2.9000000000000001E-2</v>
      </c>
    </row>
    <row r="45" spans="1:6" x14ac:dyDescent="0.35">
      <c r="A45" s="11">
        <v>44243</v>
      </c>
      <c r="B45" s="357">
        <v>997</v>
      </c>
      <c r="C45" s="357">
        <v>724</v>
      </c>
      <c r="D45" s="236">
        <v>0.67</v>
      </c>
      <c r="E45" s="100">
        <v>37831</v>
      </c>
      <c r="F45" s="76">
        <v>2.5999999999999999E-2</v>
      </c>
    </row>
    <row r="46" spans="1:6" x14ac:dyDescent="0.35">
      <c r="A46" s="11">
        <v>44250</v>
      </c>
      <c r="B46" s="357">
        <v>1040</v>
      </c>
      <c r="C46" s="357">
        <v>746</v>
      </c>
      <c r="D46" s="236">
        <v>0.69</v>
      </c>
      <c r="E46" s="100">
        <v>37452</v>
      </c>
      <c r="F46" s="76">
        <v>2.8000000000000001E-2</v>
      </c>
    </row>
    <row r="47" spans="1:6" x14ac:dyDescent="0.35">
      <c r="A47" s="11">
        <v>44257</v>
      </c>
      <c r="B47" s="357">
        <v>947</v>
      </c>
      <c r="C47" s="357">
        <v>723</v>
      </c>
      <c r="D47" s="236">
        <v>0.67</v>
      </c>
      <c r="E47" s="100">
        <v>38011</v>
      </c>
      <c r="F47" s="76">
        <v>2.5000000000000001E-2</v>
      </c>
    </row>
    <row r="48" spans="1:6" x14ac:dyDescent="0.35">
      <c r="A48" s="11">
        <v>44264</v>
      </c>
      <c r="B48" s="357">
        <v>919</v>
      </c>
      <c r="C48" s="357">
        <v>747</v>
      </c>
      <c r="D48" s="236">
        <v>0.7</v>
      </c>
      <c r="E48" s="100">
        <v>38384</v>
      </c>
      <c r="F48" s="76">
        <v>2.4E-2</v>
      </c>
    </row>
    <row r="49" spans="1:7" x14ac:dyDescent="0.35">
      <c r="A49" s="11">
        <v>44271</v>
      </c>
      <c r="B49" s="357">
        <v>836</v>
      </c>
      <c r="C49" s="357">
        <v>730</v>
      </c>
      <c r="D49" s="236">
        <v>0.68</v>
      </c>
      <c r="E49" s="100">
        <v>36869</v>
      </c>
      <c r="F49" s="76">
        <v>2.3E-2</v>
      </c>
    </row>
    <row r="50" spans="1:7" x14ac:dyDescent="0.35">
      <c r="A50" s="11">
        <v>44278</v>
      </c>
      <c r="B50" s="357">
        <v>842</v>
      </c>
      <c r="C50" s="357">
        <v>740</v>
      </c>
      <c r="D50" s="236">
        <v>0.69</v>
      </c>
      <c r="E50" s="100">
        <v>37659</v>
      </c>
      <c r="F50" s="76">
        <v>2.24E-2</v>
      </c>
    </row>
    <row r="51" spans="1:7" s="2" customFormat="1" ht="12.5" x14ac:dyDescent="0.25">
      <c r="A51" s="11">
        <v>44285</v>
      </c>
      <c r="B51" s="357">
        <v>848</v>
      </c>
      <c r="C51" s="357">
        <v>750</v>
      </c>
      <c r="D51" s="236">
        <v>0.7</v>
      </c>
      <c r="E51" s="100">
        <v>38449</v>
      </c>
      <c r="F51" s="76">
        <v>2.18E-2</v>
      </c>
    </row>
    <row r="52" spans="1:7" x14ac:dyDescent="0.35">
      <c r="A52" s="11">
        <v>44292</v>
      </c>
      <c r="B52" s="357">
        <v>745</v>
      </c>
      <c r="C52" s="357">
        <v>710</v>
      </c>
      <c r="D52" s="236">
        <v>0.66</v>
      </c>
      <c r="E52" s="100">
        <v>36860</v>
      </c>
      <c r="F52" s="76">
        <v>2.0199999999999999E-2</v>
      </c>
    </row>
    <row r="53" spans="1:7" x14ac:dyDescent="0.35">
      <c r="A53" s="11">
        <v>44299</v>
      </c>
      <c r="B53" s="357">
        <v>783</v>
      </c>
      <c r="C53" s="357">
        <v>724</v>
      </c>
      <c r="D53" s="236">
        <v>0.68</v>
      </c>
      <c r="E53" s="100">
        <v>37935</v>
      </c>
      <c r="F53" s="76">
        <v>2.1000000000000001E-2</v>
      </c>
    </row>
    <row r="54" spans="1:7" x14ac:dyDescent="0.35">
      <c r="A54" s="11">
        <v>44306</v>
      </c>
      <c r="B54" s="357">
        <v>783</v>
      </c>
      <c r="C54" s="357">
        <v>762</v>
      </c>
      <c r="D54" s="236">
        <v>0.71</v>
      </c>
      <c r="E54" s="100">
        <v>39029</v>
      </c>
      <c r="F54" s="76">
        <v>2.01E-2</v>
      </c>
    </row>
    <row r="55" spans="1:7" x14ac:dyDescent="0.35">
      <c r="A55" s="11">
        <v>44313</v>
      </c>
      <c r="B55" s="357">
        <v>348</v>
      </c>
      <c r="C55" s="357">
        <v>729</v>
      </c>
      <c r="D55" s="236">
        <v>0.68</v>
      </c>
      <c r="E55" s="100">
        <v>37388</v>
      </c>
      <c r="F55" s="76">
        <v>8.9999999999999993E-3</v>
      </c>
      <c r="G55" s="456" t="s">
        <v>369</v>
      </c>
    </row>
    <row r="56" spans="1:7" x14ac:dyDescent="0.35">
      <c r="A56" s="11">
        <v>44320</v>
      </c>
      <c r="B56" s="357">
        <v>245</v>
      </c>
      <c r="C56" s="357">
        <v>705</v>
      </c>
      <c r="D56" s="236">
        <v>0.66</v>
      </c>
      <c r="E56" s="100">
        <v>35434</v>
      </c>
      <c r="F56" s="76">
        <v>7.0000000000000001E-3</v>
      </c>
    </row>
    <row r="57" spans="1:7" x14ac:dyDescent="0.35">
      <c r="A57" s="11">
        <v>44327</v>
      </c>
      <c r="B57" s="357">
        <v>261</v>
      </c>
      <c r="C57" s="357">
        <v>754</v>
      </c>
      <c r="D57" s="236">
        <v>0.71</v>
      </c>
      <c r="E57" s="100">
        <v>38735</v>
      </c>
      <c r="F57" s="76">
        <v>7.0000000000000001E-3</v>
      </c>
    </row>
    <row r="58" spans="1:7" x14ac:dyDescent="0.35">
      <c r="A58" s="11">
        <v>44334</v>
      </c>
      <c r="B58" s="357">
        <v>245</v>
      </c>
      <c r="C58" s="357">
        <v>732</v>
      </c>
      <c r="D58" s="236">
        <v>0.69</v>
      </c>
      <c r="E58" s="100">
        <v>37231</v>
      </c>
      <c r="F58" s="76">
        <v>7.0000000000000001E-3</v>
      </c>
    </row>
    <row r="59" spans="1:7" x14ac:dyDescent="0.35">
      <c r="A59" s="11">
        <v>44341</v>
      </c>
      <c r="B59" s="357">
        <v>262</v>
      </c>
      <c r="C59" s="357">
        <v>736</v>
      </c>
      <c r="D59" s="236">
        <v>0.69</v>
      </c>
      <c r="E59" s="100">
        <v>37699</v>
      </c>
      <c r="F59" s="76">
        <v>7.0000000000000001E-3</v>
      </c>
    </row>
    <row r="60" spans="1:7" x14ac:dyDescent="0.35">
      <c r="A60" s="11">
        <v>44348</v>
      </c>
      <c r="B60" s="357">
        <v>258</v>
      </c>
      <c r="C60" s="357">
        <v>690</v>
      </c>
      <c r="D60" s="236">
        <v>0.65</v>
      </c>
      <c r="E60" s="100">
        <v>35501</v>
      </c>
      <c r="F60" s="76">
        <v>7.0000000000000001E-3</v>
      </c>
    </row>
    <row r="61" spans="1:7" x14ac:dyDescent="0.35">
      <c r="A61" s="11">
        <v>44355</v>
      </c>
      <c r="B61" s="357">
        <v>330</v>
      </c>
      <c r="C61" s="357">
        <v>715</v>
      </c>
      <c r="D61" s="236">
        <v>0.67</v>
      </c>
      <c r="E61" s="100">
        <v>35873</v>
      </c>
      <c r="F61" s="76">
        <v>8.9999999999999993E-3</v>
      </c>
    </row>
    <row r="62" spans="1:7" x14ac:dyDescent="0.35">
      <c r="A62" s="11">
        <v>44362</v>
      </c>
      <c r="B62" s="357">
        <v>363</v>
      </c>
      <c r="C62" s="357">
        <v>721</v>
      </c>
      <c r="D62" s="236">
        <v>0.68</v>
      </c>
      <c r="E62" s="100">
        <v>37297</v>
      </c>
      <c r="F62" s="76">
        <v>0.01</v>
      </c>
    </row>
    <row r="63" spans="1:7" x14ac:dyDescent="0.35">
      <c r="A63" s="11">
        <v>44369</v>
      </c>
      <c r="B63" s="357">
        <v>427</v>
      </c>
      <c r="C63" s="357">
        <v>738</v>
      </c>
      <c r="D63" s="236">
        <v>0.69</v>
      </c>
      <c r="E63" s="100">
        <v>39187</v>
      </c>
      <c r="F63" s="76">
        <v>1.0999999999999999E-2</v>
      </c>
    </row>
    <row r="64" spans="1:7" x14ac:dyDescent="0.35">
      <c r="A64" s="11">
        <v>44376</v>
      </c>
      <c r="B64" s="357">
        <v>636</v>
      </c>
      <c r="C64" s="357">
        <v>753</v>
      </c>
      <c r="D64" s="236">
        <v>0.71</v>
      </c>
      <c r="E64" s="100">
        <v>39660</v>
      </c>
      <c r="F64" s="76">
        <v>1.6E-2</v>
      </c>
    </row>
    <row r="65" spans="1:6" x14ac:dyDescent="0.35">
      <c r="A65" s="11">
        <v>44383</v>
      </c>
      <c r="B65" s="357">
        <v>702</v>
      </c>
      <c r="C65" s="357">
        <v>736</v>
      </c>
      <c r="D65" s="236">
        <v>0.69</v>
      </c>
      <c r="E65" s="100">
        <v>38469</v>
      </c>
      <c r="F65" s="76">
        <v>1.7999999999999999E-2</v>
      </c>
    </row>
    <row r="66" spans="1:6" x14ac:dyDescent="0.35">
      <c r="A66" s="11">
        <v>44390</v>
      </c>
      <c r="B66" s="357">
        <v>614</v>
      </c>
      <c r="C66" s="357">
        <v>742</v>
      </c>
      <c r="D66" s="236">
        <v>0.7</v>
      </c>
      <c r="E66" s="100">
        <v>38525</v>
      </c>
      <c r="F66" s="76">
        <v>1.6E-2</v>
      </c>
    </row>
    <row r="67" spans="1:6" x14ac:dyDescent="0.35">
      <c r="A67" s="11">
        <v>44397</v>
      </c>
      <c r="B67" s="357">
        <v>521</v>
      </c>
      <c r="C67" s="357">
        <v>737</v>
      </c>
      <c r="D67" s="236">
        <v>0.69</v>
      </c>
      <c r="E67" s="100">
        <v>38412</v>
      </c>
      <c r="F67" s="76">
        <v>1.4E-2</v>
      </c>
    </row>
    <row r="68" spans="1:6" x14ac:dyDescent="0.35">
      <c r="A68" s="11">
        <v>44404</v>
      </c>
      <c r="B68" s="357">
        <v>385</v>
      </c>
      <c r="C68" s="357">
        <v>717</v>
      </c>
      <c r="D68" s="236">
        <v>0.67</v>
      </c>
      <c r="E68" s="100">
        <v>37586</v>
      </c>
      <c r="F68" s="76">
        <v>0.01</v>
      </c>
    </row>
    <row r="69" spans="1:6" x14ac:dyDescent="0.35">
      <c r="A69" s="11">
        <v>44411</v>
      </c>
      <c r="B69" s="357">
        <v>368</v>
      </c>
      <c r="C69" s="357">
        <v>726</v>
      </c>
      <c r="D69" s="236">
        <v>0.68</v>
      </c>
      <c r="E69" s="100">
        <v>38310</v>
      </c>
      <c r="F69" s="76">
        <v>0.01</v>
      </c>
    </row>
    <row r="70" spans="1:6" x14ac:dyDescent="0.35">
      <c r="A70" s="11">
        <v>44418</v>
      </c>
      <c r="B70" s="357">
        <v>349</v>
      </c>
      <c r="C70" s="357">
        <v>733</v>
      </c>
      <c r="D70" s="236">
        <v>0.69</v>
      </c>
      <c r="E70" s="100">
        <v>38971</v>
      </c>
      <c r="F70" s="76">
        <v>8.9999999999999993E-3</v>
      </c>
    </row>
    <row r="71" spans="1:6" x14ac:dyDescent="0.35">
      <c r="A71" s="11">
        <v>44425</v>
      </c>
      <c r="B71" s="357">
        <v>423</v>
      </c>
      <c r="C71" s="357">
        <v>757</v>
      </c>
      <c r="D71" s="236">
        <v>0.71</v>
      </c>
      <c r="E71" s="100">
        <v>39609</v>
      </c>
      <c r="F71" s="76">
        <v>1.0999999999999999E-2</v>
      </c>
    </row>
    <row r="72" spans="1:6" x14ac:dyDescent="0.35">
      <c r="A72" s="11">
        <v>44432</v>
      </c>
      <c r="B72" s="357">
        <v>652</v>
      </c>
      <c r="C72" s="357">
        <v>759</v>
      </c>
      <c r="D72" s="236">
        <v>0.71</v>
      </c>
      <c r="E72" s="100">
        <v>40172</v>
      </c>
      <c r="F72" s="76">
        <v>1.6E-2</v>
      </c>
    </row>
    <row r="73" spans="1:6" x14ac:dyDescent="0.35">
      <c r="A73" s="11">
        <v>44439</v>
      </c>
      <c r="B73" s="357">
        <v>962</v>
      </c>
      <c r="C73" s="357">
        <v>730</v>
      </c>
      <c r="D73" s="236">
        <v>0.69</v>
      </c>
      <c r="E73" s="100">
        <v>37520</v>
      </c>
      <c r="F73" s="76">
        <v>2.5999999999999999E-2</v>
      </c>
    </row>
    <row r="74" spans="1:6" x14ac:dyDescent="0.35">
      <c r="A74" s="11">
        <v>44446</v>
      </c>
      <c r="B74" s="357">
        <v>992</v>
      </c>
      <c r="C74" s="357">
        <v>758</v>
      </c>
      <c r="D74" s="236">
        <v>0.71</v>
      </c>
      <c r="E74" s="100">
        <v>38707</v>
      </c>
      <c r="F74" s="76">
        <v>2.5999999999999999E-2</v>
      </c>
    </row>
    <row r="75" spans="1:6" x14ac:dyDescent="0.35">
      <c r="A75" s="11">
        <v>44453</v>
      </c>
      <c r="B75" s="357">
        <v>857</v>
      </c>
      <c r="C75" s="357">
        <v>762</v>
      </c>
      <c r="D75" s="236">
        <v>0.72</v>
      </c>
      <c r="E75" s="100">
        <v>39955</v>
      </c>
      <c r="F75" s="76">
        <v>2.1000000000000001E-2</v>
      </c>
    </row>
    <row r="76" spans="1:6" x14ac:dyDescent="0.35">
      <c r="A76" s="11">
        <v>44460</v>
      </c>
      <c r="B76" s="357">
        <v>673</v>
      </c>
      <c r="C76" s="357">
        <v>723</v>
      </c>
      <c r="D76" s="236">
        <v>0.68</v>
      </c>
      <c r="E76" s="100">
        <v>37388</v>
      </c>
      <c r="F76" s="76">
        <v>1.7999999999999999E-2</v>
      </c>
    </row>
    <row r="77" spans="1:6" x14ac:dyDescent="0.35">
      <c r="A77" s="11">
        <v>44467</v>
      </c>
      <c r="B77" s="357">
        <v>654</v>
      </c>
      <c r="C77" s="357">
        <v>750</v>
      </c>
      <c r="D77" s="236">
        <v>0.71</v>
      </c>
      <c r="E77" s="100">
        <v>39486</v>
      </c>
      <c r="F77" s="76">
        <v>1.7000000000000001E-2</v>
      </c>
    </row>
    <row r="78" spans="1:6" x14ac:dyDescent="0.35">
      <c r="A78" s="11">
        <v>44474</v>
      </c>
      <c r="B78" s="357">
        <v>437</v>
      </c>
      <c r="C78" s="357">
        <v>707</v>
      </c>
      <c r="D78" s="236">
        <v>0.67</v>
      </c>
      <c r="E78" s="100">
        <v>35868</v>
      </c>
      <c r="F78" s="76">
        <v>1.2E-2</v>
      </c>
    </row>
    <row r="79" spans="1:6" x14ac:dyDescent="0.35">
      <c r="A79" s="11">
        <v>44481</v>
      </c>
      <c r="B79" s="357">
        <v>451</v>
      </c>
      <c r="C79" s="357">
        <v>727</v>
      </c>
      <c r="D79" s="236">
        <v>0.68</v>
      </c>
      <c r="E79" s="100">
        <v>38548</v>
      </c>
      <c r="F79" s="76">
        <v>1.2E-2</v>
      </c>
    </row>
    <row r="80" spans="1:6" x14ac:dyDescent="0.35">
      <c r="A80" s="11">
        <v>44488</v>
      </c>
      <c r="B80" s="357">
        <v>440</v>
      </c>
      <c r="C80" s="357">
        <v>762</v>
      </c>
      <c r="D80" s="236">
        <v>0.72</v>
      </c>
      <c r="E80" s="100">
        <v>39184</v>
      </c>
      <c r="F80" s="76">
        <v>1.1000000000000001E-2</v>
      </c>
    </row>
    <row r="81" spans="1:7" x14ac:dyDescent="0.35">
      <c r="A81" s="11">
        <v>44495</v>
      </c>
      <c r="B81" s="357">
        <v>449</v>
      </c>
      <c r="C81" s="357">
        <v>728</v>
      </c>
      <c r="D81" s="236">
        <v>0.68</v>
      </c>
      <c r="E81" s="100">
        <v>36331</v>
      </c>
      <c r="F81" s="76">
        <v>1.2E-2</v>
      </c>
    </row>
    <row r="82" spans="1:7" x14ac:dyDescent="0.35">
      <c r="A82" s="11">
        <v>44502</v>
      </c>
      <c r="B82" s="357">
        <v>431</v>
      </c>
      <c r="C82" s="357">
        <v>763</v>
      </c>
      <c r="D82" s="236">
        <v>0.72</v>
      </c>
      <c r="E82" s="100">
        <v>39073</v>
      </c>
      <c r="F82" s="76">
        <v>1.0999999999999999E-2</v>
      </c>
    </row>
    <row r="83" spans="1:7" x14ac:dyDescent="0.35">
      <c r="A83" s="11">
        <v>44509</v>
      </c>
      <c r="B83" s="357">
        <v>434</v>
      </c>
      <c r="C83" s="357">
        <v>736</v>
      </c>
      <c r="D83" s="236">
        <v>0.69</v>
      </c>
      <c r="E83" s="100">
        <v>38327</v>
      </c>
      <c r="F83" s="76">
        <v>1.0999999999999999E-2</v>
      </c>
    </row>
    <row r="84" spans="1:7" x14ac:dyDescent="0.35">
      <c r="A84" s="11">
        <v>44516</v>
      </c>
      <c r="B84" s="357">
        <v>385</v>
      </c>
      <c r="C84" s="357">
        <v>737</v>
      </c>
      <c r="D84" s="236">
        <v>0.69</v>
      </c>
      <c r="E84" s="100">
        <v>37338</v>
      </c>
      <c r="F84" s="76">
        <v>0.01</v>
      </c>
    </row>
    <row r="85" spans="1:7" x14ac:dyDescent="0.35">
      <c r="A85" s="11">
        <v>44523</v>
      </c>
      <c r="B85" s="357">
        <v>375</v>
      </c>
      <c r="C85" s="357">
        <v>752</v>
      </c>
      <c r="D85" s="236">
        <v>0.71</v>
      </c>
      <c r="E85" s="100">
        <v>38732</v>
      </c>
      <c r="F85" s="76">
        <v>0.01</v>
      </c>
    </row>
    <row r="86" spans="1:7" x14ac:dyDescent="0.35">
      <c r="A86" s="11">
        <v>44530</v>
      </c>
      <c r="B86" s="357">
        <v>346</v>
      </c>
      <c r="C86" s="357">
        <v>724</v>
      </c>
      <c r="D86" s="236">
        <v>0.68</v>
      </c>
      <c r="E86" s="100">
        <v>37516</v>
      </c>
      <c r="F86" s="76">
        <v>8.9999999999999993E-3</v>
      </c>
    </row>
    <row r="87" spans="1:7" x14ac:dyDescent="0.35">
      <c r="A87" s="11">
        <v>44537</v>
      </c>
      <c r="B87" s="357">
        <v>406</v>
      </c>
      <c r="C87" s="357">
        <v>745</v>
      </c>
      <c r="D87" s="236">
        <v>0.7</v>
      </c>
      <c r="E87" s="100">
        <v>39015</v>
      </c>
      <c r="F87" s="76">
        <v>0.01</v>
      </c>
    </row>
    <row r="88" spans="1:7" x14ac:dyDescent="0.35">
      <c r="A88" s="11">
        <v>44544</v>
      </c>
      <c r="B88" s="357">
        <v>520</v>
      </c>
      <c r="C88" s="357">
        <v>726</v>
      </c>
      <c r="D88" s="236">
        <v>0.69</v>
      </c>
      <c r="E88" s="100">
        <v>37332</v>
      </c>
      <c r="F88" s="76">
        <v>1.4E-2</v>
      </c>
    </row>
    <row r="89" spans="1:7" x14ac:dyDescent="0.35">
      <c r="A89" s="11">
        <v>44551</v>
      </c>
      <c r="B89" s="357">
        <v>922</v>
      </c>
      <c r="C89" s="357">
        <v>736</v>
      </c>
      <c r="D89" s="236">
        <v>0.7</v>
      </c>
      <c r="E89" s="100">
        <v>37566</v>
      </c>
      <c r="F89" s="76">
        <v>2.5000000000000001E-2</v>
      </c>
    </row>
    <row r="90" spans="1:7" x14ac:dyDescent="0.35">
      <c r="A90" s="11">
        <v>44566</v>
      </c>
      <c r="B90" s="357">
        <v>3222</v>
      </c>
      <c r="C90" s="357">
        <v>705</v>
      </c>
      <c r="D90" s="236">
        <v>0.67</v>
      </c>
      <c r="E90" s="100">
        <v>35502</v>
      </c>
      <c r="F90" s="76">
        <v>9.0999999999999998E-2</v>
      </c>
    </row>
    <row r="91" spans="1:7" s="641" customFormat="1" x14ac:dyDescent="0.35">
      <c r="A91" s="11">
        <v>44572</v>
      </c>
      <c r="B91" s="357">
        <v>2319</v>
      </c>
      <c r="C91" s="357">
        <v>730</v>
      </c>
      <c r="D91" s="236">
        <v>0.69</v>
      </c>
      <c r="E91" s="100">
        <v>37497</v>
      </c>
      <c r="F91" s="76">
        <v>6.1844947595807664E-2</v>
      </c>
    </row>
    <row r="92" spans="1:7" x14ac:dyDescent="0.35">
      <c r="A92" s="11">
        <v>44579</v>
      </c>
      <c r="B92" s="357">
        <v>1624</v>
      </c>
      <c r="C92" s="357">
        <v>750</v>
      </c>
      <c r="D92" s="236">
        <v>0.71</v>
      </c>
      <c r="E92" s="100">
        <v>38216</v>
      </c>
      <c r="F92" s="76">
        <v>4.2000000000000003E-2</v>
      </c>
    </row>
    <row r="93" spans="1:7" x14ac:dyDescent="0.35">
      <c r="A93" s="11">
        <v>44586</v>
      </c>
      <c r="B93" s="357">
        <v>1291</v>
      </c>
      <c r="C93" s="357">
        <v>761</v>
      </c>
      <c r="D93" s="236">
        <v>0.72132701421800949</v>
      </c>
      <c r="E93" s="100">
        <v>39700</v>
      </c>
      <c r="F93" s="76">
        <v>3.2518891687657432E-2</v>
      </c>
    </row>
    <row r="94" spans="1:7" x14ac:dyDescent="0.35">
      <c r="A94" s="11">
        <v>44593</v>
      </c>
      <c r="B94" s="357">
        <v>1098</v>
      </c>
      <c r="C94" s="357">
        <v>767</v>
      </c>
      <c r="D94" s="236">
        <v>0.73</v>
      </c>
      <c r="E94" s="100">
        <v>38714</v>
      </c>
      <c r="F94" s="76">
        <v>2.8000000000000001E-2</v>
      </c>
    </row>
    <row r="95" spans="1:7" x14ac:dyDescent="0.35">
      <c r="A95" s="11">
        <v>44600</v>
      </c>
      <c r="B95" s="357">
        <v>1044</v>
      </c>
      <c r="C95" s="357">
        <v>722</v>
      </c>
      <c r="D95" s="236">
        <v>0.68306527909176917</v>
      </c>
      <c r="E95" s="100">
        <v>36728</v>
      </c>
      <c r="F95" s="76">
        <v>2.8425179699411891E-2</v>
      </c>
    </row>
    <row r="96" spans="1:7" x14ac:dyDescent="0.35">
      <c r="A96" s="11">
        <v>44607</v>
      </c>
      <c r="B96" s="357">
        <v>1148</v>
      </c>
      <c r="C96" s="357">
        <v>730</v>
      </c>
      <c r="D96" s="236">
        <v>0.69128787878787878</v>
      </c>
      <c r="E96" s="100">
        <v>36949</v>
      </c>
      <c r="F96" s="76">
        <v>3.1069853040677692E-2</v>
      </c>
      <c r="G96" s="641"/>
    </row>
    <row r="97" spans="1:6" x14ac:dyDescent="0.35">
      <c r="A97" s="11">
        <v>44614</v>
      </c>
      <c r="B97" s="357">
        <v>1225</v>
      </c>
      <c r="C97" s="357">
        <v>727</v>
      </c>
      <c r="D97" s="236">
        <v>0.68779564806054871</v>
      </c>
      <c r="E97" s="100">
        <v>36794</v>
      </c>
      <c r="F97" s="76">
        <v>3.3293471761700277E-2</v>
      </c>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9"/>
  <sheetViews>
    <sheetView showGridLines="0" zoomScaleNormal="100" workbookViewId="0">
      <pane ySplit="3" topLeftCell="A79" activePane="bottomLeft" state="frozen"/>
      <selection pane="bottomLeft" sqref="A1:F1"/>
    </sheetView>
  </sheetViews>
  <sheetFormatPr defaultRowHeight="14.5" x14ac:dyDescent="0.35"/>
  <cols>
    <col min="1" max="1" width="10.453125" style="611" customWidth="1"/>
    <col min="2" max="2" width="11" style="604" bestFit="1" customWidth="1"/>
    <col min="3" max="3" width="23.453125" style="2" customWidth="1"/>
    <col min="4" max="4" width="26.453125" style="2" customWidth="1"/>
    <col min="5" max="5" width="3.453125" style="2" customWidth="1"/>
    <col min="6" max="6" width="9.453125" style="31"/>
  </cols>
  <sheetData>
    <row r="1" spans="1:16" x14ac:dyDescent="0.35">
      <c r="A1" s="717" t="s">
        <v>139</v>
      </c>
      <c r="B1" s="717"/>
      <c r="C1" s="717"/>
      <c r="D1" s="717"/>
      <c r="E1" s="717"/>
      <c r="F1" s="717"/>
      <c r="P1" s="22" t="s">
        <v>28</v>
      </c>
    </row>
    <row r="2" spans="1:16" x14ac:dyDescent="0.35">
      <c r="A2" s="603"/>
      <c r="C2" s="1"/>
      <c r="D2" s="1"/>
      <c r="E2" s="1"/>
      <c r="P2" s="22"/>
    </row>
    <row r="3" spans="1:16" ht="39.5" x14ac:dyDescent="0.35">
      <c r="A3" s="605" t="s">
        <v>114</v>
      </c>
      <c r="B3" s="606" t="s">
        <v>0</v>
      </c>
      <c r="C3" s="191" t="s">
        <v>54</v>
      </c>
      <c r="D3" s="191" t="s">
        <v>45</v>
      </c>
      <c r="E3" s="51"/>
    </row>
    <row r="4" spans="1:16" x14ac:dyDescent="0.35">
      <c r="A4" s="607">
        <v>27</v>
      </c>
      <c r="B4" s="608">
        <v>44013</v>
      </c>
      <c r="C4" s="190">
        <v>135</v>
      </c>
      <c r="D4" s="109">
        <v>0.13</v>
      </c>
      <c r="E4" s="12"/>
    </row>
    <row r="5" spans="1:16" x14ac:dyDescent="0.35">
      <c r="A5" s="607">
        <v>28</v>
      </c>
      <c r="B5" s="608">
        <v>44020</v>
      </c>
      <c r="C5" s="190">
        <v>113</v>
      </c>
      <c r="D5" s="109">
        <v>0.1</v>
      </c>
      <c r="E5" s="12"/>
    </row>
    <row r="6" spans="1:16" x14ac:dyDescent="0.35">
      <c r="A6" s="607">
        <v>29</v>
      </c>
      <c r="B6" s="608">
        <v>44027</v>
      </c>
      <c r="C6" s="190">
        <v>97</v>
      </c>
      <c r="D6" s="109">
        <v>0.09</v>
      </c>
      <c r="E6" s="12"/>
    </row>
    <row r="7" spans="1:16" x14ac:dyDescent="0.35">
      <c r="A7" s="607">
        <v>30</v>
      </c>
      <c r="B7" s="608">
        <v>44034</v>
      </c>
      <c r="C7" s="190">
        <v>81</v>
      </c>
      <c r="D7" s="109">
        <v>0.08</v>
      </c>
      <c r="E7" s="12"/>
    </row>
    <row r="8" spans="1:16" x14ac:dyDescent="0.35">
      <c r="A8" s="607">
        <v>31</v>
      </c>
      <c r="B8" s="608">
        <v>44041</v>
      </c>
      <c r="C8" s="190">
        <v>66</v>
      </c>
      <c r="D8" s="73">
        <v>0.06</v>
      </c>
      <c r="E8" s="85"/>
    </row>
    <row r="9" spans="1:16" x14ac:dyDescent="0.35">
      <c r="A9" s="607">
        <v>32</v>
      </c>
      <c r="B9" s="609">
        <v>44048</v>
      </c>
      <c r="C9" s="206">
        <v>60</v>
      </c>
      <c r="D9" s="207">
        <v>0.06</v>
      </c>
      <c r="E9" s="85"/>
    </row>
    <row r="10" spans="1:16" x14ac:dyDescent="0.35">
      <c r="A10" s="607">
        <v>33</v>
      </c>
      <c r="B10" s="609">
        <v>44055</v>
      </c>
      <c r="C10" s="206">
        <v>53</v>
      </c>
      <c r="D10" s="208">
        <v>0.05</v>
      </c>
      <c r="E10" s="12"/>
    </row>
    <row r="11" spans="1:16" x14ac:dyDescent="0.35">
      <c r="A11" s="607">
        <v>34</v>
      </c>
      <c r="B11" s="609">
        <v>44062</v>
      </c>
      <c r="C11" s="206">
        <v>52</v>
      </c>
      <c r="D11" s="208">
        <v>0.05</v>
      </c>
    </row>
    <row r="12" spans="1:16" x14ac:dyDescent="0.35">
      <c r="A12" s="607">
        <v>35</v>
      </c>
      <c r="B12" s="609">
        <v>44069</v>
      </c>
      <c r="C12" s="206">
        <v>66</v>
      </c>
      <c r="D12" s="208">
        <v>0.06</v>
      </c>
    </row>
    <row r="13" spans="1:16" x14ac:dyDescent="0.35">
      <c r="A13" s="607">
        <v>36</v>
      </c>
      <c r="B13" s="609">
        <v>44076</v>
      </c>
      <c r="C13" s="206">
        <v>69</v>
      </c>
      <c r="D13" s="208">
        <v>0.06</v>
      </c>
    </row>
    <row r="14" spans="1:16" x14ac:dyDescent="0.35">
      <c r="A14" s="607">
        <v>37</v>
      </c>
      <c r="B14" s="609">
        <v>44083</v>
      </c>
      <c r="C14" s="206">
        <v>78</v>
      </c>
      <c r="D14" s="208">
        <v>7.0000000000000007E-2</v>
      </c>
    </row>
    <row r="15" spans="1:16" x14ac:dyDescent="0.35">
      <c r="A15" s="607">
        <v>38</v>
      </c>
      <c r="B15" s="609">
        <v>44090</v>
      </c>
      <c r="C15" s="206">
        <v>91</v>
      </c>
      <c r="D15" s="347">
        <v>0.08</v>
      </c>
    </row>
    <row r="16" spans="1:16" x14ac:dyDescent="0.35">
      <c r="A16" s="607">
        <v>39</v>
      </c>
      <c r="B16" s="609">
        <v>44097</v>
      </c>
      <c r="C16" s="206">
        <v>95</v>
      </c>
      <c r="D16" s="347">
        <v>0.09</v>
      </c>
      <c r="E16" s="85"/>
    </row>
    <row r="17" spans="1:4" x14ac:dyDescent="0.35">
      <c r="A17" s="607">
        <v>40</v>
      </c>
      <c r="B17" s="609">
        <v>44104</v>
      </c>
      <c r="C17" s="206">
        <v>92</v>
      </c>
      <c r="D17" s="347">
        <v>0.09</v>
      </c>
    </row>
    <row r="18" spans="1:4" x14ac:dyDescent="0.35">
      <c r="A18" s="607">
        <v>41</v>
      </c>
      <c r="B18" s="609">
        <v>44111</v>
      </c>
      <c r="C18" s="206">
        <v>91</v>
      </c>
      <c r="D18" s="347">
        <v>0.08</v>
      </c>
    </row>
    <row r="19" spans="1:4" x14ac:dyDescent="0.35">
      <c r="A19" s="607">
        <v>42</v>
      </c>
      <c r="B19" s="609">
        <v>44118</v>
      </c>
      <c r="C19" s="206">
        <v>101</v>
      </c>
      <c r="D19" s="347">
        <v>0.09</v>
      </c>
    </row>
    <row r="20" spans="1:4" x14ac:dyDescent="0.35">
      <c r="A20" s="607">
        <v>43</v>
      </c>
      <c r="B20" s="609">
        <v>44125</v>
      </c>
      <c r="C20" s="206">
        <v>114</v>
      </c>
      <c r="D20" s="347">
        <v>0.11</v>
      </c>
    </row>
    <row r="21" spans="1:4" x14ac:dyDescent="0.35">
      <c r="A21" s="607">
        <v>44</v>
      </c>
      <c r="B21" s="609">
        <v>44132</v>
      </c>
      <c r="C21" s="206">
        <v>134</v>
      </c>
      <c r="D21" s="347">
        <v>0.12</v>
      </c>
    </row>
    <row r="22" spans="1:4" x14ac:dyDescent="0.35">
      <c r="A22" s="607">
        <v>45</v>
      </c>
      <c r="B22" s="609">
        <v>44139</v>
      </c>
      <c r="C22" s="206">
        <v>137</v>
      </c>
      <c r="D22" s="347">
        <v>0.13</v>
      </c>
    </row>
    <row r="23" spans="1:4" x14ac:dyDescent="0.35">
      <c r="A23" s="607">
        <v>46</v>
      </c>
      <c r="B23" s="609">
        <v>44146</v>
      </c>
      <c r="C23" s="206">
        <v>146</v>
      </c>
      <c r="D23" s="347">
        <v>0.14000000000000001</v>
      </c>
    </row>
    <row r="24" spans="1:4" x14ac:dyDescent="0.35">
      <c r="A24" s="607">
        <v>47</v>
      </c>
      <c r="B24" s="609">
        <v>44153</v>
      </c>
      <c r="C24" s="206">
        <v>141</v>
      </c>
      <c r="D24" s="347">
        <v>0.13</v>
      </c>
    </row>
    <row r="25" spans="1:4" x14ac:dyDescent="0.35">
      <c r="A25" s="607">
        <v>48</v>
      </c>
      <c r="B25" s="609">
        <v>44160</v>
      </c>
      <c r="C25" s="206">
        <v>129</v>
      </c>
      <c r="D25" s="347">
        <v>0.12</v>
      </c>
    </row>
    <row r="26" spans="1:4" x14ac:dyDescent="0.35">
      <c r="A26" s="607">
        <v>49</v>
      </c>
      <c r="B26" s="609">
        <v>44167</v>
      </c>
      <c r="C26" s="206">
        <v>128</v>
      </c>
      <c r="D26" s="347">
        <v>0.12</v>
      </c>
    </row>
    <row r="27" spans="1:4" x14ac:dyDescent="0.35">
      <c r="A27" s="607">
        <v>50</v>
      </c>
      <c r="B27" s="609">
        <v>44174</v>
      </c>
      <c r="C27" s="206">
        <v>117</v>
      </c>
      <c r="D27" s="347">
        <v>0.11</v>
      </c>
    </row>
    <row r="28" spans="1:4" x14ac:dyDescent="0.35">
      <c r="A28" s="607">
        <v>51</v>
      </c>
      <c r="B28" s="609">
        <v>44181</v>
      </c>
      <c r="C28" s="206">
        <v>140</v>
      </c>
      <c r="D28" s="347">
        <v>0.13</v>
      </c>
    </row>
    <row r="29" spans="1:4" x14ac:dyDescent="0.35">
      <c r="A29" s="607">
        <v>52</v>
      </c>
      <c r="B29" s="609">
        <v>44188</v>
      </c>
      <c r="C29" s="206">
        <v>138</v>
      </c>
      <c r="D29" s="347">
        <v>0.13</v>
      </c>
    </row>
    <row r="30" spans="1:4" x14ac:dyDescent="0.35">
      <c r="A30" s="607">
        <v>53</v>
      </c>
      <c r="B30" s="609">
        <v>44194</v>
      </c>
      <c r="C30" s="206">
        <v>149</v>
      </c>
      <c r="D30" s="347">
        <v>0.14000000000000001</v>
      </c>
    </row>
    <row r="31" spans="1:4" x14ac:dyDescent="0.35">
      <c r="A31" s="610">
        <v>1</v>
      </c>
      <c r="B31" s="609">
        <v>44201</v>
      </c>
      <c r="C31" s="190">
        <v>154</v>
      </c>
      <c r="D31" s="73">
        <v>0.14000000000000001</v>
      </c>
    </row>
    <row r="32" spans="1:4" x14ac:dyDescent="0.35">
      <c r="A32" s="610">
        <v>2</v>
      </c>
      <c r="B32" s="609">
        <v>44209</v>
      </c>
      <c r="C32" s="190">
        <v>180</v>
      </c>
      <c r="D32" s="73">
        <v>0.17</v>
      </c>
    </row>
    <row r="33" spans="1:4" x14ac:dyDescent="0.35">
      <c r="A33" s="610">
        <v>3</v>
      </c>
      <c r="B33" s="609">
        <v>44216</v>
      </c>
      <c r="C33" s="190">
        <v>172</v>
      </c>
      <c r="D33" s="73">
        <v>0.16</v>
      </c>
    </row>
    <row r="34" spans="1:4" x14ac:dyDescent="0.35">
      <c r="A34" s="610">
        <v>4</v>
      </c>
      <c r="B34" s="609">
        <v>44223</v>
      </c>
      <c r="C34" s="190">
        <v>181</v>
      </c>
      <c r="D34" s="73">
        <v>0.17</v>
      </c>
    </row>
    <row r="35" spans="1:4" x14ac:dyDescent="0.35">
      <c r="A35" s="610">
        <v>5</v>
      </c>
      <c r="B35" s="609">
        <v>44230</v>
      </c>
      <c r="C35" s="190">
        <v>140</v>
      </c>
      <c r="D35" s="73">
        <v>0.13</v>
      </c>
    </row>
    <row r="36" spans="1:4" x14ac:dyDescent="0.35">
      <c r="A36" s="610">
        <v>6</v>
      </c>
      <c r="B36" s="609">
        <v>44237</v>
      </c>
      <c r="C36" s="190">
        <v>116</v>
      </c>
      <c r="D36" s="73">
        <v>0.11</v>
      </c>
    </row>
    <row r="37" spans="1:4" x14ac:dyDescent="0.35">
      <c r="A37" s="610">
        <v>7</v>
      </c>
      <c r="B37" s="609">
        <v>44244</v>
      </c>
      <c r="C37" s="190">
        <v>88</v>
      </c>
      <c r="D37" s="73">
        <v>0.08</v>
      </c>
    </row>
    <row r="38" spans="1:4" x14ac:dyDescent="0.35">
      <c r="A38" s="610">
        <v>8</v>
      </c>
      <c r="B38" s="609">
        <v>44251</v>
      </c>
      <c r="C38" s="190">
        <v>73</v>
      </c>
      <c r="D38" s="73">
        <v>7.0000000000000007E-2</v>
      </c>
    </row>
    <row r="39" spans="1:4" x14ac:dyDescent="0.35">
      <c r="A39" s="610">
        <v>9</v>
      </c>
      <c r="B39" s="609">
        <v>44258</v>
      </c>
      <c r="C39" s="190">
        <v>61</v>
      </c>
      <c r="D39" s="73">
        <v>0.06</v>
      </c>
    </row>
    <row r="40" spans="1:4" x14ac:dyDescent="0.35">
      <c r="A40" s="610">
        <v>10</v>
      </c>
      <c r="B40" s="609">
        <v>44265</v>
      </c>
      <c r="C40" s="190">
        <v>44</v>
      </c>
      <c r="D40" s="73">
        <v>0.04</v>
      </c>
    </row>
    <row r="41" spans="1:4" x14ac:dyDescent="0.35">
      <c r="A41" s="610">
        <v>11</v>
      </c>
      <c r="B41" s="609">
        <v>44272</v>
      </c>
      <c r="C41" s="190">
        <v>31</v>
      </c>
      <c r="D41" s="73">
        <v>0.03</v>
      </c>
    </row>
    <row r="42" spans="1:4" x14ac:dyDescent="0.35">
      <c r="A42" s="610">
        <v>12</v>
      </c>
      <c r="B42" s="609">
        <v>44279</v>
      </c>
      <c r="C42" s="190">
        <v>40</v>
      </c>
      <c r="D42" s="73">
        <v>0.04</v>
      </c>
    </row>
    <row r="43" spans="1:4" x14ac:dyDescent="0.35">
      <c r="A43" s="610">
        <v>13</v>
      </c>
      <c r="B43" s="609">
        <v>44286</v>
      </c>
      <c r="C43" s="190">
        <v>39</v>
      </c>
      <c r="D43" s="73">
        <v>0.04</v>
      </c>
    </row>
    <row r="44" spans="1:4" x14ac:dyDescent="0.35">
      <c r="A44" s="610">
        <v>14</v>
      </c>
      <c r="B44" s="609">
        <v>44293</v>
      </c>
      <c r="C44" s="190">
        <v>39</v>
      </c>
      <c r="D44" s="73">
        <v>0.04</v>
      </c>
    </row>
    <row r="45" spans="1:4" x14ac:dyDescent="0.35">
      <c r="A45" s="610">
        <v>15</v>
      </c>
      <c r="B45" s="609">
        <v>44300</v>
      </c>
      <c r="C45" s="190">
        <v>29</v>
      </c>
      <c r="D45" s="73">
        <v>0.03</v>
      </c>
    </row>
    <row r="46" spans="1:4" x14ac:dyDescent="0.35">
      <c r="A46" s="610">
        <v>16</v>
      </c>
      <c r="B46" s="609">
        <v>44307</v>
      </c>
      <c r="C46" s="190">
        <v>32</v>
      </c>
      <c r="D46" s="73">
        <v>0.03</v>
      </c>
    </row>
    <row r="47" spans="1:4" x14ac:dyDescent="0.35">
      <c r="A47" s="610">
        <v>17</v>
      </c>
      <c r="B47" s="609">
        <v>44314</v>
      </c>
      <c r="C47" s="190">
        <v>25</v>
      </c>
      <c r="D47" s="73">
        <v>0.02</v>
      </c>
    </row>
    <row r="48" spans="1:4" x14ac:dyDescent="0.35">
      <c r="A48" s="610">
        <v>18</v>
      </c>
      <c r="B48" s="609">
        <v>44321</v>
      </c>
      <c r="C48" s="190">
        <v>30</v>
      </c>
      <c r="D48" s="73">
        <v>0.03</v>
      </c>
    </row>
    <row r="49" spans="1:4" x14ac:dyDescent="0.35">
      <c r="A49" s="610">
        <v>19</v>
      </c>
      <c r="B49" s="609">
        <v>44328</v>
      </c>
      <c r="C49" s="190">
        <v>26</v>
      </c>
      <c r="D49" s="73">
        <v>0.02</v>
      </c>
    </row>
    <row r="50" spans="1:4" x14ac:dyDescent="0.35">
      <c r="A50" s="610">
        <v>20</v>
      </c>
      <c r="B50" s="609">
        <v>44335</v>
      </c>
      <c r="C50" s="190">
        <v>26</v>
      </c>
      <c r="D50" s="73">
        <v>0.02</v>
      </c>
    </row>
    <row r="51" spans="1:4" x14ac:dyDescent="0.35">
      <c r="A51" s="610">
        <v>21</v>
      </c>
      <c r="B51" s="609">
        <v>44342</v>
      </c>
      <c r="C51" s="2">
        <v>18</v>
      </c>
      <c r="D51" s="73">
        <v>0.02</v>
      </c>
    </row>
    <row r="52" spans="1:4" x14ac:dyDescent="0.35">
      <c r="A52" s="610">
        <v>22</v>
      </c>
      <c r="B52" s="609">
        <v>44349</v>
      </c>
      <c r="C52" s="190">
        <v>17</v>
      </c>
      <c r="D52" s="73">
        <v>0.02</v>
      </c>
    </row>
    <row r="53" spans="1:4" x14ac:dyDescent="0.35">
      <c r="A53" s="610">
        <v>23</v>
      </c>
      <c r="B53" s="609">
        <v>44356</v>
      </c>
      <c r="C53" s="2">
        <v>19</v>
      </c>
      <c r="D53" s="73">
        <v>0.02</v>
      </c>
    </row>
    <row r="54" spans="1:4" x14ac:dyDescent="0.35">
      <c r="A54" s="610">
        <v>24</v>
      </c>
      <c r="B54" s="609">
        <v>44363</v>
      </c>
      <c r="C54" s="2">
        <v>21</v>
      </c>
      <c r="D54" s="73">
        <v>0.02</v>
      </c>
    </row>
    <row r="55" spans="1:4" x14ac:dyDescent="0.35">
      <c r="A55" s="610">
        <v>25</v>
      </c>
      <c r="B55" s="609">
        <v>44370</v>
      </c>
      <c r="C55" s="2">
        <v>30</v>
      </c>
      <c r="D55" s="73">
        <v>0.03</v>
      </c>
    </row>
    <row r="56" spans="1:4" x14ac:dyDescent="0.35">
      <c r="A56" s="610">
        <v>26</v>
      </c>
      <c r="B56" s="609">
        <v>44377</v>
      </c>
      <c r="C56" s="2">
        <v>39</v>
      </c>
      <c r="D56" s="73">
        <v>0.04</v>
      </c>
    </row>
    <row r="57" spans="1:4" x14ac:dyDescent="0.35">
      <c r="A57" s="610">
        <v>27</v>
      </c>
      <c r="B57" s="609">
        <v>44384</v>
      </c>
      <c r="C57" s="2">
        <v>44</v>
      </c>
      <c r="D57" s="73">
        <v>0.04</v>
      </c>
    </row>
    <row r="58" spans="1:4" x14ac:dyDescent="0.35">
      <c r="A58" s="610">
        <v>28</v>
      </c>
      <c r="B58" s="609">
        <v>44391</v>
      </c>
      <c r="C58" s="2">
        <v>55</v>
      </c>
      <c r="D58" s="73">
        <v>0.05</v>
      </c>
    </row>
    <row r="59" spans="1:4" x14ac:dyDescent="0.35">
      <c r="A59" s="610">
        <v>29</v>
      </c>
      <c r="B59" s="609">
        <v>44398</v>
      </c>
      <c r="C59" s="2">
        <v>59</v>
      </c>
      <c r="D59" s="73">
        <v>0.06</v>
      </c>
    </row>
    <row r="60" spans="1:4" x14ac:dyDescent="0.35">
      <c r="A60" s="610">
        <v>30</v>
      </c>
      <c r="B60" s="609">
        <v>44405</v>
      </c>
      <c r="C60" s="2">
        <v>54</v>
      </c>
      <c r="D60" s="73">
        <v>0.05</v>
      </c>
    </row>
    <row r="61" spans="1:4" x14ac:dyDescent="0.35">
      <c r="A61" s="610">
        <v>31</v>
      </c>
      <c r="B61" s="609">
        <v>44412</v>
      </c>
      <c r="C61" s="2">
        <v>50</v>
      </c>
      <c r="D61" s="73">
        <v>0.05</v>
      </c>
    </row>
    <row r="62" spans="1:4" x14ac:dyDescent="0.35">
      <c r="A62" s="610">
        <v>32</v>
      </c>
      <c r="B62" s="609">
        <v>44419</v>
      </c>
      <c r="C62" s="2">
        <v>49</v>
      </c>
      <c r="D62" s="73">
        <v>0.05</v>
      </c>
    </row>
    <row r="63" spans="1:4" x14ac:dyDescent="0.35">
      <c r="A63" s="610">
        <v>33</v>
      </c>
      <c r="B63" s="609">
        <v>44426</v>
      </c>
      <c r="C63" s="2">
        <v>47</v>
      </c>
      <c r="D63" s="73">
        <v>0.04</v>
      </c>
    </row>
    <row r="64" spans="1:4" x14ac:dyDescent="0.35">
      <c r="A64" s="610">
        <v>34</v>
      </c>
      <c r="B64" s="609">
        <v>44433</v>
      </c>
      <c r="C64" s="2">
        <v>52</v>
      </c>
      <c r="D64" s="73">
        <v>0.05</v>
      </c>
    </row>
    <row r="65" spans="1:4" x14ac:dyDescent="0.35">
      <c r="A65" s="610">
        <v>35</v>
      </c>
      <c r="B65" s="609">
        <v>44440</v>
      </c>
      <c r="C65" s="2">
        <v>70</v>
      </c>
      <c r="D65" s="73">
        <v>7.0000000000000007E-2</v>
      </c>
    </row>
    <row r="66" spans="1:4" x14ac:dyDescent="0.35">
      <c r="A66" s="610">
        <v>36</v>
      </c>
      <c r="B66" s="609">
        <v>44447</v>
      </c>
      <c r="C66" s="2">
        <v>114</v>
      </c>
      <c r="D66" s="73">
        <v>0.11</v>
      </c>
    </row>
    <row r="67" spans="1:4" x14ac:dyDescent="0.35">
      <c r="A67" s="610">
        <v>37</v>
      </c>
      <c r="B67" s="609">
        <v>44454</v>
      </c>
      <c r="C67" s="2">
        <v>130</v>
      </c>
      <c r="D67" s="73">
        <v>0.12</v>
      </c>
    </row>
    <row r="68" spans="1:4" x14ac:dyDescent="0.35">
      <c r="A68" s="610">
        <v>38</v>
      </c>
      <c r="B68" s="609">
        <v>44461</v>
      </c>
      <c r="C68" s="2">
        <v>131</v>
      </c>
      <c r="D68" s="73">
        <v>0.12</v>
      </c>
    </row>
    <row r="69" spans="1:4" x14ac:dyDescent="0.35">
      <c r="A69" s="610">
        <v>39</v>
      </c>
      <c r="B69" s="609">
        <v>44468</v>
      </c>
      <c r="C69" s="2">
        <v>125</v>
      </c>
      <c r="D69" s="73">
        <v>0.12</v>
      </c>
    </row>
    <row r="70" spans="1:4" x14ac:dyDescent="0.35">
      <c r="A70" s="610">
        <v>40</v>
      </c>
      <c r="B70" s="609">
        <v>44475</v>
      </c>
      <c r="C70" s="2">
        <v>103</v>
      </c>
      <c r="D70" s="73">
        <v>0.1</v>
      </c>
    </row>
    <row r="71" spans="1:4" x14ac:dyDescent="0.35">
      <c r="A71" s="610">
        <v>41</v>
      </c>
      <c r="B71" s="609">
        <v>44482</v>
      </c>
      <c r="C71" s="2">
        <v>74</v>
      </c>
      <c r="D71" s="73">
        <v>7.0000000000000007E-2</v>
      </c>
    </row>
    <row r="72" spans="1:4" x14ac:dyDescent="0.35">
      <c r="A72" s="610">
        <v>42</v>
      </c>
      <c r="B72" s="609">
        <v>44489</v>
      </c>
      <c r="C72" s="2">
        <v>74</v>
      </c>
      <c r="D72" s="73">
        <v>7.0000000000000007E-2</v>
      </c>
    </row>
    <row r="73" spans="1:4" x14ac:dyDescent="0.35">
      <c r="A73" s="610">
        <v>43</v>
      </c>
      <c r="B73" s="609">
        <v>44496</v>
      </c>
      <c r="C73" s="2">
        <v>66</v>
      </c>
      <c r="D73" s="73">
        <v>0.06</v>
      </c>
    </row>
    <row r="74" spans="1:4" x14ac:dyDescent="0.35">
      <c r="A74" s="610">
        <v>44</v>
      </c>
      <c r="B74" s="609">
        <v>44503</v>
      </c>
      <c r="C74" s="2">
        <v>71</v>
      </c>
      <c r="D74" s="73">
        <v>7.0000000000000007E-2</v>
      </c>
    </row>
    <row r="75" spans="1:4" x14ac:dyDescent="0.35">
      <c r="A75" s="610">
        <v>45</v>
      </c>
      <c r="B75" s="609">
        <v>44510</v>
      </c>
      <c r="C75" s="2">
        <v>68</v>
      </c>
      <c r="D75" s="73">
        <v>0.06</v>
      </c>
    </row>
    <row r="76" spans="1:4" x14ac:dyDescent="0.35">
      <c r="A76" s="610">
        <v>46</v>
      </c>
      <c r="B76" s="609">
        <v>44517</v>
      </c>
      <c r="C76" s="2">
        <v>60</v>
      </c>
      <c r="D76" s="73">
        <v>0.06</v>
      </c>
    </row>
    <row r="77" spans="1:4" x14ac:dyDescent="0.35">
      <c r="A77" s="610">
        <v>47</v>
      </c>
      <c r="B77" s="609">
        <v>44524</v>
      </c>
      <c r="C77" s="2">
        <v>68</v>
      </c>
      <c r="D77" s="73">
        <v>0.06</v>
      </c>
    </row>
    <row r="78" spans="1:4" x14ac:dyDescent="0.35">
      <c r="A78" s="610">
        <v>48</v>
      </c>
      <c r="B78" s="609">
        <v>44531</v>
      </c>
      <c r="C78" s="2">
        <v>71</v>
      </c>
      <c r="D78" s="73">
        <v>7.0000000000000007E-2</v>
      </c>
    </row>
    <row r="79" spans="1:4" x14ac:dyDescent="0.35">
      <c r="A79" s="610">
        <v>49</v>
      </c>
      <c r="B79" s="609">
        <v>44538</v>
      </c>
      <c r="C79" s="2">
        <v>66</v>
      </c>
      <c r="D79" s="73">
        <v>0.06</v>
      </c>
    </row>
    <row r="80" spans="1:4" x14ac:dyDescent="0.35">
      <c r="A80" s="610">
        <v>50</v>
      </c>
      <c r="B80" s="609">
        <v>44545</v>
      </c>
      <c r="C80" s="2">
        <v>76</v>
      </c>
      <c r="D80" s="73">
        <v>7.0000000000000007E-2</v>
      </c>
    </row>
    <row r="81" spans="1:4" x14ac:dyDescent="0.35">
      <c r="A81" s="610">
        <v>51</v>
      </c>
      <c r="B81" s="609">
        <v>44552</v>
      </c>
      <c r="C81" s="2">
        <v>86</v>
      </c>
      <c r="D81" s="73">
        <v>0.08</v>
      </c>
    </row>
    <row r="82" spans="1:4" x14ac:dyDescent="0.35">
      <c r="A82" s="610">
        <v>1</v>
      </c>
      <c r="B82" s="609">
        <v>44566</v>
      </c>
      <c r="C82" s="2">
        <v>251</v>
      </c>
      <c r="D82" s="73">
        <v>0.24</v>
      </c>
    </row>
    <row r="83" spans="1:4" x14ac:dyDescent="0.35">
      <c r="A83" s="610">
        <v>2</v>
      </c>
      <c r="B83" s="609">
        <v>44573</v>
      </c>
      <c r="C83" s="2">
        <v>287</v>
      </c>
      <c r="D83" s="73">
        <v>0.27</v>
      </c>
    </row>
    <row r="84" spans="1:4" x14ac:dyDescent="0.35">
      <c r="A84" s="610">
        <v>3</v>
      </c>
      <c r="B84" s="609">
        <v>44580</v>
      </c>
      <c r="C84" s="2">
        <v>303</v>
      </c>
      <c r="D84" s="73">
        <v>0.28999999999999998</v>
      </c>
    </row>
    <row r="85" spans="1:4" x14ac:dyDescent="0.35">
      <c r="A85" s="610">
        <v>4</v>
      </c>
      <c r="B85" s="609">
        <v>44587</v>
      </c>
      <c r="C85" s="2">
        <v>262</v>
      </c>
      <c r="D85" s="73">
        <v>0.25</v>
      </c>
    </row>
    <row r="86" spans="1:4" x14ac:dyDescent="0.35">
      <c r="A86" s="610">
        <v>5</v>
      </c>
      <c r="B86" s="609">
        <v>44593</v>
      </c>
      <c r="C86" s="2">
        <v>218</v>
      </c>
      <c r="D86" s="73">
        <v>0.21</v>
      </c>
    </row>
    <row r="87" spans="1:4" x14ac:dyDescent="0.35">
      <c r="A87" s="610">
        <v>6</v>
      </c>
      <c r="B87" s="609">
        <v>44600</v>
      </c>
      <c r="C87" s="2">
        <v>192</v>
      </c>
      <c r="D87" s="73">
        <v>0.18</v>
      </c>
    </row>
    <row r="88" spans="1:4" x14ac:dyDescent="0.35">
      <c r="A88" s="610">
        <v>7</v>
      </c>
      <c r="B88" s="609">
        <v>44607</v>
      </c>
      <c r="C88" s="2">
        <v>184</v>
      </c>
      <c r="D88" s="73">
        <v>0.17</v>
      </c>
    </row>
    <row r="89" spans="1:4" x14ac:dyDescent="0.35">
      <c r="A89" s="610">
        <v>8</v>
      </c>
      <c r="B89" s="609">
        <v>44614</v>
      </c>
      <c r="C89" s="2">
        <v>197</v>
      </c>
      <c r="D89" s="73">
        <v>0.19</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17"/>
  <sheetViews>
    <sheetView workbookViewId="0">
      <pane xSplit="1" ySplit="3" topLeftCell="B702"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6" style="67" customWidth="1"/>
    <col min="3" max="16384" width="8.453125" style="3"/>
  </cols>
  <sheetData>
    <row r="1" spans="1:7" x14ac:dyDescent="0.35">
      <c r="A1" s="709" t="s">
        <v>48</v>
      </c>
      <c r="B1" s="709"/>
      <c r="C1" s="709"/>
      <c r="D1" s="709"/>
      <c r="E1" s="709"/>
      <c r="F1" s="709"/>
      <c r="G1" s="22" t="s">
        <v>28</v>
      </c>
    </row>
    <row r="3" spans="1:7" ht="39.5" x14ac:dyDescent="0.35">
      <c r="A3" s="52" t="s">
        <v>0</v>
      </c>
      <c r="B3" s="58" t="s">
        <v>47</v>
      </c>
    </row>
    <row r="4" spans="1:7" x14ac:dyDescent="0.35">
      <c r="A4" s="25">
        <v>43904</v>
      </c>
      <c r="B4" s="53">
        <v>1</v>
      </c>
    </row>
    <row r="5" spans="1:7" x14ac:dyDescent="0.35">
      <c r="A5" s="25">
        <v>43905</v>
      </c>
      <c r="B5" s="53">
        <v>1</v>
      </c>
    </row>
    <row r="6" spans="1:7" x14ac:dyDescent="0.35">
      <c r="A6" s="25">
        <v>43906</v>
      </c>
      <c r="B6" s="53">
        <v>1</v>
      </c>
    </row>
    <row r="7" spans="1:7" x14ac:dyDescent="0.35">
      <c r="A7" s="25">
        <v>43907</v>
      </c>
      <c r="B7" s="53">
        <v>2</v>
      </c>
    </row>
    <row r="8" spans="1:7" x14ac:dyDescent="0.35">
      <c r="A8" s="25">
        <v>43908</v>
      </c>
      <c r="B8" s="53">
        <v>3</v>
      </c>
    </row>
    <row r="9" spans="1:7" x14ac:dyDescent="0.35">
      <c r="A9" s="25">
        <v>43909</v>
      </c>
      <c r="B9" s="53">
        <v>6</v>
      </c>
    </row>
    <row r="10" spans="1:7" x14ac:dyDescent="0.35">
      <c r="A10" s="25">
        <v>43910</v>
      </c>
      <c r="B10" s="53">
        <v>6</v>
      </c>
    </row>
    <row r="11" spans="1:7" x14ac:dyDescent="0.35">
      <c r="A11" s="25">
        <v>43911</v>
      </c>
      <c r="B11" s="53">
        <v>7</v>
      </c>
    </row>
    <row r="12" spans="1:7" x14ac:dyDescent="0.35">
      <c r="A12" s="25">
        <v>43912</v>
      </c>
      <c r="B12" s="53">
        <v>10</v>
      </c>
    </row>
    <row r="13" spans="1:7" x14ac:dyDescent="0.35">
      <c r="A13" s="25">
        <v>43913</v>
      </c>
      <c r="B13" s="53">
        <v>14</v>
      </c>
    </row>
    <row r="14" spans="1:7" x14ac:dyDescent="0.35">
      <c r="A14" s="25">
        <v>43914</v>
      </c>
      <c r="B14" s="53">
        <v>16</v>
      </c>
    </row>
    <row r="15" spans="1:7" x14ac:dyDescent="0.35">
      <c r="A15" s="25">
        <v>43915</v>
      </c>
      <c r="B15" s="53">
        <v>22</v>
      </c>
    </row>
    <row r="16" spans="1:7" x14ac:dyDescent="0.35">
      <c r="A16" s="25">
        <v>43916</v>
      </c>
      <c r="B16" s="53">
        <v>25</v>
      </c>
    </row>
    <row r="17" spans="1:4" x14ac:dyDescent="0.35">
      <c r="A17" s="25">
        <v>43917</v>
      </c>
      <c r="B17" s="53">
        <v>33</v>
      </c>
    </row>
    <row r="18" spans="1:4" x14ac:dyDescent="0.35">
      <c r="A18" s="25">
        <v>43918</v>
      </c>
      <c r="B18" s="53">
        <v>40</v>
      </c>
    </row>
    <row r="19" spans="1:4" x14ac:dyDescent="0.35">
      <c r="A19" s="25">
        <v>43919</v>
      </c>
      <c r="B19" s="53">
        <v>41</v>
      </c>
    </row>
    <row r="20" spans="1:4" x14ac:dyDescent="0.35">
      <c r="A20" s="25">
        <v>43920</v>
      </c>
      <c r="B20" s="53">
        <v>47</v>
      </c>
    </row>
    <row r="21" spans="1:4" x14ac:dyDescent="0.35">
      <c r="A21" s="25">
        <v>43921</v>
      </c>
      <c r="B21" s="53">
        <v>69</v>
      </c>
    </row>
    <row r="22" spans="1:4" x14ac:dyDescent="0.35">
      <c r="A22" s="25">
        <v>43922</v>
      </c>
      <c r="B22" s="53">
        <v>97</v>
      </c>
    </row>
    <row r="23" spans="1:4" x14ac:dyDescent="0.35">
      <c r="A23" s="25">
        <v>43923</v>
      </c>
      <c r="B23" s="53">
        <v>126</v>
      </c>
    </row>
    <row r="24" spans="1:4" x14ac:dyDescent="0.35">
      <c r="A24" s="25">
        <v>43924</v>
      </c>
      <c r="B24" s="53">
        <v>172</v>
      </c>
    </row>
    <row r="25" spans="1:4" x14ac:dyDescent="0.35">
      <c r="A25" s="25">
        <v>43925</v>
      </c>
      <c r="B25" s="53">
        <v>218</v>
      </c>
    </row>
    <row r="26" spans="1:4" x14ac:dyDescent="0.35">
      <c r="A26" s="25">
        <v>43926</v>
      </c>
      <c r="B26" s="53">
        <v>220</v>
      </c>
    </row>
    <row r="27" spans="1:4" x14ac:dyDescent="0.35">
      <c r="A27" s="25">
        <v>43927</v>
      </c>
      <c r="B27" s="53">
        <v>222</v>
      </c>
      <c r="D27" s="56"/>
    </row>
    <row r="28" spans="1:4" x14ac:dyDescent="0.35">
      <c r="A28" s="25">
        <v>43928</v>
      </c>
      <c r="B28" s="53">
        <v>296</v>
      </c>
    </row>
    <row r="29" spans="1:4" x14ac:dyDescent="0.35">
      <c r="A29" s="25">
        <v>43929</v>
      </c>
      <c r="B29" s="53">
        <v>366</v>
      </c>
    </row>
    <row r="30" spans="1:4" x14ac:dyDescent="0.35">
      <c r="A30" s="25">
        <v>43930</v>
      </c>
      <c r="B30" s="53">
        <v>447</v>
      </c>
    </row>
    <row r="31" spans="1:4" x14ac:dyDescent="0.35">
      <c r="A31" s="25">
        <v>43931</v>
      </c>
      <c r="B31" s="53">
        <v>495</v>
      </c>
    </row>
    <row r="32" spans="1:4" x14ac:dyDescent="0.35">
      <c r="A32" s="25">
        <v>43932</v>
      </c>
      <c r="B32" s="53">
        <v>542</v>
      </c>
    </row>
    <row r="33" spans="1:2" x14ac:dyDescent="0.35">
      <c r="A33" s="25">
        <v>43933</v>
      </c>
      <c r="B33" s="53">
        <v>566</v>
      </c>
    </row>
    <row r="34" spans="1:2" x14ac:dyDescent="0.35">
      <c r="A34" s="25">
        <v>43934</v>
      </c>
      <c r="B34" s="53">
        <v>575</v>
      </c>
    </row>
    <row r="35" spans="1:2" x14ac:dyDescent="0.35">
      <c r="A35" s="25">
        <v>43935</v>
      </c>
      <c r="B35" s="53">
        <v>615</v>
      </c>
    </row>
    <row r="36" spans="1:2" x14ac:dyDescent="0.35">
      <c r="A36" s="25">
        <v>43936</v>
      </c>
      <c r="B36" s="53">
        <v>699</v>
      </c>
    </row>
    <row r="37" spans="1:2" x14ac:dyDescent="0.35">
      <c r="A37" s="25">
        <v>43937</v>
      </c>
      <c r="B37" s="53">
        <v>779</v>
      </c>
    </row>
    <row r="38" spans="1:2" x14ac:dyDescent="0.35">
      <c r="A38" s="25">
        <v>43938</v>
      </c>
      <c r="B38" s="53">
        <v>837</v>
      </c>
    </row>
    <row r="39" spans="1:2" x14ac:dyDescent="0.35">
      <c r="A39" s="25">
        <v>43939</v>
      </c>
      <c r="B39" s="53">
        <v>893</v>
      </c>
    </row>
    <row r="40" spans="1:2" x14ac:dyDescent="0.35">
      <c r="A40" s="25">
        <v>43940</v>
      </c>
      <c r="B40" s="53">
        <v>903</v>
      </c>
    </row>
    <row r="41" spans="1:2" x14ac:dyDescent="0.35">
      <c r="A41" s="25">
        <v>43941</v>
      </c>
      <c r="B41" s="53">
        <v>915</v>
      </c>
    </row>
    <row r="42" spans="1:2" x14ac:dyDescent="0.35">
      <c r="A42" s="25">
        <v>43942</v>
      </c>
      <c r="B42" s="53">
        <v>985</v>
      </c>
    </row>
    <row r="43" spans="1:2" x14ac:dyDescent="0.35">
      <c r="A43" s="25">
        <v>43943</v>
      </c>
      <c r="B43" s="53">
        <v>1062</v>
      </c>
    </row>
    <row r="44" spans="1:2" x14ac:dyDescent="0.35">
      <c r="A44" s="25">
        <v>43944</v>
      </c>
      <c r="B44" s="53">
        <v>1120</v>
      </c>
    </row>
    <row r="45" spans="1:2" x14ac:dyDescent="0.35">
      <c r="A45" s="25">
        <v>43945</v>
      </c>
      <c r="B45" s="57">
        <v>1184</v>
      </c>
    </row>
    <row r="46" spans="1:2" x14ac:dyDescent="0.35">
      <c r="A46" s="25">
        <v>43946</v>
      </c>
      <c r="B46" s="57">
        <v>1231</v>
      </c>
    </row>
    <row r="47" spans="1:2" x14ac:dyDescent="0.35">
      <c r="A47" s="25">
        <v>43947</v>
      </c>
      <c r="B47" s="57">
        <v>1249</v>
      </c>
    </row>
    <row r="48" spans="1:2" x14ac:dyDescent="0.35">
      <c r="A48" s="25">
        <v>43948</v>
      </c>
      <c r="B48" s="57">
        <v>1262</v>
      </c>
    </row>
    <row r="49" spans="1:5" x14ac:dyDescent="0.35">
      <c r="A49" s="25">
        <v>43949</v>
      </c>
      <c r="B49" s="57">
        <v>1332</v>
      </c>
    </row>
    <row r="50" spans="1:5" x14ac:dyDescent="0.35">
      <c r="A50" s="25">
        <v>43950</v>
      </c>
      <c r="B50" s="57">
        <v>1415</v>
      </c>
      <c r="E50" s="56" t="s">
        <v>51</v>
      </c>
    </row>
    <row r="51" spans="1:5" x14ac:dyDescent="0.35">
      <c r="A51" s="25">
        <v>43951</v>
      </c>
      <c r="B51" s="67">
        <v>1475</v>
      </c>
      <c r="C51" s="66"/>
    </row>
    <row r="52" spans="1:5" x14ac:dyDescent="0.35">
      <c r="A52" s="25">
        <v>43952</v>
      </c>
      <c r="B52" s="57">
        <v>1515</v>
      </c>
    </row>
    <row r="53" spans="1:5" x14ac:dyDescent="0.35">
      <c r="A53" s="25">
        <v>43953</v>
      </c>
      <c r="B53" s="57">
        <v>1559</v>
      </c>
    </row>
    <row r="54" spans="1:5" x14ac:dyDescent="0.35">
      <c r="A54" s="25">
        <v>43954</v>
      </c>
      <c r="B54" s="57">
        <v>1571</v>
      </c>
    </row>
    <row r="55" spans="1:5" x14ac:dyDescent="0.35">
      <c r="A55" s="25">
        <v>43955</v>
      </c>
      <c r="B55" s="67">
        <v>1576</v>
      </c>
      <c r="C55" s="66"/>
    </row>
    <row r="56" spans="1:5" x14ac:dyDescent="0.35">
      <c r="A56" s="25">
        <v>43956</v>
      </c>
      <c r="B56" s="67">
        <v>1620</v>
      </c>
      <c r="C56" s="66"/>
    </row>
    <row r="57" spans="1:5" x14ac:dyDescent="0.35">
      <c r="A57" s="25">
        <v>43957</v>
      </c>
      <c r="B57" s="57">
        <v>1703</v>
      </c>
    </row>
    <row r="58" spans="1:5" x14ac:dyDescent="0.35">
      <c r="A58" s="25">
        <v>43958</v>
      </c>
      <c r="B58" s="57">
        <v>1762</v>
      </c>
    </row>
    <row r="59" spans="1:5" x14ac:dyDescent="0.35">
      <c r="A59" s="25">
        <v>43959</v>
      </c>
      <c r="B59" s="57">
        <v>1811</v>
      </c>
    </row>
    <row r="60" spans="1:5" x14ac:dyDescent="0.35">
      <c r="A60" s="25">
        <v>43960</v>
      </c>
      <c r="B60" s="57">
        <v>1847</v>
      </c>
    </row>
    <row r="61" spans="1:5" x14ac:dyDescent="0.35">
      <c r="A61" s="25">
        <v>43961</v>
      </c>
      <c r="B61" s="57">
        <v>1857</v>
      </c>
    </row>
    <row r="62" spans="1:5" x14ac:dyDescent="0.35">
      <c r="A62" s="25">
        <v>43962</v>
      </c>
      <c r="B62" s="57">
        <v>1862</v>
      </c>
    </row>
    <row r="63" spans="1:5" x14ac:dyDescent="0.35">
      <c r="A63" s="25">
        <v>43963</v>
      </c>
      <c r="B63" s="57">
        <v>1912</v>
      </c>
    </row>
    <row r="64" spans="1:5" x14ac:dyDescent="0.35">
      <c r="A64" s="25">
        <v>43964</v>
      </c>
      <c r="B64" s="67">
        <v>1973</v>
      </c>
      <c r="C64" s="66"/>
    </row>
    <row r="65" spans="1:3" x14ac:dyDescent="0.35">
      <c r="A65" s="25">
        <v>43965</v>
      </c>
      <c r="B65" s="67">
        <v>2007</v>
      </c>
      <c r="C65" s="66"/>
    </row>
    <row r="66" spans="1:3" x14ac:dyDescent="0.35">
      <c r="A66" s="25">
        <v>43966</v>
      </c>
      <c r="B66" s="67">
        <v>2053</v>
      </c>
      <c r="C66" s="66"/>
    </row>
    <row r="67" spans="1:3" x14ac:dyDescent="0.35">
      <c r="A67" s="25">
        <v>43967</v>
      </c>
      <c r="B67" s="67">
        <v>2094</v>
      </c>
      <c r="C67" s="66"/>
    </row>
    <row r="68" spans="1:3" x14ac:dyDescent="0.35">
      <c r="A68" s="25">
        <v>43968</v>
      </c>
      <c r="B68" s="57">
        <v>2103</v>
      </c>
    </row>
    <row r="69" spans="1:3" x14ac:dyDescent="0.35">
      <c r="A69" s="25">
        <v>43969</v>
      </c>
      <c r="B69" s="57">
        <v>2105</v>
      </c>
      <c r="C69" s="66"/>
    </row>
    <row r="70" spans="1:3" x14ac:dyDescent="0.35">
      <c r="A70" s="25">
        <v>43970</v>
      </c>
      <c r="B70" s="57">
        <v>2134</v>
      </c>
    </row>
    <row r="71" spans="1:3" x14ac:dyDescent="0.35">
      <c r="A71" s="25">
        <v>43971</v>
      </c>
      <c r="B71" s="57">
        <v>2184</v>
      </c>
    </row>
    <row r="72" spans="1:3" x14ac:dyDescent="0.35">
      <c r="A72" s="25">
        <v>43972</v>
      </c>
      <c r="B72" s="57">
        <v>2221</v>
      </c>
    </row>
    <row r="73" spans="1:3" x14ac:dyDescent="0.35">
      <c r="A73" s="25">
        <v>43973</v>
      </c>
      <c r="B73" s="57">
        <v>2245</v>
      </c>
    </row>
    <row r="74" spans="1:3" x14ac:dyDescent="0.35">
      <c r="A74" s="25">
        <v>43974</v>
      </c>
      <c r="B74" s="57">
        <v>2261</v>
      </c>
    </row>
    <row r="75" spans="1:3" x14ac:dyDescent="0.35">
      <c r="A75" s="25">
        <v>43975</v>
      </c>
      <c r="B75" s="57">
        <v>2270</v>
      </c>
    </row>
    <row r="76" spans="1:3" x14ac:dyDescent="0.35">
      <c r="A76" s="25">
        <v>43976</v>
      </c>
      <c r="B76" s="57">
        <v>2273</v>
      </c>
    </row>
    <row r="77" spans="1:3" x14ac:dyDescent="0.35">
      <c r="A77" s="25">
        <v>43977</v>
      </c>
      <c r="B77" s="57">
        <v>2291</v>
      </c>
    </row>
    <row r="78" spans="1:3" x14ac:dyDescent="0.35">
      <c r="A78" s="25">
        <v>43978</v>
      </c>
      <c r="B78" s="57">
        <v>2304</v>
      </c>
    </row>
    <row r="79" spans="1:3" x14ac:dyDescent="0.35">
      <c r="A79" s="25">
        <v>43979</v>
      </c>
      <c r="B79" s="57">
        <v>2316</v>
      </c>
    </row>
    <row r="80" spans="1:3" x14ac:dyDescent="0.35">
      <c r="A80" s="97">
        <v>43980</v>
      </c>
      <c r="B80" s="57">
        <v>2331</v>
      </c>
    </row>
    <row r="81" spans="1:3" x14ac:dyDescent="0.35">
      <c r="A81" s="97">
        <v>43981</v>
      </c>
      <c r="B81" s="57">
        <v>2353</v>
      </c>
    </row>
    <row r="82" spans="1:3" x14ac:dyDescent="0.35">
      <c r="A82" s="97">
        <v>43982</v>
      </c>
      <c r="B82" s="57">
        <v>2362</v>
      </c>
    </row>
    <row r="83" spans="1:3" x14ac:dyDescent="0.35">
      <c r="A83" s="97">
        <v>43983</v>
      </c>
      <c r="B83" s="57">
        <v>2363</v>
      </c>
    </row>
    <row r="84" spans="1:3" x14ac:dyDescent="0.35">
      <c r="A84" s="97">
        <v>43984</v>
      </c>
      <c r="B84" s="57">
        <v>2375</v>
      </c>
    </row>
    <row r="85" spans="1:3" x14ac:dyDescent="0.35">
      <c r="A85" s="97">
        <v>43985</v>
      </c>
      <c r="B85" s="57">
        <v>2386</v>
      </c>
    </row>
    <row r="86" spans="1:3" x14ac:dyDescent="0.35">
      <c r="A86" s="97">
        <v>43986</v>
      </c>
      <c r="B86" s="67">
        <v>2395</v>
      </c>
      <c r="C86" s="66"/>
    </row>
    <row r="87" spans="1:3" x14ac:dyDescent="0.35">
      <c r="A87" s="97">
        <v>43987</v>
      </c>
      <c r="B87" s="57">
        <v>2409</v>
      </c>
    </row>
    <row r="88" spans="1:3" x14ac:dyDescent="0.35">
      <c r="A88" s="97">
        <v>43988</v>
      </c>
      <c r="B88" s="57">
        <v>2415</v>
      </c>
    </row>
    <row r="89" spans="1:3" x14ac:dyDescent="0.35">
      <c r="A89" s="97">
        <v>43989</v>
      </c>
      <c r="B89" s="57">
        <v>2415</v>
      </c>
    </row>
    <row r="90" spans="1:3" x14ac:dyDescent="0.35">
      <c r="A90" s="97">
        <v>43990</v>
      </c>
      <c r="B90" s="57">
        <v>2415</v>
      </c>
    </row>
    <row r="91" spans="1:3" x14ac:dyDescent="0.35">
      <c r="A91" s="97">
        <v>43991</v>
      </c>
      <c r="B91" s="57">
        <v>2422</v>
      </c>
    </row>
    <row r="92" spans="1:3" x14ac:dyDescent="0.35">
      <c r="A92" s="97">
        <v>43992</v>
      </c>
      <c r="B92" s="57">
        <v>2434</v>
      </c>
    </row>
    <row r="93" spans="1:3" x14ac:dyDescent="0.35">
      <c r="A93" s="97">
        <v>43993</v>
      </c>
      <c r="B93" s="57">
        <v>2439</v>
      </c>
    </row>
    <row r="94" spans="1:3" x14ac:dyDescent="0.35">
      <c r="A94" s="97">
        <v>43994</v>
      </c>
      <c r="B94" s="57">
        <v>2442</v>
      </c>
    </row>
    <row r="95" spans="1:3" x14ac:dyDescent="0.35">
      <c r="A95" s="97">
        <v>43995</v>
      </c>
      <c r="B95" s="57">
        <v>2447</v>
      </c>
    </row>
    <row r="96" spans="1:3" x14ac:dyDescent="0.35">
      <c r="A96" s="97">
        <v>43996</v>
      </c>
      <c r="B96" s="57">
        <v>2448</v>
      </c>
    </row>
    <row r="97" spans="1:2" x14ac:dyDescent="0.35">
      <c r="A97" s="97">
        <v>43997</v>
      </c>
      <c r="B97" s="57">
        <v>2448</v>
      </c>
    </row>
    <row r="98" spans="1:2" x14ac:dyDescent="0.35">
      <c r="A98" s="97">
        <v>43998</v>
      </c>
      <c r="B98" s="57">
        <v>2453</v>
      </c>
    </row>
    <row r="99" spans="1:2" x14ac:dyDescent="0.35">
      <c r="A99" s="97">
        <v>43999</v>
      </c>
      <c r="B99" s="57">
        <v>2462</v>
      </c>
    </row>
    <row r="100" spans="1:2" x14ac:dyDescent="0.35">
      <c r="A100" s="97">
        <v>44000</v>
      </c>
      <c r="B100" s="57">
        <v>2464</v>
      </c>
    </row>
    <row r="101" spans="1:2" x14ac:dyDescent="0.35">
      <c r="A101" s="97">
        <v>44001</v>
      </c>
      <c r="B101" s="57">
        <v>2470</v>
      </c>
    </row>
    <row r="102" spans="1:2" x14ac:dyDescent="0.35">
      <c r="A102" s="97">
        <v>44002</v>
      </c>
      <c r="B102" s="57">
        <v>2472</v>
      </c>
    </row>
    <row r="103" spans="1:2" x14ac:dyDescent="0.35">
      <c r="A103" s="97">
        <v>44003</v>
      </c>
      <c r="B103" s="57">
        <v>2472</v>
      </c>
    </row>
    <row r="104" spans="1:2" x14ac:dyDescent="0.35">
      <c r="A104" s="97">
        <v>44004</v>
      </c>
      <c r="B104" s="57">
        <v>2472</v>
      </c>
    </row>
    <row r="105" spans="1:2" x14ac:dyDescent="0.35">
      <c r="A105" s="97">
        <v>44005</v>
      </c>
      <c r="B105" s="57">
        <v>2476</v>
      </c>
    </row>
    <row r="106" spans="1:2" x14ac:dyDescent="0.35">
      <c r="A106" s="97">
        <v>44006</v>
      </c>
      <c r="B106" s="57">
        <v>2480</v>
      </c>
    </row>
    <row r="107" spans="1:2" x14ac:dyDescent="0.35">
      <c r="A107" s="97">
        <v>44007</v>
      </c>
      <c r="B107" s="57">
        <v>2482</v>
      </c>
    </row>
    <row r="108" spans="1:2" x14ac:dyDescent="0.35">
      <c r="A108" s="97">
        <v>44008</v>
      </c>
      <c r="B108" s="57">
        <v>2482</v>
      </c>
    </row>
    <row r="109" spans="1:2" x14ac:dyDescent="0.35">
      <c r="A109" s="97">
        <v>44009</v>
      </c>
      <c r="B109" s="57">
        <v>2482</v>
      </c>
    </row>
    <row r="110" spans="1:2" x14ac:dyDescent="0.35">
      <c r="A110" s="97">
        <v>44010</v>
      </c>
      <c r="B110" s="57">
        <v>2482</v>
      </c>
    </row>
    <row r="111" spans="1:2" x14ac:dyDescent="0.35">
      <c r="A111" s="97">
        <v>44011</v>
      </c>
      <c r="B111" s="57">
        <v>2482</v>
      </c>
    </row>
    <row r="112" spans="1:2" x14ac:dyDescent="0.35">
      <c r="A112" s="97">
        <v>44012</v>
      </c>
      <c r="B112" s="57">
        <v>2485</v>
      </c>
    </row>
    <row r="113" spans="1:3" x14ac:dyDescent="0.35">
      <c r="A113" s="97">
        <v>44013</v>
      </c>
      <c r="B113" s="57">
        <v>2486</v>
      </c>
    </row>
    <row r="114" spans="1:3" x14ac:dyDescent="0.35">
      <c r="A114" s="97">
        <v>44014</v>
      </c>
      <c r="B114" s="57">
        <v>2487</v>
      </c>
    </row>
    <row r="115" spans="1:3" x14ac:dyDescent="0.35">
      <c r="A115" s="97">
        <v>44015</v>
      </c>
      <c r="B115" s="57">
        <v>2488</v>
      </c>
    </row>
    <row r="116" spans="1:3" x14ac:dyDescent="0.35">
      <c r="A116" s="97">
        <v>44016</v>
      </c>
      <c r="B116" s="57">
        <v>2488</v>
      </c>
    </row>
    <row r="117" spans="1:3" x14ac:dyDescent="0.35">
      <c r="A117" s="97">
        <v>44017</v>
      </c>
      <c r="B117" s="57">
        <v>2488</v>
      </c>
      <c r="C117" s="101"/>
    </row>
    <row r="118" spans="1:3" x14ac:dyDescent="0.35">
      <c r="A118" s="97">
        <v>44018</v>
      </c>
      <c r="B118" s="57">
        <v>2488</v>
      </c>
    </row>
    <row r="119" spans="1:3" x14ac:dyDescent="0.35">
      <c r="A119" s="97">
        <v>44019</v>
      </c>
      <c r="B119" s="57">
        <v>2489</v>
      </c>
    </row>
    <row r="120" spans="1:3" x14ac:dyDescent="0.35">
      <c r="A120" s="114">
        <v>44020</v>
      </c>
      <c r="B120" s="115">
        <v>2490</v>
      </c>
    </row>
    <row r="121" spans="1:3" x14ac:dyDescent="0.35">
      <c r="A121" s="97">
        <v>44021</v>
      </c>
      <c r="B121" s="115">
        <v>2490</v>
      </c>
    </row>
    <row r="122" spans="1:3" x14ac:dyDescent="0.35">
      <c r="A122" s="114">
        <v>44022</v>
      </c>
      <c r="B122" s="115">
        <v>2490</v>
      </c>
    </row>
    <row r="123" spans="1:3" x14ac:dyDescent="0.35">
      <c r="A123" s="114">
        <v>44023</v>
      </c>
      <c r="B123" s="115">
        <v>2490</v>
      </c>
    </row>
    <row r="124" spans="1:3" x14ac:dyDescent="0.35">
      <c r="A124" s="114">
        <v>44024</v>
      </c>
      <c r="B124" s="115">
        <v>2490</v>
      </c>
    </row>
    <row r="125" spans="1:3" x14ac:dyDescent="0.35">
      <c r="A125" s="114">
        <v>44025</v>
      </c>
      <c r="B125" s="115">
        <v>2490</v>
      </c>
    </row>
    <row r="126" spans="1:3" x14ac:dyDescent="0.35">
      <c r="A126" s="114">
        <v>44026</v>
      </c>
      <c r="B126" s="115">
        <v>2490</v>
      </c>
    </row>
    <row r="127" spans="1:3" x14ac:dyDescent="0.35">
      <c r="A127" s="114">
        <v>44027</v>
      </c>
      <c r="B127" s="115">
        <v>2490</v>
      </c>
    </row>
    <row r="128" spans="1:3" x14ac:dyDescent="0.35">
      <c r="A128" s="114">
        <v>44028</v>
      </c>
      <c r="B128" s="115">
        <v>2491</v>
      </c>
    </row>
    <row r="129" spans="1:2" x14ac:dyDescent="0.35">
      <c r="A129" s="114">
        <v>44029</v>
      </c>
      <c r="B129" s="115">
        <v>2491</v>
      </c>
    </row>
    <row r="130" spans="1:2" x14ac:dyDescent="0.35">
      <c r="A130" s="114">
        <v>44030</v>
      </c>
      <c r="B130" s="115">
        <v>2491</v>
      </c>
    </row>
    <row r="131" spans="1:2" x14ac:dyDescent="0.35">
      <c r="A131" s="114">
        <v>44031</v>
      </c>
      <c r="B131" s="115">
        <v>2491</v>
      </c>
    </row>
    <row r="132" spans="1:2" x14ac:dyDescent="0.35">
      <c r="A132" s="114">
        <v>44032</v>
      </c>
      <c r="B132" s="115">
        <v>2491</v>
      </c>
    </row>
    <row r="133" spans="1:2" x14ac:dyDescent="0.35">
      <c r="A133" s="114">
        <v>44033</v>
      </c>
      <c r="B133" s="115">
        <v>2491</v>
      </c>
    </row>
    <row r="134" spans="1:2" x14ac:dyDescent="0.35">
      <c r="A134" s="114">
        <v>44034</v>
      </c>
      <c r="B134" s="115">
        <v>2491</v>
      </c>
    </row>
    <row r="135" spans="1:2" x14ac:dyDescent="0.35">
      <c r="A135" s="114">
        <v>44035</v>
      </c>
      <c r="B135" s="115">
        <v>2491</v>
      </c>
    </row>
    <row r="136" spans="1:2" x14ac:dyDescent="0.35">
      <c r="A136" s="114">
        <v>44036</v>
      </c>
      <c r="B136" s="115">
        <v>2491</v>
      </c>
    </row>
    <row r="137" spans="1:2" x14ac:dyDescent="0.35">
      <c r="A137" s="114">
        <v>44037</v>
      </c>
      <c r="B137" s="115">
        <v>2491</v>
      </c>
    </row>
    <row r="138" spans="1:2" x14ac:dyDescent="0.35">
      <c r="A138" s="114">
        <v>44038</v>
      </c>
      <c r="B138" s="115">
        <v>2491</v>
      </c>
    </row>
    <row r="139" spans="1:2" x14ac:dyDescent="0.35">
      <c r="A139" s="114">
        <v>44039</v>
      </c>
      <c r="B139" s="115">
        <v>2491</v>
      </c>
    </row>
    <row r="140" spans="1:2" x14ac:dyDescent="0.35">
      <c r="A140" s="114">
        <v>44040</v>
      </c>
      <c r="B140" s="115">
        <v>2491</v>
      </c>
    </row>
    <row r="141" spans="1:2" x14ac:dyDescent="0.35">
      <c r="A141" s="114">
        <v>44041</v>
      </c>
      <c r="B141" s="115">
        <v>2491</v>
      </c>
    </row>
    <row r="142" spans="1:2" x14ac:dyDescent="0.35">
      <c r="A142" s="114">
        <v>44042</v>
      </c>
      <c r="B142" s="115">
        <v>2491</v>
      </c>
    </row>
    <row r="143" spans="1:2" x14ac:dyDescent="0.35">
      <c r="A143" s="114">
        <v>44043</v>
      </c>
      <c r="B143" s="115">
        <v>2491</v>
      </c>
    </row>
    <row r="144" spans="1:2" x14ac:dyDescent="0.35">
      <c r="A144" s="114">
        <v>44044</v>
      </c>
      <c r="B144" s="115">
        <v>2491</v>
      </c>
    </row>
    <row r="145" spans="1:2" x14ac:dyDescent="0.35">
      <c r="A145" s="114">
        <v>44045</v>
      </c>
      <c r="B145" s="115">
        <v>2491</v>
      </c>
    </row>
    <row r="146" spans="1:2" x14ac:dyDescent="0.35">
      <c r="A146" s="114">
        <v>44046</v>
      </c>
      <c r="B146" s="115">
        <v>2491</v>
      </c>
    </row>
    <row r="147" spans="1:2" x14ac:dyDescent="0.35">
      <c r="A147" s="114">
        <v>44047</v>
      </c>
      <c r="B147" s="115">
        <v>2491</v>
      </c>
    </row>
    <row r="148" spans="1:2" x14ac:dyDescent="0.35">
      <c r="A148" s="114">
        <v>44048</v>
      </c>
      <c r="B148" s="115">
        <v>2491</v>
      </c>
    </row>
    <row r="149" spans="1:2" x14ac:dyDescent="0.35">
      <c r="A149" s="114">
        <v>44049</v>
      </c>
      <c r="B149" s="115">
        <v>2491</v>
      </c>
    </row>
    <row r="150" spans="1:2" x14ac:dyDescent="0.35">
      <c r="A150" s="114">
        <v>44050</v>
      </c>
      <c r="B150" s="115">
        <v>2491</v>
      </c>
    </row>
    <row r="151" spans="1:2" x14ac:dyDescent="0.35">
      <c r="A151" s="114">
        <v>44051</v>
      </c>
      <c r="B151" s="115">
        <v>2491</v>
      </c>
    </row>
    <row r="152" spans="1:2" x14ac:dyDescent="0.35">
      <c r="A152" s="114">
        <v>44052</v>
      </c>
      <c r="B152" s="115">
        <v>2491</v>
      </c>
    </row>
    <row r="153" spans="1:2" x14ac:dyDescent="0.35">
      <c r="A153" s="114">
        <v>44053</v>
      </c>
      <c r="B153" s="115">
        <v>2491</v>
      </c>
    </row>
    <row r="154" spans="1:2" x14ac:dyDescent="0.35">
      <c r="A154" s="114">
        <v>44054</v>
      </c>
      <c r="B154" s="115">
        <v>2491</v>
      </c>
    </row>
    <row r="155" spans="1:2" x14ac:dyDescent="0.35">
      <c r="A155" s="114">
        <v>44055</v>
      </c>
      <c r="B155" s="115">
        <v>2491</v>
      </c>
    </row>
    <row r="156" spans="1:2" x14ac:dyDescent="0.35">
      <c r="A156" s="114">
        <v>44056</v>
      </c>
      <c r="B156" s="115">
        <v>2491</v>
      </c>
    </row>
    <row r="157" spans="1:2" x14ac:dyDescent="0.35">
      <c r="A157" s="114">
        <v>44057</v>
      </c>
      <c r="B157" s="115">
        <v>2491</v>
      </c>
    </row>
    <row r="158" spans="1:2" x14ac:dyDescent="0.35">
      <c r="A158" s="114">
        <v>44058</v>
      </c>
      <c r="B158" s="115">
        <v>2491</v>
      </c>
    </row>
    <row r="159" spans="1:2" x14ac:dyDescent="0.35">
      <c r="A159" s="114">
        <v>44059</v>
      </c>
      <c r="B159" s="115">
        <v>2491</v>
      </c>
    </row>
    <row r="160" spans="1:2" x14ac:dyDescent="0.35">
      <c r="A160" s="114">
        <v>44060</v>
      </c>
      <c r="B160" s="115">
        <v>2491</v>
      </c>
    </row>
    <row r="161" spans="1:2" x14ac:dyDescent="0.35">
      <c r="A161" s="114">
        <v>44061</v>
      </c>
      <c r="B161" s="115">
        <v>2491</v>
      </c>
    </row>
    <row r="162" spans="1:2" x14ac:dyDescent="0.35">
      <c r="A162" s="114">
        <v>44062</v>
      </c>
      <c r="B162" s="115">
        <v>2492</v>
      </c>
    </row>
    <row r="163" spans="1:2" x14ac:dyDescent="0.35">
      <c r="A163" s="114">
        <v>44063</v>
      </c>
      <c r="B163" s="115">
        <v>2492</v>
      </c>
    </row>
    <row r="164" spans="1:2" x14ac:dyDescent="0.35">
      <c r="A164" s="114">
        <v>44064</v>
      </c>
      <c r="B164" s="115">
        <v>2492</v>
      </c>
    </row>
    <row r="165" spans="1:2" x14ac:dyDescent="0.35">
      <c r="A165" s="114">
        <v>44065</v>
      </c>
      <c r="B165" s="115">
        <v>2492</v>
      </c>
    </row>
    <row r="166" spans="1:2" x14ac:dyDescent="0.35">
      <c r="A166" s="114">
        <v>44066</v>
      </c>
      <c r="B166" s="115">
        <v>2492</v>
      </c>
    </row>
    <row r="167" spans="1:2" x14ac:dyDescent="0.35">
      <c r="A167" s="114">
        <v>44067</v>
      </c>
      <c r="B167" s="115">
        <v>2492</v>
      </c>
    </row>
    <row r="168" spans="1:2" x14ac:dyDescent="0.35">
      <c r="A168" s="114">
        <v>44068</v>
      </c>
      <c r="B168" s="115">
        <v>2492</v>
      </c>
    </row>
    <row r="169" spans="1:2" x14ac:dyDescent="0.35">
      <c r="A169" s="114">
        <v>44069</v>
      </c>
      <c r="B169" s="115">
        <v>2494</v>
      </c>
    </row>
    <row r="170" spans="1:2" x14ac:dyDescent="0.35">
      <c r="A170" s="114">
        <v>44070</v>
      </c>
      <c r="B170" s="115">
        <v>2494</v>
      </c>
    </row>
    <row r="171" spans="1:2" x14ac:dyDescent="0.35">
      <c r="A171" s="114">
        <v>44071</v>
      </c>
      <c r="B171" s="115">
        <v>2494</v>
      </c>
    </row>
    <row r="172" spans="1:2" x14ac:dyDescent="0.35">
      <c r="A172" s="114">
        <v>44072</v>
      </c>
      <c r="B172" s="115">
        <v>2494</v>
      </c>
    </row>
    <row r="173" spans="1:2" x14ac:dyDescent="0.35">
      <c r="A173" s="114">
        <v>44073</v>
      </c>
      <c r="B173" s="115">
        <v>2494</v>
      </c>
    </row>
    <row r="174" spans="1:2" x14ac:dyDescent="0.35">
      <c r="A174" s="114">
        <v>44074</v>
      </c>
      <c r="B174" s="115">
        <v>2494</v>
      </c>
    </row>
    <row r="175" spans="1:2" x14ac:dyDescent="0.35">
      <c r="A175" s="271">
        <v>44075</v>
      </c>
      <c r="B175" s="115">
        <v>2494</v>
      </c>
    </row>
    <row r="176" spans="1:2" x14ac:dyDescent="0.35">
      <c r="A176" s="271">
        <v>44076</v>
      </c>
      <c r="B176" s="115">
        <v>2495</v>
      </c>
    </row>
    <row r="177" spans="1:2" x14ac:dyDescent="0.35">
      <c r="A177" s="271">
        <v>44077</v>
      </c>
      <c r="B177" s="115">
        <v>2496</v>
      </c>
    </row>
    <row r="178" spans="1:2" x14ac:dyDescent="0.35">
      <c r="A178" s="271">
        <v>44078</v>
      </c>
      <c r="B178" s="115">
        <v>2496</v>
      </c>
    </row>
    <row r="179" spans="1:2" x14ac:dyDescent="0.35">
      <c r="A179" s="271">
        <v>44079</v>
      </c>
      <c r="B179" s="115">
        <v>2496</v>
      </c>
    </row>
    <row r="180" spans="1:2" x14ac:dyDescent="0.35">
      <c r="A180" s="271">
        <v>44080</v>
      </c>
      <c r="B180" s="115">
        <v>2496</v>
      </c>
    </row>
    <row r="181" spans="1:2" x14ac:dyDescent="0.35">
      <c r="A181" s="271">
        <v>44081</v>
      </c>
      <c r="B181" s="115">
        <v>2496</v>
      </c>
    </row>
    <row r="182" spans="1:2" x14ac:dyDescent="0.35">
      <c r="A182" s="271">
        <v>44082</v>
      </c>
      <c r="B182" s="115">
        <v>2499</v>
      </c>
    </row>
    <row r="183" spans="1:2" x14ac:dyDescent="0.35">
      <c r="A183" s="271">
        <v>44083</v>
      </c>
      <c r="B183" s="115">
        <v>2499</v>
      </c>
    </row>
    <row r="184" spans="1:2" x14ac:dyDescent="0.35">
      <c r="A184" s="271">
        <v>44084</v>
      </c>
      <c r="B184" s="115">
        <v>2499</v>
      </c>
    </row>
    <row r="185" spans="1:2" x14ac:dyDescent="0.35">
      <c r="A185" s="271">
        <v>44085</v>
      </c>
      <c r="B185" s="115">
        <v>2499</v>
      </c>
    </row>
    <row r="186" spans="1:2" x14ac:dyDescent="0.35">
      <c r="A186" s="271">
        <v>44086</v>
      </c>
      <c r="B186" s="115">
        <v>2499</v>
      </c>
    </row>
    <row r="187" spans="1:2" x14ac:dyDescent="0.35">
      <c r="A187" s="271">
        <v>44087</v>
      </c>
      <c r="B187" s="115">
        <v>2499</v>
      </c>
    </row>
    <row r="188" spans="1:2" x14ac:dyDescent="0.35">
      <c r="A188" s="271">
        <v>44088</v>
      </c>
      <c r="B188" s="115">
        <v>2499</v>
      </c>
    </row>
    <row r="189" spans="1:2" x14ac:dyDescent="0.35">
      <c r="A189" s="271">
        <v>44089</v>
      </c>
      <c r="B189" s="115">
        <v>2500</v>
      </c>
    </row>
    <row r="190" spans="1:2" x14ac:dyDescent="0.35">
      <c r="A190" s="271">
        <v>44090</v>
      </c>
      <c r="B190" s="115">
        <v>2501</v>
      </c>
    </row>
    <row r="191" spans="1:2" x14ac:dyDescent="0.35">
      <c r="A191" s="271">
        <v>44091</v>
      </c>
      <c r="B191" s="115">
        <v>2501</v>
      </c>
    </row>
    <row r="192" spans="1:2" x14ac:dyDescent="0.35">
      <c r="A192" s="271">
        <v>44092</v>
      </c>
      <c r="B192" s="115">
        <v>2502</v>
      </c>
    </row>
    <row r="193" spans="1:3" x14ac:dyDescent="0.35">
      <c r="A193" s="271">
        <v>44093</v>
      </c>
      <c r="B193" s="115">
        <v>2505</v>
      </c>
    </row>
    <row r="194" spans="1:3" x14ac:dyDescent="0.35">
      <c r="A194" s="271">
        <v>44094</v>
      </c>
      <c r="B194" s="115">
        <v>2505</v>
      </c>
    </row>
    <row r="195" spans="1:3" x14ac:dyDescent="0.35">
      <c r="A195" s="271">
        <v>44095</v>
      </c>
      <c r="B195" s="115">
        <v>2505</v>
      </c>
    </row>
    <row r="196" spans="1:3" x14ac:dyDescent="0.35">
      <c r="A196" s="271">
        <v>44096</v>
      </c>
      <c r="B196" s="115">
        <v>2506</v>
      </c>
    </row>
    <row r="197" spans="1:3" x14ac:dyDescent="0.35">
      <c r="A197" s="271">
        <v>44097</v>
      </c>
      <c r="B197" s="115">
        <v>2508</v>
      </c>
    </row>
    <row r="198" spans="1:3" x14ac:dyDescent="0.35">
      <c r="A198" s="271">
        <v>44098</v>
      </c>
      <c r="B198" s="115">
        <v>2510</v>
      </c>
    </row>
    <row r="199" spans="1:3" x14ac:dyDescent="0.35">
      <c r="A199" s="271">
        <v>44099</v>
      </c>
      <c r="B199" s="115">
        <v>2511</v>
      </c>
      <c r="C199" s="331"/>
    </row>
    <row r="200" spans="1:3" x14ac:dyDescent="0.35">
      <c r="A200" s="271">
        <v>44100</v>
      </c>
      <c r="B200" s="115">
        <v>2511</v>
      </c>
    </row>
    <row r="201" spans="1:3" x14ac:dyDescent="0.35">
      <c r="A201" s="271">
        <v>44101</v>
      </c>
      <c r="B201" s="115">
        <v>2512</v>
      </c>
    </row>
    <row r="202" spans="1:3" x14ac:dyDescent="0.35">
      <c r="A202" s="271">
        <v>44102</v>
      </c>
      <c r="B202" s="115">
        <v>2512</v>
      </c>
    </row>
    <row r="203" spans="1:3" x14ac:dyDescent="0.35">
      <c r="A203" s="271">
        <v>44103</v>
      </c>
      <c r="B203" s="115">
        <v>2512</v>
      </c>
    </row>
    <row r="204" spans="1:3" x14ac:dyDescent="0.35">
      <c r="A204" s="271">
        <v>44104</v>
      </c>
      <c r="B204" s="115">
        <v>2519</v>
      </c>
    </row>
    <row r="205" spans="1:3" x14ac:dyDescent="0.35">
      <c r="A205" s="271">
        <v>44105</v>
      </c>
      <c r="B205" s="115">
        <v>2522</v>
      </c>
    </row>
    <row r="206" spans="1:3" x14ac:dyDescent="0.35">
      <c r="A206" s="271">
        <v>44106</v>
      </c>
      <c r="B206" s="115">
        <v>2526</v>
      </c>
    </row>
    <row r="207" spans="1:3" x14ac:dyDescent="0.35">
      <c r="A207" s="271">
        <v>44107</v>
      </c>
      <c r="B207" s="115">
        <v>2530</v>
      </c>
    </row>
    <row r="208" spans="1:3" x14ac:dyDescent="0.35">
      <c r="A208" s="271">
        <v>44108</v>
      </c>
      <c r="B208" s="115">
        <v>2530</v>
      </c>
    </row>
    <row r="209" spans="1:2" x14ac:dyDescent="0.35">
      <c r="A209" s="271">
        <v>44109</v>
      </c>
      <c r="B209" s="115">
        <v>2530</v>
      </c>
    </row>
    <row r="210" spans="1:2" x14ac:dyDescent="0.35">
      <c r="A210" s="271">
        <v>44110</v>
      </c>
      <c r="B210" s="115">
        <v>2532</v>
      </c>
    </row>
    <row r="211" spans="1:2" x14ac:dyDescent="0.35">
      <c r="A211" s="271">
        <v>44111</v>
      </c>
      <c r="B211" s="115">
        <v>2533</v>
      </c>
    </row>
    <row r="212" spans="1:2" x14ac:dyDescent="0.35">
      <c r="A212" s="271">
        <v>44112</v>
      </c>
      <c r="B212" s="115">
        <v>2538</v>
      </c>
    </row>
    <row r="213" spans="1:2" x14ac:dyDescent="0.35">
      <c r="A213" s="271">
        <v>44113</v>
      </c>
      <c r="B213" s="115">
        <v>2544</v>
      </c>
    </row>
    <row r="214" spans="1:2" x14ac:dyDescent="0.35">
      <c r="A214" s="271">
        <v>44114</v>
      </c>
      <c r="B214" s="115">
        <v>2550</v>
      </c>
    </row>
    <row r="215" spans="1:2" x14ac:dyDescent="0.35">
      <c r="A215" s="271">
        <v>44115</v>
      </c>
      <c r="B215" s="115">
        <v>2550</v>
      </c>
    </row>
    <row r="216" spans="1:2" x14ac:dyDescent="0.35">
      <c r="A216" s="271">
        <v>44116</v>
      </c>
      <c r="B216" s="115">
        <v>2550</v>
      </c>
    </row>
    <row r="217" spans="1:2" x14ac:dyDescent="0.35">
      <c r="A217" s="271">
        <v>44117</v>
      </c>
      <c r="B217" s="115">
        <v>2557</v>
      </c>
    </row>
    <row r="218" spans="1:2" x14ac:dyDescent="0.35">
      <c r="A218" s="271">
        <v>44118</v>
      </c>
      <c r="B218" s="115">
        <v>2572</v>
      </c>
    </row>
    <row r="219" spans="1:2" x14ac:dyDescent="0.35">
      <c r="A219" s="271">
        <v>44119</v>
      </c>
      <c r="B219" s="115">
        <v>2585</v>
      </c>
    </row>
    <row r="220" spans="1:2" x14ac:dyDescent="0.35">
      <c r="A220" s="271">
        <v>44120</v>
      </c>
      <c r="B220" s="115">
        <v>2594</v>
      </c>
    </row>
    <row r="221" spans="1:2" x14ac:dyDescent="0.35">
      <c r="A221" s="271">
        <v>44121</v>
      </c>
      <c r="B221" s="115">
        <v>2609</v>
      </c>
    </row>
    <row r="222" spans="1:2" x14ac:dyDescent="0.35">
      <c r="A222" s="271">
        <v>44122</v>
      </c>
      <c r="B222" s="115">
        <v>2609</v>
      </c>
    </row>
    <row r="223" spans="1:2" x14ac:dyDescent="0.35">
      <c r="A223" s="271">
        <v>44123</v>
      </c>
      <c r="B223" s="115">
        <v>2610</v>
      </c>
    </row>
    <row r="224" spans="1:2" x14ac:dyDescent="0.35">
      <c r="A224" s="271">
        <v>44124</v>
      </c>
      <c r="B224" s="115">
        <v>2625</v>
      </c>
    </row>
    <row r="225" spans="1:2" x14ac:dyDescent="0.35">
      <c r="A225" s="271">
        <v>44125</v>
      </c>
      <c r="B225" s="115">
        <v>2653</v>
      </c>
    </row>
    <row r="226" spans="1:2" x14ac:dyDescent="0.35">
      <c r="A226" s="271">
        <v>44126</v>
      </c>
      <c r="B226" s="115">
        <v>2670</v>
      </c>
    </row>
    <row r="227" spans="1:2" x14ac:dyDescent="0.35">
      <c r="A227" s="271">
        <v>44127</v>
      </c>
      <c r="B227" s="115">
        <v>2688</v>
      </c>
    </row>
    <row r="228" spans="1:2" x14ac:dyDescent="0.35">
      <c r="A228" s="271">
        <v>44128</v>
      </c>
      <c r="B228" s="115">
        <v>2699</v>
      </c>
    </row>
    <row r="229" spans="1:2" x14ac:dyDescent="0.35">
      <c r="A229" s="271">
        <v>44129</v>
      </c>
      <c r="B229" s="115">
        <v>2700</v>
      </c>
    </row>
    <row r="230" spans="1:2" x14ac:dyDescent="0.35">
      <c r="A230" s="271">
        <v>44130</v>
      </c>
      <c r="B230" s="115">
        <v>2701</v>
      </c>
    </row>
    <row r="231" spans="1:2" x14ac:dyDescent="0.35">
      <c r="A231" s="271">
        <v>44131</v>
      </c>
      <c r="B231" s="115">
        <v>2726</v>
      </c>
    </row>
    <row r="232" spans="1:2" x14ac:dyDescent="0.35">
      <c r="A232" s="271">
        <v>44132</v>
      </c>
      <c r="B232" s="115">
        <v>2754</v>
      </c>
    </row>
    <row r="233" spans="1:2" x14ac:dyDescent="0.35">
      <c r="A233" s="271">
        <v>44133</v>
      </c>
      <c r="B233" s="115">
        <v>2791</v>
      </c>
    </row>
    <row r="234" spans="1:2" x14ac:dyDescent="0.35">
      <c r="A234" s="271">
        <v>44134</v>
      </c>
      <c r="B234" s="115">
        <v>2819</v>
      </c>
    </row>
    <row r="235" spans="1:2" x14ac:dyDescent="0.35">
      <c r="A235" s="271">
        <v>44135</v>
      </c>
      <c r="B235" s="115">
        <v>2843</v>
      </c>
    </row>
    <row r="236" spans="1:2" x14ac:dyDescent="0.35">
      <c r="A236" s="271">
        <v>44136</v>
      </c>
      <c r="B236" s="115">
        <v>2849</v>
      </c>
    </row>
    <row r="237" spans="1:2" x14ac:dyDescent="0.35">
      <c r="A237" s="271">
        <v>44137</v>
      </c>
      <c r="B237" s="115">
        <v>2849</v>
      </c>
    </row>
    <row r="238" spans="1:2" x14ac:dyDescent="0.35">
      <c r="A238" s="271">
        <v>44138</v>
      </c>
      <c r="B238" s="115">
        <v>2877</v>
      </c>
    </row>
    <row r="239" spans="1:2" x14ac:dyDescent="0.35">
      <c r="A239" s="271">
        <v>44139</v>
      </c>
      <c r="B239" s="115">
        <v>2927</v>
      </c>
    </row>
    <row r="240" spans="1:2" x14ac:dyDescent="0.35">
      <c r="A240" s="271">
        <v>44140</v>
      </c>
      <c r="B240" s="115">
        <v>2966</v>
      </c>
    </row>
    <row r="241" spans="1:3" x14ac:dyDescent="0.35">
      <c r="A241" s="271">
        <v>44141</v>
      </c>
      <c r="B241" s="115">
        <v>2997</v>
      </c>
    </row>
    <row r="242" spans="1:3" x14ac:dyDescent="0.35">
      <c r="A242" s="271">
        <v>44142</v>
      </c>
      <c r="B242" s="115">
        <v>3036</v>
      </c>
    </row>
    <row r="243" spans="1:3" x14ac:dyDescent="0.35">
      <c r="A243" s="271">
        <v>44143</v>
      </c>
      <c r="B243" s="115">
        <v>3039</v>
      </c>
    </row>
    <row r="244" spans="1:3" x14ac:dyDescent="0.35">
      <c r="A244" s="271">
        <v>44144</v>
      </c>
      <c r="B244" s="115">
        <v>3040</v>
      </c>
    </row>
    <row r="245" spans="1:3" x14ac:dyDescent="0.35">
      <c r="A245" s="271">
        <v>44145</v>
      </c>
      <c r="B245" s="115">
        <v>3079</v>
      </c>
    </row>
    <row r="246" spans="1:3" x14ac:dyDescent="0.35">
      <c r="A246" s="271">
        <v>44146</v>
      </c>
      <c r="B246" s="115">
        <v>3143</v>
      </c>
    </row>
    <row r="247" spans="1:3" x14ac:dyDescent="0.35">
      <c r="A247" s="271">
        <v>44147</v>
      </c>
      <c r="B247" s="115">
        <v>3188</v>
      </c>
    </row>
    <row r="248" spans="1:3" x14ac:dyDescent="0.35">
      <c r="A248" s="271">
        <v>44148</v>
      </c>
      <c r="B248" s="115">
        <v>3244</v>
      </c>
      <c r="C248" s="327"/>
    </row>
    <row r="249" spans="1:3" x14ac:dyDescent="0.35">
      <c r="A249" s="271">
        <v>44149</v>
      </c>
      <c r="B249" s="115">
        <v>3280</v>
      </c>
    </row>
    <row r="250" spans="1:3" x14ac:dyDescent="0.35">
      <c r="A250" s="271">
        <v>44150</v>
      </c>
      <c r="B250" s="115">
        <v>3280</v>
      </c>
    </row>
    <row r="251" spans="1:3" x14ac:dyDescent="0.35">
      <c r="A251" s="271">
        <v>44151</v>
      </c>
      <c r="B251" s="115">
        <v>3286</v>
      </c>
    </row>
    <row r="252" spans="1:3" x14ac:dyDescent="0.35">
      <c r="A252" s="271">
        <v>44152</v>
      </c>
      <c r="B252" s="115">
        <v>3323</v>
      </c>
    </row>
    <row r="253" spans="1:3" x14ac:dyDescent="0.35">
      <c r="A253" s="271">
        <v>44153</v>
      </c>
      <c r="B253" s="115">
        <v>3377</v>
      </c>
    </row>
    <row r="254" spans="1:3" x14ac:dyDescent="0.35">
      <c r="A254" s="271">
        <v>44154</v>
      </c>
      <c r="B254" s="115">
        <v>3427</v>
      </c>
    </row>
    <row r="255" spans="1:3" x14ac:dyDescent="0.35">
      <c r="A255" s="271">
        <v>44155</v>
      </c>
      <c r="B255" s="115">
        <v>3459</v>
      </c>
    </row>
    <row r="256" spans="1:3" x14ac:dyDescent="0.35">
      <c r="A256" s="271">
        <v>44156</v>
      </c>
      <c r="B256" s="115">
        <v>3496</v>
      </c>
    </row>
    <row r="257" spans="1:3" x14ac:dyDescent="0.35">
      <c r="A257" s="271">
        <v>44157</v>
      </c>
      <c r="B257" s="115">
        <v>3503</v>
      </c>
    </row>
    <row r="258" spans="1:3" x14ac:dyDescent="0.35">
      <c r="A258" s="271">
        <v>44158</v>
      </c>
      <c r="B258" s="115">
        <v>3503</v>
      </c>
    </row>
    <row r="259" spans="1:3" x14ac:dyDescent="0.35">
      <c r="A259" s="271">
        <v>44159</v>
      </c>
      <c r="B259" s="115">
        <v>3544</v>
      </c>
    </row>
    <row r="260" spans="1:3" x14ac:dyDescent="0.35">
      <c r="A260" s="271">
        <v>44160</v>
      </c>
      <c r="B260" s="115">
        <v>3588</v>
      </c>
    </row>
    <row r="261" spans="1:3" x14ac:dyDescent="0.35">
      <c r="A261" s="271">
        <v>44161</v>
      </c>
      <c r="B261" s="115">
        <v>3639</v>
      </c>
    </row>
    <row r="262" spans="1:3" x14ac:dyDescent="0.35">
      <c r="A262" s="271">
        <v>44162</v>
      </c>
      <c r="B262" s="115">
        <v>3676</v>
      </c>
    </row>
    <row r="263" spans="1:3" x14ac:dyDescent="0.35">
      <c r="A263" s="271">
        <v>44163</v>
      </c>
      <c r="B263" s="67">
        <v>3720</v>
      </c>
      <c r="C263" s="66"/>
    </row>
    <row r="264" spans="1:3" x14ac:dyDescent="0.35">
      <c r="A264" s="271">
        <v>44164</v>
      </c>
      <c r="B264" s="67">
        <v>3722</v>
      </c>
      <c r="C264" s="66"/>
    </row>
    <row r="265" spans="1:3" x14ac:dyDescent="0.35">
      <c r="A265" s="271">
        <v>44165</v>
      </c>
      <c r="B265" s="115">
        <v>3725</v>
      </c>
    </row>
    <row r="266" spans="1:3" x14ac:dyDescent="0.35">
      <c r="A266" s="271">
        <v>44166</v>
      </c>
      <c r="B266" s="115">
        <v>3759</v>
      </c>
    </row>
    <row r="267" spans="1:3" x14ac:dyDescent="0.35">
      <c r="A267" s="271">
        <v>44167</v>
      </c>
      <c r="B267" s="115">
        <v>3797</v>
      </c>
    </row>
    <row r="268" spans="1:3" x14ac:dyDescent="0.35">
      <c r="A268" s="271">
        <v>44168</v>
      </c>
      <c r="B268" s="115">
        <v>3848</v>
      </c>
    </row>
    <row r="269" spans="1:3" x14ac:dyDescent="0.35">
      <c r="A269" s="271">
        <v>44169</v>
      </c>
      <c r="B269" s="115">
        <v>3889</v>
      </c>
    </row>
    <row r="270" spans="1:3" x14ac:dyDescent="0.35">
      <c r="A270" s="271">
        <v>44170</v>
      </c>
      <c r="B270" s="115">
        <v>3911</v>
      </c>
    </row>
    <row r="271" spans="1:3" x14ac:dyDescent="0.35">
      <c r="A271" s="271">
        <v>44171</v>
      </c>
      <c r="B271" s="115">
        <v>3916</v>
      </c>
    </row>
    <row r="272" spans="1:3" x14ac:dyDescent="0.35">
      <c r="A272" s="271">
        <v>44172</v>
      </c>
      <c r="B272" s="115">
        <v>3917</v>
      </c>
    </row>
    <row r="273" spans="1:2" x14ac:dyDescent="0.35">
      <c r="A273" s="271">
        <v>44173</v>
      </c>
      <c r="B273" s="115">
        <v>3950</v>
      </c>
    </row>
    <row r="274" spans="1:2" x14ac:dyDescent="0.35">
      <c r="A274" s="271">
        <v>44174</v>
      </c>
      <c r="B274" s="115">
        <v>3989</v>
      </c>
    </row>
    <row r="275" spans="1:2" x14ac:dyDescent="0.35">
      <c r="A275" s="271">
        <v>44175</v>
      </c>
      <c r="B275" s="115">
        <v>4039</v>
      </c>
    </row>
    <row r="276" spans="1:2" x14ac:dyDescent="0.35">
      <c r="A276" s="271">
        <v>44176</v>
      </c>
      <c r="B276" s="115">
        <v>4070</v>
      </c>
    </row>
    <row r="277" spans="1:2" x14ac:dyDescent="0.35">
      <c r="A277" s="271">
        <v>44177</v>
      </c>
      <c r="B277" s="115">
        <f>B276+39</f>
        <v>4109</v>
      </c>
    </row>
    <row r="278" spans="1:2" x14ac:dyDescent="0.35">
      <c r="A278" s="271">
        <v>44178</v>
      </c>
      <c r="B278" s="115">
        <v>4111</v>
      </c>
    </row>
    <row r="279" spans="1:2" x14ac:dyDescent="0.35">
      <c r="A279" s="271">
        <v>44179</v>
      </c>
      <c r="B279" s="115">
        <v>4111</v>
      </c>
    </row>
    <row r="280" spans="1:2" x14ac:dyDescent="0.35">
      <c r="A280" s="271">
        <v>44180</v>
      </c>
      <c r="B280" s="115">
        <v>4135</v>
      </c>
    </row>
    <row r="281" spans="1:2" x14ac:dyDescent="0.35">
      <c r="A281" s="271">
        <v>44181</v>
      </c>
      <c r="B281" s="115">
        <v>4173</v>
      </c>
    </row>
    <row r="282" spans="1:2" x14ac:dyDescent="0.35">
      <c r="A282" s="271">
        <v>44182</v>
      </c>
      <c r="B282" s="115">
        <v>4203</v>
      </c>
    </row>
    <row r="283" spans="1:2" x14ac:dyDescent="0.35">
      <c r="A283" s="271">
        <v>44183</v>
      </c>
      <c r="B283" s="115">
        <v>4239</v>
      </c>
    </row>
    <row r="284" spans="1:2" x14ac:dyDescent="0.35">
      <c r="A284" s="271">
        <v>44184</v>
      </c>
      <c r="B284" s="115">
        <v>4280</v>
      </c>
    </row>
    <row r="285" spans="1:2" x14ac:dyDescent="0.35">
      <c r="A285" s="271">
        <v>44185</v>
      </c>
      <c r="B285" s="115">
        <v>4283</v>
      </c>
    </row>
    <row r="286" spans="1:2" x14ac:dyDescent="0.35">
      <c r="A286" s="271">
        <v>44186</v>
      </c>
      <c r="B286" s="115">
        <v>4283</v>
      </c>
    </row>
    <row r="287" spans="1:2" x14ac:dyDescent="0.35">
      <c r="A287" s="271">
        <v>44187</v>
      </c>
      <c r="B287" s="115">
        <v>4326</v>
      </c>
    </row>
    <row r="288" spans="1:2" x14ac:dyDescent="0.35">
      <c r="A288" s="271">
        <v>44188</v>
      </c>
      <c r="B288" s="115">
        <v>4373</v>
      </c>
    </row>
    <row r="289" spans="1:2" x14ac:dyDescent="0.35">
      <c r="A289" s="271">
        <v>44189</v>
      </c>
      <c r="B289" s="115">
        <v>4416</v>
      </c>
    </row>
    <row r="290" spans="1:2" x14ac:dyDescent="0.35">
      <c r="A290" s="271">
        <v>44190</v>
      </c>
      <c r="B290" s="115">
        <v>4459</v>
      </c>
    </row>
    <row r="291" spans="1:2" x14ac:dyDescent="0.35">
      <c r="A291" s="271">
        <v>44191</v>
      </c>
      <c r="B291" s="115">
        <v>4459</v>
      </c>
    </row>
    <row r="292" spans="1:2" x14ac:dyDescent="0.35">
      <c r="A292" s="271">
        <v>44192</v>
      </c>
      <c r="B292" s="115">
        <v>4460</v>
      </c>
    </row>
    <row r="293" spans="1:2" x14ac:dyDescent="0.35">
      <c r="A293" s="271">
        <v>44193</v>
      </c>
      <c r="B293" s="115">
        <v>4460</v>
      </c>
    </row>
    <row r="294" spans="1:2" x14ac:dyDescent="0.35">
      <c r="A294" s="271">
        <v>44194</v>
      </c>
      <c r="B294" s="115">
        <v>4467</v>
      </c>
    </row>
    <row r="295" spans="1:2" x14ac:dyDescent="0.35">
      <c r="A295" s="271">
        <v>44195</v>
      </c>
      <c r="B295" s="115">
        <v>4510</v>
      </c>
    </row>
    <row r="296" spans="1:2" x14ac:dyDescent="0.35">
      <c r="A296" s="271">
        <v>44196</v>
      </c>
      <c r="B296" s="115">
        <v>4578</v>
      </c>
    </row>
    <row r="297" spans="1:2" x14ac:dyDescent="0.35">
      <c r="A297" s="271">
        <v>44197</v>
      </c>
      <c r="B297" s="115">
        <v>4621</v>
      </c>
    </row>
    <row r="298" spans="1:2" x14ac:dyDescent="0.35">
      <c r="A298" s="271">
        <v>44198</v>
      </c>
      <c r="B298" s="115">
        <v>4621</v>
      </c>
    </row>
    <row r="299" spans="1:2" x14ac:dyDescent="0.35">
      <c r="A299" s="271">
        <v>44199</v>
      </c>
      <c r="B299" s="115">
        <v>4622</v>
      </c>
    </row>
    <row r="300" spans="1:2" x14ac:dyDescent="0.35">
      <c r="A300" s="271">
        <v>44200</v>
      </c>
      <c r="B300" s="115">
        <v>4622</v>
      </c>
    </row>
    <row r="301" spans="1:2" x14ac:dyDescent="0.35">
      <c r="A301" s="271">
        <v>44201</v>
      </c>
      <c r="B301" s="115">
        <v>4633</v>
      </c>
    </row>
    <row r="302" spans="1:2" x14ac:dyDescent="0.35">
      <c r="A302" s="271">
        <v>44202</v>
      </c>
      <c r="B302" s="115">
        <v>4701</v>
      </c>
    </row>
    <row r="303" spans="1:2" x14ac:dyDescent="0.35">
      <c r="A303" s="271">
        <v>44203</v>
      </c>
      <c r="B303" s="115">
        <v>4779</v>
      </c>
    </row>
    <row r="304" spans="1:2" x14ac:dyDescent="0.35">
      <c r="A304" s="271">
        <v>44204</v>
      </c>
      <c r="B304" s="115">
        <v>4872</v>
      </c>
    </row>
    <row r="305" spans="1:2" x14ac:dyDescent="0.35">
      <c r="A305" s="271">
        <v>44205</v>
      </c>
      <c r="B305" s="115">
        <v>4965</v>
      </c>
    </row>
    <row r="306" spans="1:2" x14ac:dyDescent="0.35">
      <c r="A306" s="271">
        <v>44206</v>
      </c>
      <c r="B306" s="115">
        <v>4968</v>
      </c>
    </row>
    <row r="307" spans="1:2" x14ac:dyDescent="0.35">
      <c r="A307" s="271">
        <v>44207</v>
      </c>
      <c r="B307" s="115">
        <v>4969</v>
      </c>
    </row>
    <row r="308" spans="1:2" x14ac:dyDescent="0.35">
      <c r="A308" s="271">
        <v>44208</v>
      </c>
      <c r="B308" s="115">
        <v>5023</v>
      </c>
    </row>
    <row r="309" spans="1:2" x14ac:dyDescent="0.35">
      <c r="A309" s="271">
        <v>44209</v>
      </c>
      <c r="B309" s="115">
        <v>5102</v>
      </c>
    </row>
    <row r="310" spans="1:2" x14ac:dyDescent="0.35">
      <c r="A310" s="271">
        <v>44210</v>
      </c>
      <c r="B310" s="115">
        <v>5166</v>
      </c>
    </row>
    <row r="311" spans="1:2" x14ac:dyDescent="0.35">
      <c r="A311" s="271">
        <v>44211</v>
      </c>
      <c r="B311" s="115">
        <v>5227</v>
      </c>
    </row>
    <row r="312" spans="1:2" x14ac:dyDescent="0.35">
      <c r="A312" s="271">
        <v>44212</v>
      </c>
      <c r="B312" s="115">
        <v>5305</v>
      </c>
    </row>
    <row r="313" spans="1:2" x14ac:dyDescent="0.35">
      <c r="A313" s="271">
        <v>44213</v>
      </c>
      <c r="B313" s="115">
        <v>5305</v>
      </c>
    </row>
    <row r="314" spans="1:2" x14ac:dyDescent="0.35">
      <c r="A314" s="271">
        <v>44214</v>
      </c>
      <c r="B314" s="115">
        <v>5305</v>
      </c>
    </row>
    <row r="315" spans="1:2" x14ac:dyDescent="0.35">
      <c r="A315" s="271">
        <v>44215</v>
      </c>
      <c r="B315" s="115">
        <v>5376</v>
      </c>
    </row>
    <row r="316" spans="1:2" x14ac:dyDescent="0.35">
      <c r="A316" s="271">
        <v>44216</v>
      </c>
      <c r="B316" s="115">
        <v>5468</v>
      </c>
    </row>
    <row r="317" spans="1:2" x14ac:dyDescent="0.35">
      <c r="A317" s="271">
        <v>44217</v>
      </c>
      <c r="B317" s="115">
        <v>5557</v>
      </c>
    </row>
    <row r="318" spans="1:2" x14ac:dyDescent="0.35">
      <c r="A318" s="271">
        <v>44218</v>
      </c>
      <c r="B318" s="115">
        <v>5628</v>
      </c>
    </row>
    <row r="319" spans="1:2" x14ac:dyDescent="0.35">
      <c r="A319" s="271">
        <v>44219</v>
      </c>
      <c r="B319" s="115">
        <v>5704</v>
      </c>
    </row>
    <row r="320" spans="1:2" x14ac:dyDescent="0.35">
      <c r="A320" s="271">
        <v>44220</v>
      </c>
      <c r="B320" s="115">
        <v>5705</v>
      </c>
    </row>
    <row r="321" spans="1:2" x14ac:dyDescent="0.35">
      <c r="A321" s="271">
        <v>44221</v>
      </c>
      <c r="B321" s="115">
        <v>5709</v>
      </c>
    </row>
    <row r="322" spans="1:2" x14ac:dyDescent="0.35">
      <c r="A322" s="271">
        <v>44222</v>
      </c>
      <c r="B322" s="115">
        <v>5796</v>
      </c>
    </row>
    <row r="323" spans="1:2" x14ac:dyDescent="0.35">
      <c r="A323" s="271">
        <v>44223</v>
      </c>
      <c r="B323" s="115">
        <v>5888</v>
      </c>
    </row>
    <row r="324" spans="1:2" x14ac:dyDescent="0.35">
      <c r="A324" s="271">
        <v>44224</v>
      </c>
      <c r="B324" s="115">
        <v>5970</v>
      </c>
    </row>
    <row r="325" spans="1:2" x14ac:dyDescent="0.35">
      <c r="A325" s="271">
        <v>44225</v>
      </c>
      <c r="B325" s="115">
        <v>6040</v>
      </c>
    </row>
    <row r="326" spans="1:2" x14ac:dyDescent="0.35">
      <c r="A326" s="271">
        <v>44226</v>
      </c>
      <c r="B326" s="115">
        <v>6100</v>
      </c>
    </row>
    <row r="327" spans="1:2" x14ac:dyDescent="0.35">
      <c r="A327" s="271">
        <v>44227</v>
      </c>
      <c r="B327" s="115">
        <v>6106</v>
      </c>
    </row>
    <row r="328" spans="1:2" x14ac:dyDescent="0.35">
      <c r="A328" s="271">
        <v>44228</v>
      </c>
      <c r="B328" s="115">
        <v>6112</v>
      </c>
    </row>
    <row r="329" spans="1:2" x14ac:dyDescent="0.35">
      <c r="A329" s="271">
        <v>44229</v>
      </c>
      <c r="B329" s="115">
        <v>6181</v>
      </c>
    </row>
    <row r="330" spans="1:2" x14ac:dyDescent="0.35">
      <c r="A330" s="271">
        <v>44230</v>
      </c>
      <c r="B330" s="115">
        <v>6269</v>
      </c>
    </row>
    <row r="331" spans="1:2" x14ac:dyDescent="0.35">
      <c r="A331" s="271">
        <v>44231</v>
      </c>
      <c r="B331" s="115">
        <v>6322</v>
      </c>
    </row>
    <row r="332" spans="1:2" x14ac:dyDescent="0.35">
      <c r="A332" s="271">
        <v>44232</v>
      </c>
      <c r="B332" s="115">
        <v>6383</v>
      </c>
    </row>
    <row r="333" spans="1:2" x14ac:dyDescent="0.35">
      <c r="A333" s="271">
        <v>44233</v>
      </c>
      <c r="B333" s="115">
        <v>6431</v>
      </c>
    </row>
    <row r="334" spans="1:2" x14ac:dyDescent="0.35">
      <c r="A334" s="271">
        <v>44234</v>
      </c>
      <c r="B334" s="115">
        <v>6438</v>
      </c>
    </row>
    <row r="335" spans="1:2" x14ac:dyDescent="0.35">
      <c r="A335" s="271">
        <v>44235</v>
      </c>
      <c r="B335" s="115">
        <v>6443</v>
      </c>
    </row>
    <row r="336" spans="1:2" x14ac:dyDescent="0.35">
      <c r="A336" s="271">
        <v>44236</v>
      </c>
      <c r="B336" s="115">
        <v>6501</v>
      </c>
    </row>
    <row r="337" spans="1:3" x14ac:dyDescent="0.35">
      <c r="A337" s="271">
        <v>44237</v>
      </c>
      <c r="B337" s="115">
        <v>6551</v>
      </c>
    </row>
    <row r="338" spans="1:3" x14ac:dyDescent="0.35">
      <c r="A338" s="271">
        <v>44238</v>
      </c>
      <c r="B338" s="115">
        <v>6599</v>
      </c>
    </row>
    <row r="339" spans="1:3" x14ac:dyDescent="0.35">
      <c r="A339" s="271">
        <v>44239</v>
      </c>
      <c r="B339" s="115">
        <v>6666</v>
      </c>
    </row>
    <row r="340" spans="1:3" x14ac:dyDescent="0.35">
      <c r="A340" s="271">
        <v>44240</v>
      </c>
      <c r="B340" s="115">
        <v>6711</v>
      </c>
    </row>
    <row r="341" spans="1:3" x14ac:dyDescent="0.35">
      <c r="A341" s="271">
        <v>44241</v>
      </c>
      <c r="B341" s="115">
        <v>6715</v>
      </c>
    </row>
    <row r="342" spans="1:3" x14ac:dyDescent="0.35">
      <c r="A342" s="271">
        <v>44242</v>
      </c>
      <c r="B342" s="115">
        <v>6715</v>
      </c>
    </row>
    <row r="343" spans="1:3" x14ac:dyDescent="0.35">
      <c r="A343" s="271">
        <v>44243</v>
      </c>
      <c r="B343" s="115">
        <v>6764</v>
      </c>
    </row>
    <row r="344" spans="1:3" x14ac:dyDescent="0.35">
      <c r="A344" s="271">
        <v>44244</v>
      </c>
      <c r="B344" s="115">
        <v>6828</v>
      </c>
    </row>
    <row r="345" spans="1:3" x14ac:dyDescent="0.35">
      <c r="A345" s="271">
        <v>44245</v>
      </c>
      <c r="B345" s="115">
        <v>6885</v>
      </c>
    </row>
    <row r="346" spans="1:3" x14ac:dyDescent="0.35">
      <c r="A346" s="271">
        <v>44246</v>
      </c>
      <c r="B346" s="115">
        <v>6916</v>
      </c>
    </row>
    <row r="347" spans="1:3" x14ac:dyDescent="0.35">
      <c r="A347" s="271">
        <v>44247</v>
      </c>
      <c r="B347" s="67">
        <v>6945</v>
      </c>
      <c r="C347" s="66"/>
    </row>
    <row r="348" spans="1:3" x14ac:dyDescent="0.35">
      <c r="A348" s="271">
        <v>44248</v>
      </c>
      <c r="B348" s="115">
        <v>6950</v>
      </c>
    </row>
    <row r="349" spans="1:3" x14ac:dyDescent="0.35">
      <c r="A349" s="271">
        <v>44249</v>
      </c>
      <c r="B349" s="115">
        <v>6950</v>
      </c>
    </row>
    <row r="350" spans="1:3" x14ac:dyDescent="0.35">
      <c r="A350" s="271">
        <v>44250</v>
      </c>
      <c r="B350" s="115">
        <v>7006</v>
      </c>
    </row>
    <row r="351" spans="1:3" x14ac:dyDescent="0.35">
      <c r="A351" s="271">
        <v>44251</v>
      </c>
      <c r="B351" s="115">
        <v>7053</v>
      </c>
    </row>
    <row r="352" spans="1:3" x14ac:dyDescent="0.35">
      <c r="A352" s="271">
        <v>44252</v>
      </c>
      <c r="B352" s="115">
        <v>7084</v>
      </c>
    </row>
    <row r="353" spans="1:2" x14ac:dyDescent="0.35">
      <c r="A353" s="271">
        <v>44253</v>
      </c>
      <c r="B353" s="115">
        <v>7111</v>
      </c>
    </row>
    <row r="354" spans="1:2" x14ac:dyDescent="0.35">
      <c r="A354" s="271">
        <v>44254</v>
      </c>
      <c r="B354" s="115">
        <v>7129</v>
      </c>
    </row>
    <row r="355" spans="1:2" x14ac:dyDescent="0.35">
      <c r="A355" s="271">
        <v>44255</v>
      </c>
      <c r="B355" s="115">
        <v>7131</v>
      </c>
    </row>
    <row r="356" spans="1:2" x14ac:dyDescent="0.35">
      <c r="A356" s="271">
        <v>44256</v>
      </c>
      <c r="B356" s="115">
        <v>7131</v>
      </c>
    </row>
    <row r="357" spans="1:2" x14ac:dyDescent="0.35">
      <c r="A357" s="271">
        <v>44257</v>
      </c>
      <c r="B357" s="115">
        <v>7164</v>
      </c>
    </row>
    <row r="358" spans="1:2" x14ac:dyDescent="0.35">
      <c r="A358" s="271">
        <v>44258</v>
      </c>
      <c r="B358" s="115">
        <v>7371</v>
      </c>
    </row>
    <row r="359" spans="1:2" x14ac:dyDescent="0.35">
      <c r="A359" s="271">
        <v>44259</v>
      </c>
      <c r="B359" s="115">
        <v>7398</v>
      </c>
    </row>
    <row r="360" spans="1:2" x14ac:dyDescent="0.35">
      <c r="A360" s="271">
        <v>44260</v>
      </c>
      <c r="B360" s="57">
        <v>7409</v>
      </c>
    </row>
    <row r="361" spans="1:2" x14ac:dyDescent="0.35">
      <c r="A361" s="271">
        <v>44261</v>
      </c>
      <c r="B361" s="57">
        <v>7421</v>
      </c>
    </row>
    <row r="362" spans="1:2" x14ac:dyDescent="0.35">
      <c r="A362" s="271">
        <v>44262</v>
      </c>
      <c r="B362" s="57">
        <v>7421</v>
      </c>
    </row>
    <row r="363" spans="1:2" x14ac:dyDescent="0.35">
      <c r="A363" s="271">
        <v>44263</v>
      </c>
      <c r="B363" s="57">
        <v>7422</v>
      </c>
    </row>
    <row r="364" spans="1:2" x14ac:dyDescent="0.35">
      <c r="A364" s="271">
        <v>44264</v>
      </c>
      <c r="B364" s="57">
        <v>7441</v>
      </c>
    </row>
    <row r="365" spans="1:2" x14ac:dyDescent="0.35">
      <c r="A365" s="271">
        <v>44265</v>
      </c>
      <c r="B365" s="57">
        <v>7461</v>
      </c>
    </row>
    <row r="366" spans="1:2" x14ac:dyDescent="0.35">
      <c r="A366" s="271">
        <v>44266</v>
      </c>
      <c r="B366" s="57">
        <v>7483</v>
      </c>
    </row>
    <row r="367" spans="1:2" x14ac:dyDescent="0.35">
      <c r="A367" s="271">
        <v>44267</v>
      </c>
      <c r="B367" s="57">
        <v>7500</v>
      </c>
    </row>
    <row r="368" spans="1:2" x14ac:dyDescent="0.35">
      <c r="A368" s="271">
        <v>44268</v>
      </c>
      <c r="B368" s="57">
        <v>7508</v>
      </c>
    </row>
    <row r="369" spans="1:3" x14ac:dyDescent="0.35">
      <c r="A369" s="271">
        <v>44269</v>
      </c>
      <c r="B369" s="57">
        <v>7510</v>
      </c>
    </row>
    <row r="370" spans="1:3" x14ac:dyDescent="0.35">
      <c r="A370" s="271">
        <v>44270</v>
      </c>
      <c r="B370" s="57">
        <v>7510</v>
      </c>
    </row>
    <row r="371" spans="1:3" x14ac:dyDescent="0.35">
      <c r="A371" s="271">
        <v>44271</v>
      </c>
      <c r="B371" s="57">
        <v>7517</v>
      </c>
    </row>
    <row r="372" spans="1:3" x14ac:dyDescent="0.35">
      <c r="A372" s="271">
        <v>44272</v>
      </c>
      <c r="B372" s="57">
        <v>7529</v>
      </c>
    </row>
    <row r="373" spans="1:3" x14ac:dyDescent="0.35">
      <c r="A373" s="271">
        <v>44273</v>
      </c>
      <c r="B373" s="57">
        <v>7536</v>
      </c>
    </row>
    <row r="374" spans="1:3" x14ac:dyDescent="0.35">
      <c r="A374" s="271">
        <v>44274</v>
      </c>
      <c r="B374" s="57">
        <v>7544</v>
      </c>
    </row>
    <row r="375" spans="1:3" x14ac:dyDescent="0.35">
      <c r="A375" s="271">
        <v>44275</v>
      </c>
      <c r="B375" s="67">
        <v>7552</v>
      </c>
      <c r="C375" s="66"/>
    </row>
    <row r="376" spans="1:3" x14ac:dyDescent="0.35">
      <c r="A376" s="271">
        <v>44276</v>
      </c>
      <c r="B376" s="115">
        <v>7552</v>
      </c>
    </row>
    <row r="377" spans="1:3" x14ac:dyDescent="0.35">
      <c r="A377" s="271">
        <v>44277</v>
      </c>
      <c r="B377" s="115">
        <v>7552</v>
      </c>
    </row>
    <row r="378" spans="1:3" x14ac:dyDescent="0.35">
      <c r="A378" s="271">
        <v>44278</v>
      </c>
      <c r="B378" s="115">
        <v>7559</v>
      </c>
    </row>
    <row r="379" spans="1:3" x14ac:dyDescent="0.35">
      <c r="A379" s="271">
        <v>44279</v>
      </c>
      <c r="B379" s="115">
        <v>7562</v>
      </c>
    </row>
    <row r="380" spans="1:3" x14ac:dyDescent="0.35">
      <c r="A380" s="271">
        <v>44280</v>
      </c>
      <c r="B380" s="115">
        <v>7572</v>
      </c>
      <c r="C380" s="327"/>
    </row>
    <row r="381" spans="1:3" x14ac:dyDescent="0.35">
      <c r="A381" s="271">
        <v>44281</v>
      </c>
      <c r="B381" s="115">
        <v>7578</v>
      </c>
    </row>
    <row r="382" spans="1:3" x14ac:dyDescent="0.35">
      <c r="A382" s="271">
        <v>44282</v>
      </c>
      <c r="B382" s="115">
        <v>7584</v>
      </c>
    </row>
    <row r="383" spans="1:3" x14ac:dyDescent="0.35">
      <c r="A383" s="271">
        <v>44283</v>
      </c>
      <c r="B383" s="115">
        <v>7584</v>
      </c>
    </row>
    <row r="384" spans="1:3" x14ac:dyDescent="0.35">
      <c r="A384" s="271">
        <v>44284</v>
      </c>
      <c r="B384" s="115">
        <v>7584</v>
      </c>
    </row>
    <row r="385" spans="1:2" x14ac:dyDescent="0.35">
      <c r="A385" s="271">
        <v>44285</v>
      </c>
      <c r="B385" s="115">
        <v>7596</v>
      </c>
    </row>
    <row r="386" spans="1:2" x14ac:dyDescent="0.35">
      <c r="A386" s="271">
        <v>44286</v>
      </c>
      <c r="B386" s="115">
        <v>7602</v>
      </c>
    </row>
    <row r="387" spans="1:2" x14ac:dyDescent="0.35">
      <c r="A387" s="271">
        <v>44287</v>
      </c>
      <c r="B387" s="115">
        <v>7610</v>
      </c>
    </row>
    <row r="388" spans="1:2" x14ac:dyDescent="0.35">
      <c r="A388" s="271">
        <v>44288</v>
      </c>
      <c r="B388" s="115">
        <v>7614</v>
      </c>
    </row>
    <row r="389" spans="1:2" x14ac:dyDescent="0.35">
      <c r="A389" s="271">
        <v>44289</v>
      </c>
      <c r="B389" s="115">
        <v>7614</v>
      </c>
    </row>
    <row r="390" spans="1:2" x14ac:dyDescent="0.35">
      <c r="A390" s="271">
        <v>44290</v>
      </c>
      <c r="B390" s="115">
        <v>7614</v>
      </c>
    </row>
    <row r="391" spans="1:2" x14ac:dyDescent="0.35">
      <c r="A391" s="271">
        <v>44291</v>
      </c>
      <c r="B391" s="115">
        <v>7614</v>
      </c>
    </row>
    <row r="392" spans="1:2" x14ac:dyDescent="0.35">
      <c r="A392" s="271">
        <v>44292</v>
      </c>
      <c r="B392" s="115">
        <v>7614</v>
      </c>
    </row>
    <row r="393" spans="1:2" x14ac:dyDescent="0.35">
      <c r="A393" s="271">
        <v>44293</v>
      </c>
      <c r="B393" s="115">
        <v>7619</v>
      </c>
    </row>
    <row r="394" spans="1:2" x14ac:dyDescent="0.35">
      <c r="A394" s="271">
        <v>44294</v>
      </c>
      <c r="B394" s="115">
        <v>7620</v>
      </c>
    </row>
    <row r="395" spans="1:2" x14ac:dyDescent="0.35">
      <c r="A395" s="271">
        <v>44295</v>
      </c>
      <c r="B395" s="115">
        <v>7626</v>
      </c>
    </row>
    <row r="396" spans="1:2" x14ac:dyDescent="0.35">
      <c r="A396" s="271">
        <v>44296</v>
      </c>
      <c r="B396" s="115">
        <v>7630</v>
      </c>
    </row>
    <row r="397" spans="1:2" x14ac:dyDescent="0.35">
      <c r="A397" s="271">
        <v>44297</v>
      </c>
      <c r="B397" s="115">
        <v>7630</v>
      </c>
    </row>
    <row r="398" spans="1:2" x14ac:dyDescent="0.35">
      <c r="A398" s="271">
        <v>44298</v>
      </c>
      <c r="B398" s="115">
        <v>7630</v>
      </c>
    </row>
    <row r="399" spans="1:2" x14ac:dyDescent="0.35">
      <c r="A399" s="271">
        <v>44299</v>
      </c>
      <c r="B399" s="115">
        <v>7633</v>
      </c>
    </row>
    <row r="400" spans="1:2" x14ac:dyDescent="0.35">
      <c r="A400" s="271">
        <v>44300</v>
      </c>
      <c r="B400" s="115">
        <v>7636</v>
      </c>
    </row>
    <row r="401" spans="1:4" x14ac:dyDescent="0.35">
      <c r="A401" s="271">
        <v>44301</v>
      </c>
      <c r="B401" s="115">
        <v>7637</v>
      </c>
    </row>
    <row r="402" spans="1:4" x14ac:dyDescent="0.35">
      <c r="A402" s="271">
        <v>44302</v>
      </c>
      <c r="B402" s="115">
        <v>7640</v>
      </c>
    </row>
    <row r="403" spans="1:4" x14ac:dyDescent="0.35">
      <c r="A403" s="271">
        <v>44303</v>
      </c>
      <c r="B403" s="115">
        <v>7642</v>
      </c>
    </row>
    <row r="404" spans="1:4" x14ac:dyDescent="0.35">
      <c r="A404" s="271">
        <v>44304</v>
      </c>
      <c r="B404" s="115">
        <v>7642</v>
      </c>
    </row>
    <row r="405" spans="1:4" x14ac:dyDescent="0.35">
      <c r="A405" s="271">
        <v>44305</v>
      </c>
      <c r="B405" s="115">
        <v>7642</v>
      </c>
    </row>
    <row r="406" spans="1:4" x14ac:dyDescent="0.35">
      <c r="A406" s="271">
        <v>44306</v>
      </c>
      <c r="B406" s="115">
        <v>7644</v>
      </c>
    </row>
    <row r="407" spans="1:4" x14ac:dyDescent="0.35">
      <c r="A407" s="271">
        <v>44307</v>
      </c>
      <c r="B407" s="115">
        <v>7643</v>
      </c>
      <c r="D407" s="323" t="s">
        <v>438</v>
      </c>
    </row>
    <row r="408" spans="1:4" x14ac:dyDescent="0.35">
      <c r="A408" s="271">
        <v>44308</v>
      </c>
      <c r="B408" s="115">
        <v>7646</v>
      </c>
    </row>
    <row r="409" spans="1:4" x14ac:dyDescent="0.35">
      <c r="A409" s="271">
        <v>44309</v>
      </c>
      <c r="B409" s="115">
        <v>7647</v>
      </c>
    </row>
    <row r="410" spans="1:4" x14ac:dyDescent="0.35">
      <c r="A410" s="271">
        <v>44310</v>
      </c>
      <c r="B410" s="115">
        <v>7651</v>
      </c>
    </row>
    <row r="411" spans="1:4" x14ac:dyDescent="0.35">
      <c r="A411" s="271">
        <v>44311</v>
      </c>
      <c r="B411" s="115">
        <v>7652</v>
      </c>
    </row>
    <row r="412" spans="1:4" x14ac:dyDescent="0.35">
      <c r="A412" s="271">
        <v>44312</v>
      </c>
      <c r="B412" s="115">
        <v>7652</v>
      </c>
    </row>
    <row r="413" spans="1:4" x14ac:dyDescent="0.35">
      <c r="A413" s="271">
        <v>44313</v>
      </c>
      <c r="B413" s="115">
        <v>7653</v>
      </c>
    </row>
    <row r="414" spans="1:4" x14ac:dyDescent="0.35">
      <c r="A414" s="271">
        <v>44314</v>
      </c>
      <c r="B414" s="115">
        <v>7654</v>
      </c>
    </row>
    <row r="415" spans="1:4" x14ac:dyDescent="0.35">
      <c r="A415" s="271">
        <v>44315</v>
      </c>
      <c r="B415" s="115">
        <v>7659</v>
      </c>
    </row>
    <row r="416" spans="1:4" x14ac:dyDescent="0.35">
      <c r="A416" s="271">
        <v>44316</v>
      </c>
      <c r="B416" s="115">
        <v>7659</v>
      </c>
    </row>
    <row r="417" spans="1:2" x14ac:dyDescent="0.35">
      <c r="A417" s="271">
        <v>44317</v>
      </c>
      <c r="B417" s="115">
        <v>7660</v>
      </c>
    </row>
    <row r="418" spans="1:2" x14ac:dyDescent="0.35">
      <c r="A418" s="271">
        <v>44318</v>
      </c>
      <c r="B418" s="115">
        <v>7660</v>
      </c>
    </row>
    <row r="419" spans="1:2" x14ac:dyDescent="0.35">
      <c r="A419" s="271">
        <v>44319</v>
      </c>
      <c r="B419" s="115">
        <v>7660</v>
      </c>
    </row>
    <row r="420" spans="1:2" x14ac:dyDescent="0.35">
      <c r="A420" s="271">
        <v>44320</v>
      </c>
      <c r="B420" s="115">
        <v>7660</v>
      </c>
    </row>
    <row r="421" spans="1:2" x14ac:dyDescent="0.35">
      <c r="A421" s="271">
        <v>44321</v>
      </c>
      <c r="B421" s="115">
        <v>7660</v>
      </c>
    </row>
    <row r="422" spans="1:2" x14ac:dyDescent="0.35">
      <c r="A422" s="271">
        <v>44322</v>
      </c>
      <c r="B422" s="115">
        <v>7660</v>
      </c>
    </row>
    <row r="423" spans="1:2" x14ac:dyDescent="0.35">
      <c r="A423" s="271">
        <v>44323</v>
      </c>
      <c r="B423" s="115">
        <v>7661</v>
      </c>
    </row>
    <row r="424" spans="1:2" x14ac:dyDescent="0.35">
      <c r="A424" s="271">
        <v>44324</v>
      </c>
      <c r="B424" s="115">
        <v>7661</v>
      </c>
    </row>
    <row r="425" spans="1:2" x14ac:dyDescent="0.35">
      <c r="A425" s="271">
        <v>44325</v>
      </c>
      <c r="B425" s="115">
        <v>7661</v>
      </c>
    </row>
    <row r="426" spans="1:2" x14ac:dyDescent="0.35">
      <c r="A426" s="271">
        <v>44326</v>
      </c>
      <c r="B426" s="115">
        <v>7661</v>
      </c>
    </row>
    <row r="427" spans="1:2" x14ac:dyDescent="0.35">
      <c r="A427" s="271">
        <v>44327</v>
      </c>
      <c r="B427" s="115">
        <v>7661</v>
      </c>
    </row>
    <row r="428" spans="1:2" x14ac:dyDescent="0.35">
      <c r="A428" s="271">
        <v>44328</v>
      </c>
      <c r="B428" s="115">
        <v>7661</v>
      </c>
    </row>
    <row r="429" spans="1:2" x14ac:dyDescent="0.35">
      <c r="A429" s="271">
        <v>44329</v>
      </c>
      <c r="B429" s="115">
        <v>7662</v>
      </c>
    </row>
    <row r="430" spans="1:2" x14ac:dyDescent="0.35">
      <c r="A430" s="271">
        <v>44330</v>
      </c>
      <c r="B430" s="115">
        <v>7664</v>
      </c>
    </row>
    <row r="431" spans="1:2" x14ac:dyDescent="0.35">
      <c r="A431" s="271">
        <v>44331</v>
      </c>
      <c r="B431" s="115">
        <v>7664</v>
      </c>
    </row>
    <row r="432" spans="1:2" x14ac:dyDescent="0.35">
      <c r="A432" s="271">
        <v>44332</v>
      </c>
      <c r="B432" s="115">
        <v>7664</v>
      </c>
    </row>
    <row r="433" spans="1:2" x14ac:dyDescent="0.35">
      <c r="A433" s="271">
        <v>44333</v>
      </c>
      <c r="B433" s="115">
        <v>7664</v>
      </c>
    </row>
    <row r="434" spans="1:2" x14ac:dyDescent="0.35">
      <c r="A434" s="271">
        <v>44334</v>
      </c>
      <c r="B434" s="115">
        <v>7664</v>
      </c>
    </row>
    <row r="435" spans="1:2" x14ac:dyDescent="0.35">
      <c r="A435" s="271">
        <v>44335</v>
      </c>
      <c r="B435" s="115">
        <v>7664</v>
      </c>
    </row>
    <row r="436" spans="1:2" x14ac:dyDescent="0.35">
      <c r="A436" s="271">
        <v>44336</v>
      </c>
      <c r="B436" s="115">
        <v>7664</v>
      </c>
    </row>
    <row r="437" spans="1:2" x14ac:dyDescent="0.35">
      <c r="A437" s="271">
        <v>44337</v>
      </c>
      <c r="B437" s="115">
        <v>7664</v>
      </c>
    </row>
    <row r="438" spans="1:2" x14ac:dyDescent="0.35">
      <c r="A438" s="271">
        <v>44338</v>
      </c>
      <c r="B438" s="115">
        <v>7664</v>
      </c>
    </row>
    <row r="439" spans="1:2" x14ac:dyDescent="0.35">
      <c r="A439" s="271">
        <v>44339</v>
      </c>
      <c r="B439" s="115">
        <v>7664</v>
      </c>
    </row>
    <row r="440" spans="1:2" x14ac:dyDescent="0.35">
      <c r="A440" s="271">
        <v>44340</v>
      </c>
      <c r="B440" s="115">
        <v>7664</v>
      </c>
    </row>
    <row r="441" spans="1:2" x14ac:dyDescent="0.35">
      <c r="A441" s="271">
        <v>44341</v>
      </c>
      <c r="B441" s="115">
        <v>7666</v>
      </c>
    </row>
    <row r="442" spans="1:2" x14ac:dyDescent="0.35">
      <c r="A442" s="271">
        <v>44342</v>
      </c>
      <c r="B442" s="115">
        <v>7666</v>
      </c>
    </row>
    <row r="443" spans="1:2" x14ac:dyDescent="0.35">
      <c r="A443" s="271">
        <v>44343</v>
      </c>
      <c r="B443" s="115">
        <v>7666</v>
      </c>
    </row>
    <row r="444" spans="1:2" x14ac:dyDescent="0.35">
      <c r="A444" s="271">
        <v>44344</v>
      </c>
      <c r="B444" s="115">
        <v>7668</v>
      </c>
    </row>
    <row r="445" spans="1:2" x14ac:dyDescent="0.35">
      <c r="A445" s="271">
        <v>44345</v>
      </c>
      <c r="B445" s="115">
        <v>7668</v>
      </c>
    </row>
    <row r="446" spans="1:2" x14ac:dyDescent="0.35">
      <c r="A446" s="271">
        <v>44346</v>
      </c>
      <c r="B446" s="115">
        <v>7668</v>
      </c>
    </row>
    <row r="447" spans="1:2" x14ac:dyDescent="0.35">
      <c r="A447" s="271">
        <v>44347</v>
      </c>
      <c r="B447" s="115">
        <v>7669</v>
      </c>
    </row>
    <row r="448" spans="1:2" x14ac:dyDescent="0.35">
      <c r="A448" s="271">
        <v>44348</v>
      </c>
      <c r="B448" s="115">
        <v>7669</v>
      </c>
    </row>
    <row r="449" spans="1:2" x14ac:dyDescent="0.35">
      <c r="A449" s="271">
        <v>44349</v>
      </c>
      <c r="B449" s="115">
        <v>7670</v>
      </c>
    </row>
    <row r="450" spans="1:2" x14ac:dyDescent="0.35">
      <c r="A450" s="271">
        <v>44350</v>
      </c>
      <c r="B450" s="115">
        <v>7674</v>
      </c>
    </row>
    <row r="451" spans="1:2" x14ac:dyDescent="0.35">
      <c r="A451" s="271">
        <v>44351</v>
      </c>
      <c r="B451" s="115">
        <v>7676</v>
      </c>
    </row>
    <row r="452" spans="1:2" x14ac:dyDescent="0.35">
      <c r="A452" s="271">
        <v>44352</v>
      </c>
      <c r="B452" s="115">
        <v>7677</v>
      </c>
    </row>
    <row r="453" spans="1:2" x14ac:dyDescent="0.35">
      <c r="A453" s="271">
        <v>44353</v>
      </c>
      <c r="B453" s="115">
        <v>7677</v>
      </c>
    </row>
    <row r="454" spans="1:2" x14ac:dyDescent="0.35">
      <c r="A454" s="271">
        <v>44354</v>
      </c>
      <c r="B454" s="115">
        <v>7677</v>
      </c>
    </row>
    <row r="455" spans="1:2" x14ac:dyDescent="0.35">
      <c r="A455" s="271">
        <v>44355</v>
      </c>
      <c r="B455" s="115">
        <v>7677</v>
      </c>
    </row>
    <row r="456" spans="1:2" x14ac:dyDescent="0.35">
      <c r="A456" s="271">
        <v>44356</v>
      </c>
      <c r="B456" s="115">
        <v>7678</v>
      </c>
    </row>
    <row r="457" spans="1:2" x14ac:dyDescent="0.35">
      <c r="A457" s="271">
        <v>44357</v>
      </c>
      <c r="B457" s="115">
        <v>7679</v>
      </c>
    </row>
    <row r="458" spans="1:2" x14ac:dyDescent="0.35">
      <c r="A458" s="271">
        <v>44358</v>
      </c>
      <c r="B458" s="115">
        <v>7679</v>
      </c>
    </row>
    <row r="459" spans="1:2" x14ac:dyDescent="0.35">
      <c r="A459" s="271">
        <v>44359</v>
      </c>
      <c r="B459" s="115">
        <v>7681</v>
      </c>
    </row>
    <row r="460" spans="1:2" x14ac:dyDescent="0.35">
      <c r="A460" s="271">
        <v>44360</v>
      </c>
      <c r="B460" s="115">
        <v>7681</v>
      </c>
    </row>
    <row r="461" spans="1:2" x14ac:dyDescent="0.35">
      <c r="A461" s="271">
        <v>44361</v>
      </c>
      <c r="B461" s="115">
        <v>7681</v>
      </c>
    </row>
    <row r="462" spans="1:2" x14ac:dyDescent="0.35">
      <c r="A462" s="271">
        <v>44362</v>
      </c>
      <c r="B462" s="115">
        <v>7683</v>
      </c>
    </row>
    <row r="463" spans="1:2" x14ac:dyDescent="0.35">
      <c r="A463" s="271">
        <v>44363</v>
      </c>
      <c r="B463" s="115">
        <v>7684</v>
      </c>
    </row>
    <row r="464" spans="1:2" x14ac:dyDescent="0.35">
      <c r="A464" s="271">
        <v>44364</v>
      </c>
      <c r="B464" s="115">
        <v>7688</v>
      </c>
    </row>
    <row r="465" spans="1:2" x14ac:dyDescent="0.35">
      <c r="A465" s="271">
        <v>44365</v>
      </c>
      <c r="B465" s="115">
        <v>7690</v>
      </c>
    </row>
    <row r="466" spans="1:2" x14ac:dyDescent="0.35">
      <c r="A466" s="271">
        <v>44366</v>
      </c>
      <c r="B466" s="115">
        <v>7692</v>
      </c>
    </row>
    <row r="467" spans="1:2" x14ac:dyDescent="0.35">
      <c r="A467" s="271">
        <v>44367</v>
      </c>
      <c r="B467" s="115">
        <v>7692</v>
      </c>
    </row>
    <row r="468" spans="1:2" x14ac:dyDescent="0.35">
      <c r="A468" s="271">
        <v>44368</v>
      </c>
      <c r="B468" s="115">
        <v>7692</v>
      </c>
    </row>
    <row r="469" spans="1:2" x14ac:dyDescent="0.35">
      <c r="A469" s="271">
        <v>44369</v>
      </c>
      <c r="B469" s="115">
        <v>7696</v>
      </c>
    </row>
    <row r="470" spans="1:2" x14ac:dyDescent="0.35">
      <c r="A470" s="271">
        <v>44370</v>
      </c>
      <c r="B470" s="115">
        <v>7701</v>
      </c>
    </row>
    <row r="471" spans="1:2" x14ac:dyDescent="0.35">
      <c r="A471" s="271">
        <v>44371</v>
      </c>
      <c r="B471" s="115">
        <v>7706</v>
      </c>
    </row>
    <row r="472" spans="1:2" x14ac:dyDescent="0.35">
      <c r="A472" s="271">
        <v>44372</v>
      </c>
      <c r="B472" s="115">
        <v>7708</v>
      </c>
    </row>
    <row r="473" spans="1:2" x14ac:dyDescent="0.35">
      <c r="A473" s="271">
        <v>44373</v>
      </c>
      <c r="B473" s="115">
        <v>7711</v>
      </c>
    </row>
    <row r="474" spans="1:2" s="356" customFormat="1" x14ac:dyDescent="0.35">
      <c r="A474" s="271">
        <v>44374</v>
      </c>
      <c r="B474" s="115">
        <v>7712</v>
      </c>
    </row>
    <row r="475" spans="1:2" x14ac:dyDescent="0.35">
      <c r="A475" s="271">
        <v>44375</v>
      </c>
      <c r="B475" s="115">
        <v>7712</v>
      </c>
    </row>
    <row r="476" spans="1:2" x14ac:dyDescent="0.35">
      <c r="A476" s="271">
        <v>44376</v>
      </c>
      <c r="B476" s="115">
        <v>7713</v>
      </c>
    </row>
    <row r="477" spans="1:2" x14ac:dyDescent="0.35">
      <c r="A477" s="271">
        <v>44377</v>
      </c>
      <c r="B477" s="115">
        <v>7716</v>
      </c>
    </row>
    <row r="478" spans="1:2" x14ac:dyDescent="0.35">
      <c r="A478" s="271">
        <v>44378</v>
      </c>
      <c r="B478" s="115">
        <v>7722</v>
      </c>
    </row>
    <row r="479" spans="1:2" x14ac:dyDescent="0.35">
      <c r="A479" s="271">
        <v>44379</v>
      </c>
      <c r="B479" s="115">
        <v>7726</v>
      </c>
    </row>
    <row r="480" spans="1:2" x14ac:dyDescent="0.35">
      <c r="A480" s="271">
        <v>44380</v>
      </c>
      <c r="B480" s="115">
        <v>7729</v>
      </c>
    </row>
    <row r="481" spans="1:2" x14ac:dyDescent="0.35">
      <c r="A481" s="271">
        <v>44381</v>
      </c>
      <c r="B481" s="115">
        <v>7729</v>
      </c>
    </row>
    <row r="482" spans="1:2" x14ac:dyDescent="0.35">
      <c r="A482" s="271">
        <v>44382</v>
      </c>
      <c r="B482" s="115">
        <v>7729</v>
      </c>
    </row>
    <row r="483" spans="1:2" x14ac:dyDescent="0.35">
      <c r="A483" s="271">
        <v>44383</v>
      </c>
      <c r="B483" s="115">
        <v>7735</v>
      </c>
    </row>
    <row r="484" spans="1:2" x14ac:dyDescent="0.35">
      <c r="A484" s="271">
        <v>44384</v>
      </c>
      <c r="B484" s="115">
        <v>7740</v>
      </c>
    </row>
    <row r="485" spans="1:2" x14ac:dyDescent="0.35">
      <c r="A485" s="271">
        <v>44385</v>
      </c>
      <c r="B485" s="115">
        <v>7744</v>
      </c>
    </row>
    <row r="486" spans="1:2" x14ac:dyDescent="0.35">
      <c r="A486" s="271">
        <v>44386</v>
      </c>
      <c r="B486" s="115">
        <v>7750</v>
      </c>
    </row>
    <row r="487" spans="1:2" x14ac:dyDescent="0.35">
      <c r="A487" s="271">
        <v>44387</v>
      </c>
      <c r="B487" s="115">
        <v>7757</v>
      </c>
    </row>
    <row r="488" spans="1:2" x14ac:dyDescent="0.35">
      <c r="A488" s="271">
        <v>44388</v>
      </c>
      <c r="B488" s="115">
        <v>7757</v>
      </c>
    </row>
    <row r="489" spans="1:2" x14ac:dyDescent="0.35">
      <c r="A489" s="271">
        <v>44389</v>
      </c>
      <c r="B489" s="115">
        <v>7757</v>
      </c>
    </row>
    <row r="490" spans="1:2" x14ac:dyDescent="0.35">
      <c r="A490" s="271">
        <v>44390</v>
      </c>
      <c r="B490" s="115">
        <v>7761</v>
      </c>
    </row>
    <row r="491" spans="1:2" x14ac:dyDescent="0.35">
      <c r="A491" s="271">
        <v>44391</v>
      </c>
      <c r="B491" s="115">
        <v>7772</v>
      </c>
    </row>
    <row r="492" spans="1:2" x14ac:dyDescent="0.35">
      <c r="A492" s="271">
        <v>44392</v>
      </c>
      <c r="B492" s="115">
        <v>7791</v>
      </c>
    </row>
    <row r="493" spans="1:2" x14ac:dyDescent="0.35">
      <c r="A493" s="271">
        <v>44393</v>
      </c>
      <c r="B493" s="115">
        <v>7796</v>
      </c>
    </row>
    <row r="494" spans="1:2" x14ac:dyDescent="0.35">
      <c r="A494" s="271">
        <v>44394</v>
      </c>
      <c r="B494" s="115">
        <v>7800</v>
      </c>
    </row>
    <row r="495" spans="1:2" x14ac:dyDescent="0.35">
      <c r="A495" s="271">
        <v>44395</v>
      </c>
      <c r="B495" s="115">
        <v>7800</v>
      </c>
    </row>
    <row r="496" spans="1:2" x14ac:dyDescent="0.35">
      <c r="A496" s="271">
        <v>44396</v>
      </c>
      <c r="B496" s="115">
        <v>7800</v>
      </c>
    </row>
    <row r="497" spans="1:4" x14ac:dyDescent="0.35">
      <c r="A497" s="271">
        <v>44397</v>
      </c>
      <c r="B497" s="115">
        <v>7813</v>
      </c>
    </row>
    <row r="498" spans="1:4" x14ac:dyDescent="0.35">
      <c r="A498" s="271">
        <v>44398</v>
      </c>
      <c r="B498" s="115">
        <v>7820</v>
      </c>
    </row>
    <row r="499" spans="1:4" x14ac:dyDescent="0.35">
      <c r="A499" s="271">
        <v>44399</v>
      </c>
      <c r="B499" s="115">
        <v>7842</v>
      </c>
    </row>
    <row r="500" spans="1:4" x14ac:dyDescent="0.35">
      <c r="A500" s="271">
        <v>44400</v>
      </c>
      <c r="B500" s="115">
        <v>7848</v>
      </c>
    </row>
    <row r="501" spans="1:4" s="356" customFormat="1" x14ac:dyDescent="0.35">
      <c r="A501" s="271">
        <v>44401</v>
      </c>
      <c r="B501" s="115">
        <v>7859</v>
      </c>
    </row>
    <row r="502" spans="1:4" x14ac:dyDescent="0.35">
      <c r="A502" s="271">
        <v>44402</v>
      </c>
      <c r="B502" s="115">
        <v>7859</v>
      </c>
    </row>
    <row r="503" spans="1:4" x14ac:dyDescent="0.35">
      <c r="A503" s="271">
        <v>44403</v>
      </c>
      <c r="B503" s="115">
        <v>7859</v>
      </c>
    </row>
    <row r="504" spans="1:4" x14ac:dyDescent="0.35">
      <c r="A504" s="271">
        <v>44404</v>
      </c>
      <c r="B504" s="115">
        <v>7866</v>
      </c>
    </row>
    <row r="505" spans="1:4" x14ac:dyDescent="0.35">
      <c r="A505" s="271">
        <v>44405</v>
      </c>
      <c r="B505" s="115">
        <v>7911</v>
      </c>
      <c r="C505" s="382"/>
      <c r="D505" s="3" t="s">
        <v>437</v>
      </c>
    </row>
    <row r="506" spans="1:4" x14ac:dyDescent="0.35">
      <c r="A506" s="271">
        <v>44406</v>
      </c>
      <c r="B506" s="115">
        <v>7924</v>
      </c>
    </row>
    <row r="507" spans="1:4" x14ac:dyDescent="0.35">
      <c r="A507" s="271">
        <v>44407</v>
      </c>
      <c r="B507" s="115">
        <v>7930</v>
      </c>
    </row>
    <row r="508" spans="1:4" x14ac:dyDescent="0.35">
      <c r="A508" s="271">
        <v>44408</v>
      </c>
      <c r="B508" s="115">
        <v>7939</v>
      </c>
    </row>
    <row r="509" spans="1:4" x14ac:dyDescent="0.35">
      <c r="A509" s="271">
        <v>44409</v>
      </c>
      <c r="B509" s="115">
        <v>7942</v>
      </c>
    </row>
    <row r="510" spans="1:4" x14ac:dyDescent="0.35">
      <c r="A510" s="271">
        <v>44410</v>
      </c>
      <c r="B510" s="115">
        <v>7943</v>
      </c>
    </row>
    <row r="511" spans="1:4" x14ac:dyDescent="0.35">
      <c r="A511" s="271">
        <v>44411</v>
      </c>
      <c r="B511" s="115">
        <v>7952</v>
      </c>
    </row>
    <row r="512" spans="1:4" x14ac:dyDescent="0.35">
      <c r="A512" s="271">
        <v>44412</v>
      </c>
      <c r="B512" s="115">
        <v>7965</v>
      </c>
    </row>
    <row r="513" spans="1:4" x14ac:dyDescent="0.35">
      <c r="A513" s="271">
        <v>44413</v>
      </c>
      <c r="B513" s="115">
        <v>7976</v>
      </c>
    </row>
    <row r="514" spans="1:4" x14ac:dyDescent="0.35">
      <c r="A514" s="271">
        <v>44414</v>
      </c>
      <c r="B514" s="115">
        <v>7983</v>
      </c>
    </row>
    <row r="515" spans="1:4" x14ac:dyDescent="0.35">
      <c r="A515" s="271">
        <v>44415</v>
      </c>
      <c r="B515" s="115">
        <v>7992</v>
      </c>
      <c r="C515" s="327"/>
    </row>
    <row r="516" spans="1:4" x14ac:dyDescent="0.35">
      <c r="A516" s="271">
        <v>44416</v>
      </c>
      <c r="B516" s="115">
        <v>7992</v>
      </c>
    </row>
    <row r="517" spans="1:4" s="356" customFormat="1" x14ac:dyDescent="0.35">
      <c r="A517" s="271">
        <v>44417</v>
      </c>
      <c r="B517" s="115">
        <v>7992</v>
      </c>
    </row>
    <row r="518" spans="1:4" x14ac:dyDescent="0.35">
      <c r="A518" s="271">
        <v>44418</v>
      </c>
      <c r="B518" s="115">
        <v>8003</v>
      </c>
    </row>
    <row r="519" spans="1:4" x14ac:dyDescent="0.35">
      <c r="A519" s="271">
        <v>44419</v>
      </c>
      <c r="B519" s="115">
        <v>8013</v>
      </c>
    </row>
    <row r="520" spans="1:4" x14ac:dyDescent="0.35">
      <c r="A520" s="271">
        <v>44420</v>
      </c>
      <c r="B520" s="115">
        <v>8021</v>
      </c>
    </row>
    <row r="521" spans="1:4" x14ac:dyDescent="0.35">
      <c r="A521" s="271">
        <v>44421</v>
      </c>
      <c r="B521" s="115">
        <v>8029</v>
      </c>
    </row>
    <row r="522" spans="1:4" x14ac:dyDescent="0.35">
      <c r="A522" s="271">
        <v>44422</v>
      </c>
      <c r="B522" s="115">
        <v>8032</v>
      </c>
      <c r="D522" s="323" t="s">
        <v>439</v>
      </c>
    </row>
    <row r="523" spans="1:4" x14ac:dyDescent="0.35">
      <c r="A523" s="271">
        <v>44423</v>
      </c>
      <c r="B523" s="115">
        <v>8032</v>
      </c>
    </row>
    <row r="524" spans="1:4" x14ac:dyDescent="0.35">
      <c r="A524" s="271">
        <v>44424</v>
      </c>
      <c r="B524" s="115">
        <v>8032</v>
      </c>
    </row>
    <row r="525" spans="1:4" x14ac:dyDescent="0.35">
      <c r="A525" s="271">
        <v>44425</v>
      </c>
      <c r="B525" s="115">
        <v>8041</v>
      </c>
    </row>
    <row r="526" spans="1:4" x14ac:dyDescent="0.35">
      <c r="A526" s="271">
        <v>44426</v>
      </c>
      <c r="B526" s="115">
        <v>8051</v>
      </c>
    </row>
    <row r="527" spans="1:4" x14ac:dyDescent="0.35">
      <c r="A527" s="271">
        <v>44427</v>
      </c>
      <c r="B527" s="115">
        <v>8058</v>
      </c>
    </row>
    <row r="528" spans="1:4" x14ac:dyDescent="0.35">
      <c r="A528" s="271">
        <v>44428</v>
      </c>
      <c r="B528" s="115">
        <v>8067</v>
      </c>
    </row>
    <row r="529" spans="1:4" x14ac:dyDescent="0.35">
      <c r="A529" s="271">
        <v>44429</v>
      </c>
      <c r="B529" s="115">
        <v>8070</v>
      </c>
    </row>
    <row r="530" spans="1:4" x14ac:dyDescent="0.35">
      <c r="A530" s="271">
        <v>44430</v>
      </c>
      <c r="B530" s="115">
        <v>8070</v>
      </c>
    </row>
    <row r="531" spans="1:4" x14ac:dyDescent="0.35">
      <c r="A531" s="271">
        <v>44431</v>
      </c>
      <c r="B531" s="115">
        <v>8070</v>
      </c>
    </row>
    <row r="532" spans="1:4" x14ac:dyDescent="0.35">
      <c r="A532" s="271">
        <v>44432</v>
      </c>
      <c r="B532" s="115">
        <v>8080</v>
      </c>
    </row>
    <row r="533" spans="1:4" x14ac:dyDescent="0.35">
      <c r="A533" s="271">
        <v>44433</v>
      </c>
      <c r="B533" s="115">
        <v>8085</v>
      </c>
    </row>
    <row r="534" spans="1:4" x14ac:dyDescent="0.35">
      <c r="A534" s="271">
        <v>44434</v>
      </c>
      <c r="B534" s="115">
        <v>8099</v>
      </c>
    </row>
    <row r="535" spans="1:4" x14ac:dyDescent="0.35">
      <c r="A535" s="271">
        <v>44435</v>
      </c>
      <c r="B535" s="115">
        <v>8103</v>
      </c>
    </row>
    <row r="536" spans="1:4" s="356" customFormat="1" x14ac:dyDescent="0.35">
      <c r="A536" s="271">
        <v>44436</v>
      </c>
      <c r="B536" s="115">
        <v>8111</v>
      </c>
      <c r="C536" s="327"/>
    </row>
    <row r="537" spans="1:4" x14ac:dyDescent="0.35">
      <c r="A537" s="271">
        <v>44437</v>
      </c>
      <c r="B537" s="115">
        <v>8111</v>
      </c>
    </row>
    <row r="538" spans="1:4" x14ac:dyDescent="0.35">
      <c r="A538" s="271">
        <v>44438</v>
      </c>
      <c r="B538" s="115">
        <v>8111</v>
      </c>
    </row>
    <row r="539" spans="1:4" x14ac:dyDescent="0.35">
      <c r="A539" s="271">
        <v>44439</v>
      </c>
      <c r="B539" s="115">
        <v>8118</v>
      </c>
    </row>
    <row r="540" spans="1:4" x14ac:dyDescent="0.35">
      <c r="A540" s="271">
        <v>44440</v>
      </c>
      <c r="B540" s="115">
        <v>8127</v>
      </c>
    </row>
    <row r="541" spans="1:4" x14ac:dyDescent="0.35">
      <c r="A541" s="271">
        <v>44441</v>
      </c>
      <c r="B541" s="115">
        <v>8144</v>
      </c>
    </row>
    <row r="542" spans="1:4" s="356" customFormat="1" x14ac:dyDescent="0.35">
      <c r="A542" s="271">
        <v>44442</v>
      </c>
      <c r="B542" s="115">
        <v>8154</v>
      </c>
    </row>
    <row r="543" spans="1:4" x14ac:dyDescent="0.35">
      <c r="A543" s="271">
        <v>44443</v>
      </c>
      <c r="B543" s="115">
        <v>8165</v>
      </c>
      <c r="D543" s="327"/>
    </row>
    <row r="544" spans="1:4" x14ac:dyDescent="0.35">
      <c r="A544" s="271">
        <v>44444</v>
      </c>
      <c r="B544" s="115">
        <v>8165</v>
      </c>
    </row>
    <row r="545" spans="1:3" s="356" customFormat="1" x14ac:dyDescent="0.35">
      <c r="A545" s="271">
        <v>44445</v>
      </c>
      <c r="B545" s="115">
        <v>8165</v>
      </c>
    </row>
    <row r="546" spans="1:3" x14ac:dyDescent="0.35">
      <c r="A546" s="271">
        <v>44446</v>
      </c>
      <c r="B546" s="115">
        <v>8181</v>
      </c>
    </row>
    <row r="547" spans="1:3" x14ac:dyDescent="0.35">
      <c r="A547" s="271">
        <v>44447</v>
      </c>
      <c r="B547" s="115">
        <v>8198</v>
      </c>
    </row>
    <row r="548" spans="1:3" x14ac:dyDescent="0.35">
      <c r="A548" s="271">
        <v>44448</v>
      </c>
      <c r="B548" s="115">
        <v>8210</v>
      </c>
    </row>
    <row r="549" spans="1:3" x14ac:dyDescent="0.35">
      <c r="A549" s="271">
        <v>44449</v>
      </c>
      <c r="B549" s="115">
        <v>8232</v>
      </c>
    </row>
    <row r="550" spans="1:3" x14ac:dyDescent="0.35">
      <c r="A550" s="271">
        <v>44450</v>
      </c>
      <c r="B550" s="115">
        <v>8242</v>
      </c>
    </row>
    <row r="551" spans="1:3" x14ac:dyDescent="0.35">
      <c r="A551" s="271">
        <v>44451</v>
      </c>
      <c r="B551" s="115">
        <v>8242</v>
      </c>
    </row>
    <row r="552" spans="1:3" x14ac:dyDescent="0.35">
      <c r="A552" s="271">
        <v>44452</v>
      </c>
      <c r="B552" s="115">
        <v>8242</v>
      </c>
    </row>
    <row r="553" spans="1:3" x14ac:dyDescent="0.35">
      <c r="A553" s="271">
        <v>44453</v>
      </c>
      <c r="B553" s="115">
        <v>8263</v>
      </c>
    </row>
    <row r="554" spans="1:3" x14ac:dyDescent="0.35">
      <c r="A554" s="271">
        <v>44454</v>
      </c>
      <c r="B554" s="115">
        <v>8293</v>
      </c>
    </row>
    <row r="555" spans="1:3" x14ac:dyDescent="0.35">
      <c r="A555" s="271">
        <v>44455</v>
      </c>
      <c r="B555" s="115">
        <v>8319</v>
      </c>
    </row>
    <row r="556" spans="1:3" x14ac:dyDescent="0.35">
      <c r="A556" s="271">
        <v>44456</v>
      </c>
      <c r="B556" s="115">
        <v>8349</v>
      </c>
    </row>
    <row r="557" spans="1:3" x14ac:dyDescent="0.35">
      <c r="A557" s="271">
        <v>44457</v>
      </c>
      <c r="B557" s="115">
        <v>8376</v>
      </c>
      <c r="C557" s="327"/>
    </row>
    <row r="558" spans="1:3" x14ac:dyDescent="0.35">
      <c r="A558" s="271">
        <v>44458</v>
      </c>
      <c r="B558" s="115">
        <v>8378</v>
      </c>
    </row>
    <row r="559" spans="1:3" s="356" customFormat="1" x14ac:dyDescent="0.35">
      <c r="A559" s="271">
        <v>44459</v>
      </c>
      <c r="B559" s="115">
        <v>8378</v>
      </c>
    </row>
    <row r="560" spans="1:3" x14ac:dyDescent="0.35">
      <c r="A560" s="271">
        <v>44460</v>
      </c>
      <c r="B560" s="115">
        <v>8396</v>
      </c>
    </row>
    <row r="561" spans="1:5" x14ac:dyDescent="0.35">
      <c r="A561" s="271">
        <v>44461</v>
      </c>
      <c r="B561" s="115">
        <v>8427</v>
      </c>
      <c r="E561" s="327"/>
    </row>
    <row r="562" spans="1:5" x14ac:dyDescent="0.35">
      <c r="A562" s="271">
        <v>44462</v>
      </c>
      <c r="B562" s="115">
        <v>8464</v>
      </c>
    </row>
    <row r="563" spans="1:5" s="356" customFormat="1" x14ac:dyDescent="0.35">
      <c r="A563" s="271">
        <v>44463</v>
      </c>
      <c r="B563" s="115">
        <v>8514</v>
      </c>
    </row>
    <row r="564" spans="1:5" x14ac:dyDescent="0.35">
      <c r="A564" s="271">
        <v>44464</v>
      </c>
      <c r="B564" s="115">
        <v>8532</v>
      </c>
    </row>
    <row r="565" spans="1:5" x14ac:dyDescent="0.35">
      <c r="A565" s="271">
        <v>44465</v>
      </c>
      <c r="B565" s="115">
        <v>8534</v>
      </c>
    </row>
    <row r="566" spans="1:5" x14ac:dyDescent="0.35">
      <c r="A566" s="271">
        <v>44466</v>
      </c>
      <c r="B566" s="115">
        <v>8535</v>
      </c>
    </row>
    <row r="567" spans="1:5" x14ac:dyDescent="0.35">
      <c r="A567" s="271">
        <v>44467</v>
      </c>
      <c r="B567" s="115">
        <v>8551</v>
      </c>
    </row>
    <row r="568" spans="1:5" x14ac:dyDescent="0.35">
      <c r="A568" s="271">
        <v>44468</v>
      </c>
      <c r="B568" s="115">
        <v>8579</v>
      </c>
      <c r="D568" s="327"/>
    </row>
    <row r="569" spans="1:5" x14ac:dyDescent="0.35">
      <c r="A569" s="271">
        <v>44469</v>
      </c>
      <c r="B569" s="115">
        <v>8614</v>
      </c>
    </row>
    <row r="570" spans="1:5" x14ac:dyDescent="0.35">
      <c r="A570" s="271">
        <v>44470</v>
      </c>
      <c r="B570" s="115">
        <v>8648</v>
      </c>
    </row>
    <row r="571" spans="1:5" x14ac:dyDescent="0.35">
      <c r="A571" s="271">
        <v>44471</v>
      </c>
      <c r="B571" s="115">
        <v>8665</v>
      </c>
      <c r="C571" s="327"/>
    </row>
    <row r="572" spans="1:5" s="356" customFormat="1" x14ac:dyDescent="0.35">
      <c r="A572" s="271">
        <v>44472</v>
      </c>
      <c r="B572" s="115">
        <v>8666</v>
      </c>
    </row>
    <row r="573" spans="1:5" s="356" customFormat="1" x14ac:dyDescent="0.35">
      <c r="A573" s="271">
        <v>44473</v>
      </c>
      <c r="B573" s="115">
        <v>8666</v>
      </c>
    </row>
    <row r="574" spans="1:5" x14ac:dyDescent="0.35">
      <c r="A574" s="271">
        <v>44474</v>
      </c>
      <c r="B574" s="115">
        <v>8687</v>
      </c>
    </row>
    <row r="575" spans="1:5" x14ac:dyDescent="0.35">
      <c r="A575" s="271">
        <v>44475</v>
      </c>
      <c r="B575" s="115">
        <v>8721</v>
      </c>
    </row>
    <row r="576" spans="1:5" x14ac:dyDescent="0.35">
      <c r="A576" s="271">
        <v>44476</v>
      </c>
      <c r="B576" s="115">
        <v>8760</v>
      </c>
    </row>
    <row r="577" spans="1:4" ht="15" x14ac:dyDescent="0.4">
      <c r="A577" s="271">
        <v>44477</v>
      </c>
      <c r="B577" s="115">
        <v>8773</v>
      </c>
      <c r="C577" s="561"/>
      <c r="D577" s="323" t="s">
        <v>488</v>
      </c>
    </row>
    <row r="578" spans="1:4" x14ac:dyDescent="0.35">
      <c r="A578" s="271">
        <v>44478</v>
      </c>
      <c r="B578" s="115">
        <v>8791</v>
      </c>
    </row>
    <row r="579" spans="1:4" x14ac:dyDescent="0.35">
      <c r="A579" s="271">
        <v>44479</v>
      </c>
      <c r="B579" s="115">
        <v>8792</v>
      </c>
    </row>
    <row r="580" spans="1:4" s="356" customFormat="1" x14ac:dyDescent="0.35">
      <c r="A580" s="271">
        <v>44480</v>
      </c>
      <c r="B580" s="115">
        <v>8792</v>
      </c>
    </row>
    <row r="581" spans="1:4" x14ac:dyDescent="0.35">
      <c r="A581" s="271">
        <v>44481</v>
      </c>
      <c r="B581" s="115">
        <v>8819</v>
      </c>
    </row>
    <row r="582" spans="1:4" x14ac:dyDescent="0.35">
      <c r="A582" s="271">
        <v>44482</v>
      </c>
      <c r="B582" s="115">
        <v>8849</v>
      </c>
    </row>
    <row r="583" spans="1:4" x14ac:dyDescent="0.35">
      <c r="A583" s="271">
        <v>44483</v>
      </c>
      <c r="B583" s="115">
        <v>8878</v>
      </c>
    </row>
    <row r="584" spans="1:4" x14ac:dyDescent="0.35">
      <c r="A584" s="271">
        <v>44484</v>
      </c>
      <c r="B584" s="115">
        <v>8907</v>
      </c>
      <c r="D584" s="323" t="s">
        <v>489</v>
      </c>
    </row>
    <row r="585" spans="1:4" x14ac:dyDescent="0.35">
      <c r="A585" s="271">
        <v>44485</v>
      </c>
      <c r="B585" s="115">
        <v>8928</v>
      </c>
    </row>
    <row r="586" spans="1:4" s="356" customFormat="1" x14ac:dyDescent="0.35">
      <c r="A586" s="271">
        <v>44486</v>
      </c>
      <c r="B586" s="115">
        <v>8930</v>
      </c>
    </row>
    <row r="587" spans="1:4" x14ac:dyDescent="0.35">
      <c r="A587" s="271">
        <v>44487</v>
      </c>
      <c r="B587" s="115">
        <v>8930</v>
      </c>
    </row>
    <row r="588" spans="1:4" x14ac:dyDescent="0.35">
      <c r="A588" s="271">
        <v>44488</v>
      </c>
      <c r="B588" s="115">
        <v>8954</v>
      </c>
    </row>
    <row r="589" spans="1:4" x14ac:dyDescent="0.35">
      <c r="A589" s="271">
        <v>44489</v>
      </c>
      <c r="B589" s="115">
        <v>8980</v>
      </c>
    </row>
    <row r="590" spans="1:4" x14ac:dyDescent="0.35">
      <c r="A590" s="271">
        <v>44490</v>
      </c>
      <c r="B590" s="115">
        <v>9012</v>
      </c>
    </row>
    <row r="591" spans="1:4" x14ac:dyDescent="0.35">
      <c r="A591" s="271">
        <v>44491</v>
      </c>
      <c r="B591" s="115">
        <v>9031</v>
      </c>
    </row>
    <row r="592" spans="1:4" x14ac:dyDescent="0.35">
      <c r="A592" s="271">
        <v>44492</v>
      </c>
      <c r="B592" s="115">
        <v>9051</v>
      </c>
      <c r="D592" s="593" t="s">
        <v>495</v>
      </c>
    </row>
    <row r="593" spans="1:3" x14ac:dyDescent="0.35">
      <c r="A593" s="271">
        <v>44493</v>
      </c>
      <c r="B593" s="115">
        <v>9052</v>
      </c>
    </row>
    <row r="594" spans="1:3" x14ac:dyDescent="0.35">
      <c r="A594" s="271">
        <v>44494</v>
      </c>
      <c r="B594" s="115">
        <v>9052</v>
      </c>
    </row>
    <row r="595" spans="1:3" x14ac:dyDescent="0.35">
      <c r="A595" s="271">
        <v>44495</v>
      </c>
      <c r="B595" s="115">
        <v>9072</v>
      </c>
    </row>
    <row r="596" spans="1:3" x14ac:dyDescent="0.35">
      <c r="A596" s="271">
        <v>44496</v>
      </c>
      <c r="B596" s="115">
        <v>9099</v>
      </c>
    </row>
    <row r="597" spans="1:3" ht="14.65" customHeight="1" x14ac:dyDescent="0.35">
      <c r="A597" s="271">
        <v>44497</v>
      </c>
      <c r="B597" s="115">
        <v>9119</v>
      </c>
    </row>
    <row r="598" spans="1:3" ht="14.65" customHeight="1" x14ac:dyDescent="0.35">
      <c r="A598" s="271">
        <v>44498</v>
      </c>
      <c r="B598" s="115">
        <v>9143</v>
      </c>
      <c r="C598" s="594"/>
    </row>
    <row r="599" spans="1:3" x14ac:dyDescent="0.35">
      <c r="A599" s="271">
        <v>44499</v>
      </c>
      <c r="B599" s="115">
        <v>9163</v>
      </c>
    </row>
    <row r="600" spans="1:3" x14ac:dyDescent="0.35">
      <c r="A600" s="271">
        <v>44500</v>
      </c>
      <c r="B600" s="115">
        <v>9163</v>
      </c>
    </row>
    <row r="601" spans="1:3" s="356" customFormat="1" x14ac:dyDescent="0.35">
      <c r="A601" s="271">
        <v>44501</v>
      </c>
      <c r="B601" s="115">
        <v>9163</v>
      </c>
    </row>
    <row r="602" spans="1:3" x14ac:dyDescent="0.35">
      <c r="A602" s="271">
        <v>44502</v>
      </c>
      <c r="B602" s="115">
        <v>9189</v>
      </c>
    </row>
    <row r="603" spans="1:3" x14ac:dyDescent="0.35">
      <c r="A603" s="271">
        <v>44503</v>
      </c>
      <c r="B603" s="115">
        <v>9209</v>
      </c>
    </row>
    <row r="604" spans="1:3" x14ac:dyDescent="0.35">
      <c r="A604" s="271">
        <v>44504</v>
      </c>
      <c r="B604" s="115">
        <v>9242</v>
      </c>
    </row>
    <row r="605" spans="1:3" x14ac:dyDescent="0.35">
      <c r="A605" s="271">
        <v>44505</v>
      </c>
      <c r="B605" s="115">
        <v>9267</v>
      </c>
    </row>
    <row r="606" spans="1:3" x14ac:dyDescent="0.35">
      <c r="A606" s="271">
        <v>44506</v>
      </c>
      <c r="B606" s="115">
        <v>9291</v>
      </c>
      <c r="C606" s="356"/>
    </row>
    <row r="607" spans="1:3" x14ac:dyDescent="0.35">
      <c r="A607" s="271">
        <v>44507</v>
      </c>
      <c r="B607" s="115">
        <v>9293</v>
      </c>
    </row>
    <row r="608" spans="1:3" s="356" customFormat="1" x14ac:dyDescent="0.35">
      <c r="A608" s="271">
        <v>44508</v>
      </c>
      <c r="B608" s="115">
        <v>9293</v>
      </c>
    </row>
    <row r="609" spans="1:4" x14ac:dyDescent="0.35">
      <c r="A609" s="271">
        <v>44509</v>
      </c>
      <c r="B609" s="115">
        <v>9313</v>
      </c>
    </row>
    <row r="610" spans="1:4" x14ac:dyDescent="0.35">
      <c r="A610" s="271">
        <v>44510</v>
      </c>
      <c r="B610" s="115">
        <v>9332</v>
      </c>
    </row>
    <row r="611" spans="1:4" x14ac:dyDescent="0.35">
      <c r="A611" s="271">
        <v>44511</v>
      </c>
      <c r="B611" s="115">
        <v>9358</v>
      </c>
    </row>
    <row r="612" spans="1:4" x14ac:dyDescent="0.35">
      <c r="A612" s="271">
        <v>44512</v>
      </c>
      <c r="B612" s="115">
        <v>9375</v>
      </c>
    </row>
    <row r="613" spans="1:4" x14ac:dyDescent="0.35">
      <c r="A613" s="271">
        <v>44513</v>
      </c>
      <c r="B613" s="115">
        <v>9388</v>
      </c>
      <c r="C613" s="327"/>
    </row>
    <row r="614" spans="1:4" x14ac:dyDescent="0.35">
      <c r="A614" s="271">
        <v>44514</v>
      </c>
      <c r="B614" s="115">
        <v>9389</v>
      </c>
    </row>
    <row r="615" spans="1:4" s="356" customFormat="1" x14ac:dyDescent="0.35">
      <c r="A615" s="271">
        <v>44515</v>
      </c>
      <c r="B615" s="115">
        <v>9389</v>
      </c>
    </row>
    <row r="616" spans="1:4" x14ac:dyDescent="0.35">
      <c r="A616" s="271">
        <v>44516</v>
      </c>
      <c r="B616" s="115">
        <v>9406</v>
      </c>
    </row>
    <row r="617" spans="1:4" s="356" customFormat="1" x14ac:dyDescent="0.35">
      <c r="A617" s="271">
        <v>44517</v>
      </c>
      <c r="B617" s="115">
        <v>9419</v>
      </c>
    </row>
    <row r="618" spans="1:4" x14ac:dyDescent="0.35">
      <c r="A618" s="271">
        <v>44518</v>
      </c>
      <c r="B618" s="115">
        <v>9448</v>
      </c>
    </row>
    <row r="619" spans="1:4" x14ac:dyDescent="0.35">
      <c r="A619" s="271">
        <v>44519</v>
      </c>
      <c r="B619" s="115">
        <v>9467</v>
      </c>
    </row>
    <row r="620" spans="1:4" x14ac:dyDescent="0.35">
      <c r="A620" s="271">
        <v>44520</v>
      </c>
      <c r="B620" s="115">
        <v>9478</v>
      </c>
    </row>
    <row r="621" spans="1:4" x14ac:dyDescent="0.35">
      <c r="A621" s="271">
        <v>44521</v>
      </c>
      <c r="B621" s="115">
        <v>9478</v>
      </c>
    </row>
    <row r="622" spans="1:4" x14ac:dyDescent="0.35">
      <c r="A622" s="271">
        <v>44522</v>
      </c>
      <c r="B622" s="115">
        <v>9478</v>
      </c>
      <c r="C622" s="356"/>
    </row>
    <row r="623" spans="1:4" x14ac:dyDescent="0.35">
      <c r="A623" s="271">
        <v>44523</v>
      </c>
      <c r="B623" s="115">
        <v>9495</v>
      </c>
    </row>
    <row r="624" spans="1:4" x14ac:dyDescent="0.35">
      <c r="A624" s="271">
        <v>44524</v>
      </c>
      <c r="B624" s="115">
        <v>9504</v>
      </c>
      <c r="C624" s="356"/>
      <c r="D624" s="356"/>
    </row>
    <row r="625" spans="1:5" s="356" customFormat="1" x14ac:dyDescent="0.35">
      <c r="A625" s="271">
        <v>44525</v>
      </c>
      <c r="B625" s="115">
        <v>9524</v>
      </c>
    </row>
    <row r="626" spans="1:5" x14ac:dyDescent="0.35">
      <c r="A626" s="271">
        <v>44526</v>
      </c>
      <c r="B626" s="115">
        <v>9545</v>
      </c>
    </row>
    <row r="627" spans="1:5" s="356" customFormat="1" x14ac:dyDescent="0.35">
      <c r="A627" s="271">
        <v>44527</v>
      </c>
      <c r="B627" s="115">
        <v>9562</v>
      </c>
    </row>
    <row r="628" spans="1:5" x14ac:dyDescent="0.35">
      <c r="A628" s="271">
        <v>44528</v>
      </c>
      <c r="B628" s="115">
        <v>9562</v>
      </c>
    </row>
    <row r="629" spans="1:5" x14ac:dyDescent="0.35">
      <c r="A629" s="271">
        <v>44529</v>
      </c>
      <c r="B629" s="115">
        <v>9562</v>
      </c>
    </row>
    <row r="630" spans="1:5" x14ac:dyDescent="0.35">
      <c r="A630" s="271">
        <v>44530</v>
      </c>
      <c r="B630" s="115">
        <v>9572</v>
      </c>
    </row>
    <row r="631" spans="1:5" x14ac:dyDescent="0.35">
      <c r="A631" s="271">
        <v>44531</v>
      </c>
      <c r="B631" s="115">
        <v>9591</v>
      </c>
    </row>
    <row r="632" spans="1:5" x14ac:dyDescent="0.35">
      <c r="A632" s="271">
        <v>44532</v>
      </c>
      <c r="B632" s="115">
        <v>9618</v>
      </c>
    </row>
    <row r="633" spans="1:5" x14ac:dyDescent="0.35">
      <c r="A633" s="271">
        <v>44533</v>
      </c>
      <c r="B633" s="115">
        <v>9634</v>
      </c>
    </row>
    <row r="634" spans="1:5" x14ac:dyDescent="0.35">
      <c r="A634" s="271">
        <v>44534</v>
      </c>
      <c r="B634" s="115">
        <v>9648</v>
      </c>
      <c r="C634" s="356"/>
      <c r="D634" s="271"/>
      <c r="E634" s="617"/>
    </row>
    <row r="635" spans="1:5" x14ac:dyDescent="0.35">
      <c r="A635" s="271">
        <v>44535</v>
      </c>
      <c r="B635" s="115">
        <v>9649</v>
      </c>
    </row>
    <row r="636" spans="1:5" s="356" customFormat="1" x14ac:dyDescent="0.35">
      <c r="A636" s="271">
        <v>44536</v>
      </c>
      <c r="B636" s="115">
        <v>9649</v>
      </c>
    </row>
    <row r="637" spans="1:5" x14ac:dyDescent="0.35">
      <c r="A637" s="271">
        <v>44537</v>
      </c>
      <c r="B637" s="115">
        <v>9661</v>
      </c>
    </row>
    <row r="638" spans="1:5" x14ac:dyDescent="0.35">
      <c r="A638" s="271">
        <v>44538</v>
      </c>
      <c r="B638" s="115">
        <v>9672</v>
      </c>
    </row>
    <row r="639" spans="1:5" s="356" customFormat="1" x14ac:dyDescent="0.35">
      <c r="A639" s="271">
        <v>44539</v>
      </c>
      <c r="B639" s="115">
        <v>9688</v>
      </c>
    </row>
    <row r="640" spans="1:5" x14ac:dyDescent="0.35">
      <c r="A640" s="271">
        <v>44540</v>
      </c>
      <c r="B640" s="115">
        <v>9707</v>
      </c>
    </row>
    <row r="641" spans="1:4" x14ac:dyDescent="0.35">
      <c r="A641" s="271">
        <v>44541</v>
      </c>
      <c r="B641" s="115">
        <v>9719</v>
      </c>
    </row>
    <row r="642" spans="1:4" x14ac:dyDescent="0.35">
      <c r="A642" s="271">
        <v>44542</v>
      </c>
      <c r="B642" s="115">
        <v>9719</v>
      </c>
    </row>
    <row r="643" spans="1:4" s="356" customFormat="1" x14ac:dyDescent="0.35">
      <c r="A643" s="271">
        <v>44543</v>
      </c>
      <c r="B643" s="115">
        <v>9719</v>
      </c>
    </row>
    <row r="644" spans="1:4" x14ac:dyDescent="0.35">
      <c r="A644" s="271">
        <v>44544</v>
      </c>
      <c r="B644" s="115">
        <v>9725</v>
      </c>
    </row>
    <row r="645" spans="1:4" s="356" customFormat="1" x14ac:dyDescent="0.35">
      <c r="A645" s="271">
        <v>44545</v>
      </c>
      <c r="B645" s="115">
        <v>9746</v>
      </c>
      <c r="D645" s="331" t="s">
        <v>533</v>
      </c>
    </row>
    <row r="646" spans="1:4" x14ac:dyDescent="0.35">
      <c r="A646" s="271">
        <v>44546</v>
      </c>
      <c r="B646" s="115">
        <v>9764</v>
      </c>
      <c r="D646" s="331" t="s">
        <v>537</v>
      </c>
    </row>
    <row r="647" spans="1:4" x14ac:dyDescent="0.35">
      <c r="A647" s="271">
        <v>44547</v>
      </c>
      <c r="B647" s="115">
        <v>9771</v>
      </c>
    </row>
    <row r="648" spans="1:4" x14ac:dyDescent="0.35">
      <c r="A648" s="271">
        <v>44548</v>
      </c>
      <c r="B648" s="115">
        <v>9780</v>
      </c>
    </row>
    <row r="649" spans="1:4" x14ac:dyDescent="0.35">
      <c r="A649" s="271">
        <v>44549</v>
      </c>
      <c r="B649" s="115">
        <v>9781</v>
      </c>
    </row>
    <row r="650" spans="1:4" x14ac:dyDescent="0.35">
      <c r="A650" s="271">
        <v>44550</v>
      </c>
      <c r="B650" s="115">
        <v>9781</v>
      </c>
    </row>
    <row r="651" spans="1:4" x14ac:dyDescent="0.35">
      <c r="A651" s="271">
        <v>44551</v>
      </c>
      <c r="B651" s="115">
        <v>9790</v>
      </c>
    </row>
    <row r="652" spans="1:4" x14ac:dyDescent="0.35">
      <c r="A652" s="271">
        <v>44552</v>
      </c>
      <c r="B652" s="115">
        <v>9801</v>
      </c>
    </row>
    <row r="653" spans="1:4" x14ac:dyDescent="0.35">
      <c r="A653" s="271">
        <v>44553</v>
      </c>
      <c r="B653" s="115">
        <v>9812</v>
      </c>
    </row>
    <row r="654" spans="1:4" x14ac:dyDescent="0.35">
      <c r="A654" s="271">
        <v>44554</v>
      </c>
      <c r="B654" s="115">
        <v>9822</v>
      </c>
    </row>
    <row r="655" spans="1:4" x14ac:dyDescent="0.35">
      <c r="A655" s="271">
        <v>44555</v>
      </c>
      <c r="B655" s="115">
        <v>9832</v>
      </c>
    </row>
    <row r="656" spans="1:4" x14ac:dyDescent="0.35">
      <c r="A656" s="271">
        <v>44556</v>
      </c>
      <c r="B656" s="115">
        <v>9832</v>
      </c>
    </row>
    <row r="657" spans="1:4" x14ac:dyDescent="0.35">
      <c r="A657" s="271">
        <v>44557</v>
      </c>
      <c r="B657" s="115">
        <v>9832</v>
      </c>
    </row>
    <row r="658" spans="1:4" x14ac:dyDescent="0.35">
      <c r="A658" s="271">
        <v>44558</v>
      </c>
      <c r="B658" s="115">
        <v>9833</v>
      </c>
    </row>
    <row r="659" spans="1:4" s="356" customFormat="1" x14ac:dyDescent="0.35">
      <c r="A659" s="271">
        <v>44559</v>
      </c>
      <c r="B659" s="115">
        <v>9836</v>
      </c>
    </row>
    <row r="660" spans="1:4" s="356" customFormat="1" x14ac:dyDescent="0.35">
      <c r="A660" s="271">
        <v>44560</v>
      </c>
      <c r="B660" s="115">
        <v>9845</v>
      </c>
    </row>
    <row r="661" spans="1:4" x14ac:dyDescent="0.35">
      <c r="A661" s="271">
        <v>44561</v>
      </c>
      <c r="B661" s="115">
        <v>9858</v>
      </c>
    </row>
    <row r="662" spans="1:4" x14ac:dyDescent="0.35">
      <c r="A662" s="271">
        <v>44562</v>
      </c>
      <c r="B662" s="115">
        <v>9866</v>
      </c>
      <c r="C662" s="327"/>
    </row>
    <row r="663" spans="1:4" x14ac:dyDescent="0.35">
      <c r="A663" s="271">
        <v>44563</v>
      </c>
      <c r="B663" s="115">
        <v>9866</v>
      </c>
      <c r="C663" s="327"/>
    </row>
    <row r="664" spans="1:4" x14ac:dyDescent="0.35">
      <c r="A664" s="271">
        <v>44564</v>
      </c>
      <c r="B664" s="115">
        <v>9866</v>
      </c>
      <c r="C664" s="327"/>
    </row>
    <row r="665" spans="1:4" x14ac:dyDescent="0.35">
      <c r="A665" s="271">
        <v>44565</v>
      </c>
      <c r="B665" s="115">
        <v>9867</v>
      </c>
      <c r="C665" s="327"/>
    </row>
    <row r="666" spans="1:4" x14ac:dyDescent="0.35">
      <c r="A666" s="271">
        <v>44566</v>
      </c>
      <c r="B666" s="115">
        <v>9872</v>
      </c>
      <c r="C666" s="327"/>
      <c r="D666" s="327"/>
    </row>
    <row r="667" spans="1:4" x14ac:dyDescent="0.35">
      <c r="A667" s="271">
        <v>44567</v>
      </c>
      <c r="B667" s="115">
        <v>9890</v>
      </c>
    </row>
    <row r="668" spans="1:4" x14ac:dyDescent="0.35">
      <c r="A668" s="271">
        <v>44568</v>
      </c>
      <c r="B668" s="115">
        <v>9905</v>
      </c>
    </row>
    <row r="669" spans="1:4" x14ac:dyDescent="0.35">
      <c r="A669" s="271">
        <v>44569</v>
      </c>
      <c r="B669" s="115">
        <v>9931</v>
      </c>
      <c r="D669" s="327"/>
    </row>
    <row r="670" spans="1:4" x14ac:dyDescent="0.35">
      <c r="A670" s="271">
        <v>44570</v>
      </c>
      <c r="B670" s="115">
        <v>9934</v>
      </c>
    </row>
    <row r="671" spans="1:4" x14ac:dyDescent="0.35">
      <c r="A671" s="271">
        <v>44571</v>
      </c>
      <c r="B671" s="115">
        <v>9934</v>
      </c>
    </row>
    <row r="672" spans="1:4" x14ac:dyDescent="0.35">
      <c r="A672" s="271">
        <v>44572</v>
      </c>
      <c r="B672" s="115">
        <v>9950</v>
      </c>
    </row>
    <row r="673" spans="1:4" s="356" customFormat="1" x14ac:dyDescent="0.35">
      <c r="A673" s="271">
        <v>44573</v>
      </c>
      <c r="B673" s="115">
        <v>9971</v>
      </c>
    </row>
    <row r="674" spans="1:4" x14ac:dyDescent="0.35">
      <c r="A674" s="271">
        <v>44574</v>
      </c>
      <c r="B674" s="115">
        <v>9997</v>
      </c>
    </row>
    <row r="675" spans="1:4" x14ac:dyDescent="0.35">
      <c r="A675" s="271">
        <v>44575</v>
      </c>
      <c r="B675" s="115">
        <v>10038</v>
      </c>
    </row>
    <row r="676" spans="1:4" x14ac:dyDescent="0.35">
      <c r="A676" s="271">
        <v>44576</v>
      </c>
      <c r="B676" s="115">
        <v>10059</v>
      </c>
      <c r="D676" s="327"/>
    </row>
    <row r="677" spans="1:4" x14ac:dyDescent="0.35">
      <c r="A677" s="271">
        <v>44577</v>
      </c>
      <c r="B677" s="115">
        <v>10062</v>
      </c>
      <c r="D677" s="327"/>
    </row>
    <row r="678" spans="1:4" x14ac:dyDescent="0.35">
      <c r="A678" s="271">
        <v>44578</v>
      </c>
      <c r="B678" s="115">
        <v>10062</v>
      </c>
      <c r="D678" s="327"/>
    </row>
    <row r="679" spans="1:4" x14ac:dyDescent="0.35">
      <c r="A679" s="271">
        <v>44579</v>
      </c>
      <c r="B679" s="115">
        <v>10093</v>
      </c>
    </row>
    <row r="680" spans="1:4" x14ac:dyDescent="0.35">
      <c r="A680" s="271">
        <v>44580</v>
      </c>
      <c r="B680" s="115">
        <v>10122</v>
      </c>
    </row>
    <row r="681" spans="1:4" x14ac:dyDescent="0.35">
      <c r="A681" s="271">
        <v>44581</v>
      </c>
      <c r="B681" s="115">
        <v>10149</v>
      </c>
    </row>
    <row r="682" spans="1:4" x14ac:dyDescent="0.35">
      <c r="A682" s="271">
        <v>44582</v>
      </c>
      <c r="B682" s="115">
        <v>10165</v>
      </c>
    </row>
    <row r="683" spans="1:4" x14ac:dyDescent="0.35">
      <c r="A683" s="271">
        <v>44583</v>
      </c>
      <c r="B683" s="115">
        <v>10195</v>
      </c>
    </row>
    <row r="684" spans="1:4" x14ac:dyDescent="0.35">
      <c r="A684" s="271">
        <v>44584</v>
      </c>
      <c r="B684" s="115">
        <v>10199</v>
      </c>
    </row>
    <row r="685" spans="1:4" x14ac:dyDescent="0.35">
      <c r="A685" s="271">
        <v>44585</v>
      </c>
      <c r="B685" s="115">
        <v>10198</v>
      </c>
      <c r="D685" s="331" t="s">
        <v>602</v>
      </c>
    </row>
    <row r="686" spans="1:4" x14ac:dyDescent="0.35">
      <c r="A686" s="271">
        <v>44586</v>
      </c>
      <c r="B686" s="115">
        <v>10222</v>
      </c>
      <c r="D686" s="331" t="s">
        <v>605</v>
      </c>
    </row>
    <row r="687" spans="1:4" x14ac:dyDescent="0.35">
      <c r="A687" s="271">
        <v>44587</v>
      </c>
      <c r="B687" s="115">
        <v>10255</v>
      </c>
    </row>
    <row r="688" spans="1:4" x14ac:dyDescent="0.35">
      <c r="A688" s="271">
        <v>44588</v>
      </c>
      <c r="B688" s="115">
        <v>10275</v>
      </c>
    </row>
    <row r="689" spans="1:4" x14ac:dyDescent="0.35">
      <c r="A689" s="271">
        <v>44589</v>
      </c>
      <c r="B689" s="115">
        <v>10291</v>
      </c>
    </row>
    <row r="690" spans="1:4" x14ac:dyDescent="0.35">
      <c r="A690" s="271">
        <v>44590</v>
      </c>
      <c r="B690" s="115">
        <v>10309</v>
      </c>
      <c r="D690" s="327"/>
    </row>
    <row r="691" spans="1:4" x14ac:dyDescent="0.35">
      <c r="A691" s="271">
        <v>44591</v>
      </c>
      <c r="B691" s="115">
        <v>10311</v>
      </c>
      <c r="D691" s="327"/>
    </row>
    <row r="692" spans="1:4" x14ac:dyDescent="0.35">
      <c r="A692" s="271">
        <v>44592</v>
      </c>
      <c r="B692" s="115">
        <v>10311</v>
      </c>
      <c r="D692" s="327"/>
    </row>
    <row r="693" spans="1:4" x14ac:dyDescent="0.35">
      <c r="A693" s="271">
        <v>44593</v>
      </c>
      <c r="B693" s="115">
        <v>10341</v>
      </c>
    </row>
    <row r="694" spans="1:4" x14ac:dyDescent="0.35">
      <c r="A694" s="271">
        <v>44594</v>
      </c>
      <c r="B694" s="115">
        <v>10359</v>
      </c>
      <c r="C694" s="327"/>
      <c r="D694" s="624" t="s">
        <v>608</v>
      </c>
    </row>
    <row r="695" spans="1:4" x14ac:dyDescent="0.35">
      <c r="A695" s="271">
        <v>44595</v>
      </c>
      <c r="B695" s="115">
        <v>10390</v>
      </c>
    </row>
    <row r="696" spans="1:4" x14ac:dyDescent="0.35">
      <c r="A696" s="271">
        <v>44596</v>
      </c>
      <c r="B696" s="115">
        <v>10407</v>
      </c>
      <c r="C696" s="327"/>
    </row>
    <row r="697" spans="1:4" x14ac:dyDescent="0.35">
      <c r="A697" s="271">
        <v>44597</v>
      </c>
      <c r="B697" s="115">
        <v>10431</v>
      </c>
      <c r="C697" s="327"/>
    </row>
    <row r="698" spans="1:4" x14ac:dyDescent="0.35">
      <c r="A698" s="271">
        <v>44598</v>
      </c>
      <c r="B698" s="115">
        <v>10433</v>
      </c>
      <c r="C698" s="327"/>
    </row>
    <row r="699" spans="1:4" x14ac:dyDescent="0.35">
      <c r="A699" s="271">
        <v>44599</v>
      </c>
      <c r="B699" s="115">
        <v>10433</v>
      </c>
      <c r="C699" s="327"/>
    </row>
    <row r="700" spans="1:4" x14ac:dyDescent="0.35">
      <c r="A700" s="271">
        <v>44600</v>
      </c>
      <c r="B700" s="115">
        <v>10447</v>
      </c>
    </row>
    <row r="701" spans="1:4" x14ac:dyDescent="0.35">
      <c r="A701" s="271">
        <v>44601</v>
      </c>
      <c r="B701" s="115">
        <v>10462</v>
      </c>
    </row>
    <row r="702" spans="1:4" x14ac:dyDescent="0.35">
      <c r="A702" s="700">
        <v>44602</v>
      </c>
      <c r="B702" s="701">
        <v>10485</v>
      </c>
    </row>
    <row r="703" spans="1:4" x14ac:dyDescent="0.35">
      <c r="A703" s="271">
        <v>44603</v>
      </c>
      <c r="B703" s="115">
        <v>10496</v>
      </c>
    </row>
    <row r="704" spans="1:4" x14ac:dyDescent="0.35">
      <c r="A704" s="271">
        <v>44604</v>
      </c>
      <c r="B704" s="115">
        <v>10512</v>
      </c>
    </row>
    <row r="705" spans="1:3" x14ac:dyDescent="0.35">
      <c r="A705" s="271">
        <v>44605</v>
      </c>
      <c r="B705" s="115">
        <v>10512</v>
      </c>
    </row>
    <row r="706" spans="1:3" x14ac:dyDescent="0.35">
      <c r="A706" s="271">
        <v>44606</v>
      </c>
      <c r="B706" s="115">
        <v>10512</v>
      </c>
    </row>
    <row r="707" spans="1:3" x14ac:dyDescent="0.35">
      <c r="A707" s="271">
        <v>44607</v>
      </c>
      <c r="B707" s="115">
        <v>10528</v>
      </c>
    </row>
    <row r="708" spans="1:3" x14ac:dyDescent="0.35">
      <c r="A708" s="271">
        <v>44608</v>
      </c>
      <c r="B708" s="115">
        <v>10544</v>
      </c>
    </row>
    <row r="709" spans="1:3" x14ac:dyDescent="0.35">
      <c r="A709" s="271">
        <v>44609</v>
      </c>
      <c r="B709" s="115">
        <v>10566</v>
      </c>
    </row>
    <row r="710" spans="1:3" x14ac:dyDescent="0.35">
      <c r="A710" s="271">
        <v>44610</v>
      </c>
      <c r="B710" s="115">
        <v>10582</v>
      </c>
      <c r="C710" s="327"/>
    </row>
    <row r="711" spans="1:3" x14ac:dyDescent="0.35">
      <c r="A711" s="271">
        <v>44611</v>
      </c>
      <c r="B711" s="115">
        <v>10596</v>
      </c>
      <c r="C711" s="327"/>
    </row>
    <row r="712" spans="1:3" x14ac:dyDescent="0.35">
      <c r="A712" s="271">
        <v>44612</v>
      </c>
      <c r="B712" s="115">
        <v>10596</v>
      </c>
      <c r="C712" s="327"/>
    </row>
    <row r="713" spans="1:3" x14ac:dyDescent="0.35">
      <c r="A713" s="271">
        <v>44613</v>
      </c>
      <c r="B713" s="115">
        <v>10596</v>
      </c>
    </row>
    <row r="714" spans="1:3" x14ac:dyDescent="0.35">
      <c r="A714" s="271">
        <v>44614</v>
      </c>
      <c r="B714" s="115">
        <v>10614</v>
      </c>
    </row>
    <row r="715" spans="1:3" x14ac:dyDescent="0.35">
      <c r="A715" s="271">
        <v>44615</v>
      </c>
      <c r="B715" s="115">
        <v>10629</v>
      </c>
    </row>
    <row r="716" spans="1:3" x14ac:dyDescent="0.35">
      <c r="A716" s="271">
        <v>44616</v>
      </c>
      <c r="B716" s="115">
        <v>10645</v>
      </c>
    </row>
    <row r="717" spans="1:3" x14ac:dyDescent="0.35">
      <c r="A717" s="271">
        <v>44617</v>
      </c>
      <c r="B717" s="115">
        <v>10656</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5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26"/>
  <sheetViews>
    <sheetView workbookViewId="0">
      <pane xSplit="1" ySplit="3" topLeftCell="B110"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740" t="s">
        <v>445</v>
      </c>
      <c r="B1" s="740"/>
      <c r="C1" s="740"/>
      <c r="D1" s="740"/>
      <c r="E1" s="740"/>
      <c r="F1" s="391"/>
      <c r="G1" s="391"/>
      <c r="H1" s="244"/>
      <c r="O1" s="534" t="s">
        <v>455</v>
      </c>
      <c r="P1" s="127"/>
      <c r="Q1" s="127"/>
      <c r="R1" s="127"/>
      <c r="S1" s="127"/>
    </row>
    <row r="2" spans="1:19" x14ac:dyDescent="0.35">
      <c r="A2" s="392"/>
      <c r="B2" s="391"/>
      <c r="C2" s="390"/>
      <c r="D2" s="390"/>
      <c r="E2" s="390"/>
      <c r="F2" s="391"/>
      <c r="G2" s="391"/>
      <c r="H2" s="420" t="s">
        <v>28</v>
      </c>
      <c r="O2" s="127"/>
      <c r="P2" s="127"/>
      <c r="Q2" s="127"/>
      <c r="R2" s="127"/>
      <c r="S2" s="127"/>
    </row>
    <row r="3" spans="1:19" ht="138" customHeight="1" x14ac:dyDescent="0.35">
      <c r="A3" s="509" t="s">
        <v>0</v>
      </c>
      <c r="B3" s="510" t="s">
        <v>156</v>
      </c>
      <c r="C3" s="510" t="s">
        <v>153</v>
      </c>
      <c r="D3" s="417" t="s">
        <v>159</v>
      </c>
      <c r="E3" s="417" t="s">
        <v>157</v>
      </c>
      <c r="F3" s="394"/>
      <c r="G3" s="394"/>
      <c r="H3" s="244"/>
      <c r="O3" s="535" t="s">
        <v>0</v>
      </c>
      <c r="P3" s="536" t="s">
        <v>156</v>
      </c>
      <c r="Q3" s="536" t="s">
        <v>153</v>
      </c>
      <c r="R3" s="537" t="s">
        <v>159</v>
      </c>
      <c r="S3" s="537" t="s">
        <v>157</v>
      </c>
    </row>
    <row r="4" spans="1:19" x14ac:dyDescent="0.35">
      <c r="A4" s="538">
        <v>44427</v>
      </c>
      <c r="B4" s="539">
        <v>7435</v>
      </c>
      <c r="C4" s="540">
        <v>0.95014312979999993</v>
      </c>
      <c r="D4" s="540">
        <v>3.9636977300000001E-2</v>
      </c>
      <c r="E4" s="540">
        <v>1.02106357E-2</v>
      </c>
      <c r="G4" s="391"/>
      <c r="H4" s="244"/>
      <c r="O4" s="511">
        <v>44427</v>
      </c>
      <c r="P4" s="512">
        <v>6778</v>
      </c>
      <c r="Q4" s="359">
        <v>0.94962583759999997</v>
      </c>
      <c r="R4" s="359">
        <v>4.10515651E-2</v>
      </c>
      <c r="S4" s="359">
        <v>9.3126432999999995E-3</v>
      </c>
    </row>
    <row r="5" spans="1:19" x14ac:dyDescent="0.35">
      <c r="A5" s="538">
        <v>44428</v>
      </c>
      <c r="B5" s="539">
        <v>8397</v>
      </c>
      <c r="C5" s="540">
        <v>0.9408860081</v>
      </c>
      <c r="D5" s="540">
        <v>4.7277320899999996E-2</v>
      </c>
      <c r="E5" s="540">
        <v>1.1830958800000001E-2</v>
      </c>
      <c r="F5" s="391"/>
      <c r="G5" s="391"/>
      <c r="H5" s="244"/>
      <c r="O5" s="511">
        <v>44428</v>
      </c>
      <c r="P5" s="512">
        <v>7886</v>
      </c>
      <c r="Q5" s="359">
        <v>0.94036899000000007</v>
      </c>
      <c r="R5" s="359">
        <v>4.8537039100000005E-2</v>
      </c>
      <c r="S5" s="359">
        <v>1.10890841E-2</v>
      </c>
    </row>
    <row r="6" spans="1:19" x14ac:dyDescent="0.35">
      <c r="A6" s="538">
        <v>44431</v>
      </c>
      <c r="B6" s="539">
        <v>13153</v>
      </c>
      <c r="C6" s="540">
        <v>0.92881683580000007</v>
      </c>
      <c r="D6" s="540">
        <v>5.3141279499999999E-2</v>
      </c>
      <c r="E6" s="540">
        <v>1.8031919900000002E-2</v>
      </c>
      <c r="O6" s="59">
        <v>44431</v>
      </c>
      <c r="P6" s="512">
        <v>11987</v>
      </c>
      <c r="Q6" s="359">
        <v>0.9294313474</v>
      </c>
      <c r="R6" s="359">
        <v>5.4150729500000001E-2</v>
      </c>
      <c r="S6" s="359">
        <v>1.64093981E-2</v>
      </c>
    </row>
    <row r="7" spans="1:19" x14ac:dyDescent="0.35">
      <c r="A7" s="538">
        <v>44432</v>
      </c>
      <c r="B7" s="539">
        <v>16166</v>
      </c>
      <c r="C7" s="540">
        <v>0.92269070510000006</v>
      </c>
      <c r="D7" s="540">
        <v>5.5061872300000002E-2</v>
      </c>
      <c r="E7" s="540">
        <v>2.2238168199999998E-2</v>
      </c>
      <c r="O7" s="59">
        <v>44432</v>
      </c>
      <c r="P7" s="512">
        <v>14914</v>
      </c>
      <c r="Q7" s="359">
        <v>0.9235893503</v>
      </c>
      <c r="R7" s="359">
        <v>5.5885130999999998E-2</v>
      </c>
      <c r="S7" s="359">
        <v>2.0517700700000002E-2</v>
      </c>
    </row>
    <row r="8" spans="1:19" x14ac:dyDescent="0.35">
      <c r="A8" s="538">
        <v>44433</v>
      </c>
      <c r="B8" s="539">
        <v>18526</v>
      </c>
      <c r="C8" s="540">
        <v>0.91718327579999992</v>
      </c>
      <c r="D8" s="540">
        <v>5.7166515599999995E-2</v>
      </c>
      <c r="E8" s="540">
        <v>2.5642376600000003E-2</v>
      </c>
      <c r="O8" s="59">
        <v>44433</v>
      </c>
      <c r="P8" s="512">
        <v>16240</v>
      </c>
      <c r="Q8" s="359">
        <v>0.92569932619999995</v>
      </c>
      <c r="R8" s="359">
        <v>5.1813736700000002E-2</v>
      </c>
      <c r="S8" s="359">
        <v>2.2479826999999997E-2</v>
      </c>
    </row>
    <row r="9" spans="1:19" x14ac:dyDescent="0.35">
      <c r="A9" s="538">
        <v>44434</v>
      </c>
      <c r="B9" s="539">
        <v>21073</v>
      </c>
      <c r="C9" s="540">
        <v>0.90800856699999999</v>
      </c>
      <c r="D9" s="540">
        <v>6.2782762800000003E-2</v>
      </c>
      <c r="E9" s="540">
        <v>2.9201549899999998E-2</v>
      </c>
      <c r="O9" s="59">
        <v>44434</v>
      </c>
      <c r="P9" s="512">
        <v>19578</v>
      </c>
      <c r="Q9" s="359">
        <v>0.90970908579999998</v>
      </c>
      <c r="R9" s="359">
        <v>6.3148739700000012E-2</v>
      </c>
      <c r="S9" s="359">
        <v>2.7135774200000001E-2</v>
      </c>
    </row>
    <row r="10" spans="1:19" x14ac:dyDescent="0.35">
      <c r="A10" s="538">
        <v>44435</v>
      </c>
      <c r="B10" s="539">
        <v>23056</v>
      </c>
      <c r="C10" s="540">
        <v>0.89165700619999999</v>
      </c>
      <c r="D10" s="540">
        <v>7.5767896900000006E-2</v>
      </c>
      <c r="E10" s="540">
        <v>3.2568570499999998E-2</v>
      </c>
      <c r="O10" s="59">
        <v>44435</v>
      </c>
      <c r="P10" s="512">
        <v>21683</v>
      </c>
      <c r="Q10" s="359">
        <v>0.89316677229999997</v>
      </c>
      <c r="R10" s="359">
        <v>7.6310612999999999E-2</v>
      </c>
      <c r="S10" s="359">
        <v>3.0517723699999999E-2</v>
      </c>
    </row>
    <row r="11" spans="1:19" x14ac:dyDescent="0.35">
      <c r="A11" s="538">
        <v>44438</v>
      </c>
      <c r="B11" s="539">
        <v>30808</v>
      </c>
      <c r="C11" s="540">
        <v>0.87479856599999994</v>
      </c>
      <c r="D11" s="540">
        <v>8.2507042599999997E-2</v>
      </c>
      <c r="E11" s="540">
        <v>4.2684439599999999E-2</v>
      </c>
      <c r="O11" s="59">
        <v>44438</v>
      </c>
      <c r="P11" s="512">
        <v>28288</v>
      </c>
      <c r="Q11" s="359">
        <v>0.87765351739999997</v>
      </c>
      <c r="R11" s="359">
        <v>8.3144432800000001E-2</v>
      </c>
      <c r="S11" s="359">
        <v>3.9192814899999998E-2</v>
      </c>
    </row>
    <row r="12" spans="1:19" x14ac:dyDescent="0.35">
      <c r="A12" s="538">
        <v>44439</v>
      </c>
      <c r="B12" s="539">
        <v>35652</v>
      </c>
      <c r="C12" s="540">
        <v>0.87358965259999999</v>
      </c>
      <c r="D12" s="540">
        <v>7.6943419799999996E-2</v>
      </c>
      <c r="E12" s="540">
        <v>4.9455553200000002E-2</v>
      </c>
      <c r="O12" s="59">
        <v>44439</v>
      </c>
      <c r="P12" s="512">
        <v>33171</v>
      </c>
      <c r="Q12" s="359">
        <v>0.87657951789999999</v>
      </c>
      <c r="R12" s="359">
        <v>7.7398153599999991E-2</v>
      </c>
      <c r="S12" s="359">
        <v>4.6013093599999999E-2</v>
      </c>
    </row>
    <row r="13" spans="1:19" x14ac:dyDescent="0.35">
      <c r="A13" s="538">
        <v>44440</v>
      </c>
      <c r="B13" s="539">
        <v>36584</v>
      </c>
      <c r="C13" s="540">
        <v>0.87577403070000004</v>
      </c>
      <c r="D13" s="540">
        <v>7.323414369999999E-2</v>
      </c>
      <c r="E13" s="540">
        <v>5.0979028900000001E-2</v>
      </c>
      <c r="O13" s="59">
        <v>44440</v>
      </c>
      <c r="P13" s="512">
        <v>34072</v>
      </c>
      <c r="Q13" s="359">
        <v>0.87879674890000004</v>
      </c>
      <c r="R13" s="359">
        <v>7.37140503E-2</v>
      </c>
      <c r="S13" s="359">
        <v>4.7477833399999995E-2</v>
      </c>
    </row>
    <row r="14" spans="1:19" x14ac:dyDescent="0.35">
      <c r="A14" s="538">
        <v>44441</v>
      </c>
      <c r="B14" s="539">
        <v>37422</v>
      </c>
      <c r="C14" s="540">
        <v>0.86980174579999991</v>
      </c>
      <c r="D14" s="540">
        <v>7.7980033800000001E-2</v>
      </c>
      <c r="E14" s="540">
        <v>5.2205423399999999E-2</v>
      </c>
      <c r="O14" s="59">
        <v>44441</v>
      </c>
      <c r="P14" s="512">
        <v>35168</v>
      </c>
      <c r="Q14" s="359">
        <v>0.87247298709999999</v>
      </c>
      <c r="R14" s="359">
        <v>7.8471165199999998E-2</v>
      </c>
      <c r="S14" s="359">
        <v>4.9043767699999997E-2</v>
      </c>
    </row>
    <row r="15" spans="1:19" x14ac:dyDescent="0.35">
      <c r="A15" s="538">
        <v>44442</v>
      </c>
      <c r="B15" s="539">
        <v>38120</v>
      </c>
      <c r="C15" s="540">
        <v>0.85103709999999999</v>
      </c>
      <c r="D15" s="540">
        <v>9.4627480799999997E-2</v>
      </c>
      <c r="E15" s="540">
        <v>5.4328086800000001E-2</v>
      </c>
      <c r="O15" s="59">
        <v>44442</v>
      </c>
      <c r="P15" s="512">
        <v>36553</v>
      </c>
      <c r="Q15" s="359">
        <v>0.852439795</v>
      </c>
      <c r="R15" s="359">
        <v>9.5456854999999993E-2</v>
      </c>
      <c r="S15" s="359">
        <v>5.2096836200000003E-2</v>
      </c>
    </row>
    <row r="16" spans="1:19" x14ac:dyDescent="0.35">
      <c r="A16" s="538">
        <v>44445</v>
      </c>
      <c r="B16" s="539">
        <v>36768</v>
      </c>
      <c r="C16" s="540">
        <v>0.86181853800000008</v>
      </c>
      <c r="D16" s="540">
        <v>8.6388085099999998E-2</v>
      </c>
      <c r="E16" s="540">
        <v>5.1778249800000002E-2</v>
      </c>
      <c r="O16" s="59">
        <v>44445</v>
      </c>
      <c r="P16" s="512">
        <v>30196</v>
      </c>
      <c r="Q16" s="359">
        <v>0.8748745617</v>
      </c>
      <c r="R16" s="359">
        <v>8.2676103799999998E-2</v>
      </c>
      <c r="S16" s="359">
        <v>4.2439241700000005E-2</v>
      </c>
    </row>
    <row r="17" spans="1:19" x14ac:dyDescent="0.35">
      <c r="A17" s="538">
        <v>44446</v>
      </c>
      <c r="B17" s="539">
        <v>40818</v>
      </c>
      <c r="C17" s="540">
        <v>0.86196688690000001</v>
      </c>
      <c r="D17" s="540">
        <v>8.11639309E-2</v>
      </c>
      <c r="E17" s="540">
        <v>5.6856391699999995E-2</v>
      </c>
      <c r="O17" s="59">
        <v>44446</v>
      </c>
      <c r="P17" s="512">
        <v>38361</v>
      </c>
      <c r="Q17" s="359">
        <v>0.86505213410000004</v>
      </c>
      <c r="R17" s="359">
        <v>8.1508979600000003E-2</v>
      </c>
      <c r="S17" s="359">
        <v>5.3430367100000001E-2</v>
      </c>
    </row>
    <row r="18" spans="1:19" x14ac:dyDescent="0.35">
      <c r="A18" s="538">
        <v>44447</v>
      </c>
      <c r="B18" s="539">
        <v>40442</v>
      </c>
      <c r="C18" s="540">
        <v>0.86708702420000006</v>
      </c>
      <c r="D18" s="540">
        <v>7.6351616499999997E-2</v>
      </c>
      <c r="E18" s="540">
        <v>5.6541459599999996E-2</v>
      </c>
      <c r="O18" s="59">
        <v>44447</v>
      </c>
      <c r="P18" s="512">
        <v>38153</v>
      </c>
      <c r="Q18" s="359">
        <v>0.87038963340000008</v>
      </c>
      <c r="R18" s="359">
        <v>7.69354753E-2</v>
      </c>
      <c r="S18" s="359">
        <v>5.2661400500000004E-2</v>
      </c>
    </row>
    <row r="19" spans="1:19" x14ac:dyDescent="0.35">
      <c r="A19" s="556">
        <v>44448</v>
      </c>
      <c r="B19" s="539">
        <v>37562</v>
      </c>
      <c r="C19" s="540">
        <v>0.8657313874</v>
      </c>
      <c r="D19" s="540">
        <v>8.1739812600000003E-2</v>
      </c>
      <c r="E19" s="540">
        <v>5.2510323599999999E-2</v>
      </c>
      <c r="O19" s="59">
        <v>44448</v>
      </c>
      <c r="P19" s="512">
        <v>35275</v>
      </c>
      <c r="Q19" s="359">
        <v>0.86926219839999996</v>
      </c>
      <c r="R19" s="359">
        <v>8.1456828600000003E-2</v>
      </c>
      <c r="S19" s="359">
        <v>4.9266061299999997E-2</v>
      </c>
    </row>
    <row r="20" spans="1:19" x14ac:dyDescent="0.35">
      <c r="A20" s="556">
        <v>44449</v>
      </c>
      <c r="B20" s="539">
        <v>36518</v>
      </c>
      <c r="C20" s="540">
        <v>0.84942604909999997</v>
      </c>
      <c r="D20" s="540">
        <v>9.8684692599999999E-2</v>
      </c>
      <c r="E20" s="540">
        <v>5.1882744299999999E-2</v>
      </c>
      <c r="O20" s="59">
        <v>44449</v>
      </c>
      <c r="P20" s="512">
        <v>35029</v>
      </c>
      <c r="Q20" s="359">
        <v>0.85103964529999998</v>
      </c>
      <c r="R20" s="359">
        <v>9.9190821999999998E-2</v>
      </c>
      <c r="S20" s="359">
        <v>4.9764650900000006E-2</v>
      </c>
    </row>
    <row r="21" spans="1:19" x14ac:dyDescent="0.35">
      <c r="A21" s="556">
        <v>44452</v>
      </c>
      <c r="B21" s="539">
        <v>27819</v>
      </c>
      <c r="C21" s="540">
        <v>0.87517760229999997</v>
      </c>
      <c r="D21" s="540">
        <v>8.2858186400000006E-2</v>
      </c>
      <c r="E21" s="540">
        <v>4.1951112800000002E-2</v>
      </c>
      <c r="O21" s="59">
        <v>44452</v>
      </c>
      <c r="P21" s="512">
        <v>25789</v>
      </c>
      <c r="Q21" s="359">
        <v>0.8780280332</v>
      </c>
      <c r="R21" s="359">
        <v>8.3092127300000013E-2</v>
      </c>
      <c r="S21" s="359">
        <v>3.88667527E-2</v>
      </c>
    </row>
    <row r="22" spans="1:19" x14ac:dyDescent="0.35">
      <c r="A22" s="556">
        <v>44453</v>
      </c>
      <c r="B22" s="539">
        <v>29795</v>
      </c>
      <c r="C22" s="540">
        <v>0.87863220149999999</v>
      </c>
      <c r="D22" s="540">
        <v>7.7972906699999997E-2</v>
      </c>
      <c r="E22" s="540">
        <v>4.3382991199999998E-2</v>
      </c>
      <c r="O22" s="59">
        <v>44453</v>
      </c>
      <c r="P22" s="512">
        <v>28051</v>
      </c>
      <c r="Q22" s="359">
        <v>0.88083111860000007</v>
      </c>
      <c r="R22" s="359">
        <v>7.8276060699999997E-2</v>
      </c>
      <c r="S22" s="359">
        <v>4.0882413100000001E-2</v>
      </c>
    </row>
    <row r="23" spans="1:19" x14ac:dyDescent="0.35">
      <c r="A23" s="556">
        <v>44454</v>
      </c>
      <c r="B23" s="539">
        <v>29992</v>
      </c>
      <c r="C23" s="540">
        <v>0.88335305100000006</v>
      </c>
      <c r="D23" s="540">
        <v>7.4632609799999999E-2</v>
      </c>
      <c r="E23" s="540">
        <v>4.1999372800000004E-2</v>
      </c>
      <c r="O23" s="59">
        <v>44454</v>
      </c>
      <c r="P23" s="512">
        <v>28331</v>
      </c>
      <c r="Q23" s="359">
        <v>0.8858393752</v>
      </c>
      <c r="R23" s="359">
        <v>7.4470328200000005E-2</v>
      </c>
      <c r="S23" s="359">
        <v>3.9676049400000003E-2</v>
      </c>
    </row>
    <row r="24" spans="1:19" x14ac:dyDescent="0.35">
      <c r="A24" s="556">
        <v>44455</v>
      </c>
      <c r="B24" s="558">
        <v>27880</v>
      </c>
      <c r="C24" s="559">
        <v>0.88441324639999996</v>
      </c>
      <c r="D24" s="559">
        <v>7.6522524000000008E-2</v>
      </c>
      <c r="E24" s="559">
        <v>3.9051416299999996E-2</v>
      </c>
      <c r="O24" s="59">
        <v>44455</v>
      </c>
      <c r="P24" s="43">
        <v>26503</v>
      </c>
      <c r="Q24" s="557">
        <v>0.88690695600000002</v>
      </c>
      <c r="R24" s="557">
        <v>7.5958014599999998E-2</v>
      </c>
      <c r="S24" s="557">
        <v>3.6999999999999998E-2</v>
      </c>
    </row>
    <row r="25" spans="1:19" x14ac:dyDescent="0.35">
      <c r="A25" s="556">
        <v>44456</v>
      </c>
      <c r="B25" s="558">
        <v>23801</v>
      </c>
      <c r="C25" s="559">
        <v>0.87299290750000003</v>
      </c>
      <c r="D25" s="559">
        <v>9.0838151800000003E-2</v>
      </c>
      <c r="E25" s="559">
        <v>3.61628581E-2</v>
      </c>
      <c r="F25" s="2" t="s">
        <v>472</v>
      </c>
      <c r="O25" s="59">
        <v>44456</v>
      </c>
      <c r="P25" s="43">
        <v>23801</v>
      </c>
      <c r="Q25" s="557">
        <v>0.87299290750000003</v>
      </c>
      <c r="R25" s="557">
        <v>9.0838151800000003E-2</v>
      </c>
      <c r="S25" s="557">
        <v>3.61628581E-2</v>
      </c>
    </row>
    <row r="26" spans="1:19" x14ac:dyDescent="0.35">
      <c r="A26" s="556">
        <v>44459</v>
      </c>
      <c r="B26" s="558">
        <v>16102</v>
      </c>
      <c r="C26" s="559">
        <v>0.89255252969999999</v>
      </c>
      <c r="D26" s="559">
        <v>7.8481609100000002E-2</v>
      </c>
      <c r="E26" s="559">
        <v>2.8965861199999998E-2</v>
      </c>
      <c r="F26" s="2" t="s">
        <v>473</v>
      </c>
      <c r="O26" s="59">
        <v>44459</v>
      </c>
      <c r="P26" s="43">
        <v>16102</v>
      </c>
      <c r="Q26" s="557">
        <v>0.89255252969999999</v>
      </c>
      <c r="R26" s="557">
        <v>7.8481609100000002E-2</v>
      </c>
      <c r="S26" s="557">
        <v>2.8965861200000002E-2</v>
      </c>
    </row>
    <row r="27" spans="1:19" x14ac:dyDescent="0.35">
      <c r="A27" s="556">
        <v>44460</v>
      </c>
      <c r="B27" s="558">
        <v>22177</v>
      </c>
      <c r="C27" s="559">
        <v>0.89254644909999992</v>
      </c>
      <c r="D27" s="559">
        <v>7.5335047400000008E-2</v>
      </c>
      <c r="E27" s="559">
        <v>3.2108139100000002E-2</v>
      </c>
      <c r="O27" s="59">
        <v>44460</v>
      </c>
      <c r="P27" s="43">
        <v>20928</v>
      </c>
      <c r="Q27" s="557">
        <v>0.89481450669999996</v>
      </c>
      <c r="R27" s="557">
        <v>7.4851493599999999E-2</v>
      </c>
      <c r="S27" s="557">
        <v>3.0324379200000001E-2</v>
      </c>
    </row>
    <row r="28" spans="1:19" x14ac:dyDescent="0.35">
      <c r="A28" s="556">
        <v>44461</v>
      </c>
      <c r="B28" s="558">
        <v>22365</v>
      </c>
      <c r="C28" s="559">
        <v>0.89234007329999998</v>
      </c>
      <c r="D28" s="559">
        <v>7.644135769999999E-2</v>
      </c>
      <c r="E28" s="559">
        <v>3.1201497700000004E-2</v>
      </c>
      <c r="O28" s="59">
        <v>44461</v>
      </c>
      <c r="P28" s="43">
        <v>21302</v>
      </c>
      <c r="Q28" s="557">
        <v>0.89456383549999996</v>
      </c>
      <c r="R28" s="557">
        <v>7.5706273399999996E-2</v>
      </c>
      <c r="S28" s="557">
        <v>2.9717803599999999E-2</v>
      </c>
    </row>
    <row r="29" spans="1:19" x14ac:dyDescent="0.35">
      <c r="A29" s="556">
        <v>44462</v>
      </c>
      <c r="B29" s="558">
        <v>21401</v>
      </c>
      <c r="C29" s="559">
        <v>0.88243472550000002</v>
      </c>
      <c r="D29" s="559">
        <v>8.771329700000001E-2</v>
      </c>
      <c r="E29" s="559">
        <v>2.9834909600000001E-2</v>
      </c>
      <c r="O29" s="59">
        <v>44462</v>
      </c>
      <c r="P29" s="43">
        <v>20506</v>
      </c>
      <c r="Q29" s="557">
        <v>0.88382395290000004</v>
      </c>
      <c r="R29" s="557">
        <v>8.7565719099999995E-2</v>
      </c>
      <c r="S29" s="557">
        <v>2.8594687099999998E-2</v>
      </c>
    </row>
    <row r="30" spans="1:19" x14ac:dyDescent="0.35">
      <c r="A30" s="556">
        <v>44463</v>
      </c>
      <c r="B30" s="558">
        <v>13155</v>
      </c>
      <c r="C30" s="559">
        <v>0.87583233259999993</v>
      </c>
      <c r="D30" s="559">
        <v>9.31117157E-2</v>
      </c>
      <c r="E30" s="559">
        <v>3.10449977E-2</v>
      </c>
      <c r="F30" s="2" t="s">
        <v>477</v>
      </c>
      <c r="O30" s="59">
        <v>44463</v>
      </c>
      <c r="P30" s="43">
        <v>12711</v>
      </c>
      <c r="Q30" s="557">
        <v>0.87652713839999996</v>
      </c>
      <c r="R30" s="557">
        <v>9.3467372399999998E-2</v>
      </c>
      <c r="S30" s="557">
        <v>2.99959071E-2</v>
      </c>
    </row>
    <row r="31" spans="1:19" x14ac:dyDescent="0.35">
      <c r="A31" s="556">
        <v>44466</v>
      </c>
      <c r="B31" s="558">
        <v>11608</v>
      </c>
      <c r="C31" s="559">
        <v>0.88703028179999999</v>
      </c>
      <c r="D31" s="559">
        <v>8.7194274299999999E-2</v>
      </c>
      <c r="E31" s="559">
        <v>2.5752730100000003E-2</v>
      </c>
      <c r="F31" s="2" t="s">
        <v>477</v>
      </c>
      <c r="O31" s="59">
        <v>44466</v>
      </c>
      <c r="P31" s="43">
        <v>10900</v>
      </c>
      <c r="Q31" s="557">
        <v>0.88823333189999998</v>
      </c>
      <c r="R31" s="557">
        <v>8.7548249600000003E-2</v>
      </c>
      <c r="S31" s="557">
        <v>2.4195726099999999E-2</v>
      </c>
    </row>
    <row r="32" spans="1:19" x14ac:dyDescent="0.35">
      <c r="A32" s="556">
        <v>44467</v>
      </c>
      <c r="B32" s="558">
        <v>18034</v>
      </c>
      <c r="C32" s="559">
        <v>0.89912186130000005</v>
      </c>
      <c r="D32" s="559">
        <v>7.5825465199999997E-2</v>
      </c>
      <c r="E32" s="559">
        <v>2.5042711500000002E-2</v>
      </c>
      <c r="O32" s="59">
        <v>44467</v>
      </c>
      <c r="P32" s="43">
        <v>16976</v>
      </c>
      <c r="Q32" s="557">
        <v>0.90124759210000005</v>
      </c>
      <c r="R32" s="557">
        <v>7.5150026800000005E-2</v>
      </c>
      <c r="S32" s="557">
        <v>2.3592421899999997E-2</v>
      </c>
    </row>
    <row r="33" spans="1:20" x14ac:dyDescent="0.35">
      <c r="A33" s="556">
        <v>44468</v>
      </c>
      <c r="B33" s="558">
        <v>17655</v>
      </c>
      <c r="C33" s="559">
        <v>0.90155643569999999</v>
      </c>
      <c r="D33" s="559">
        <v>7.3794068300000001E-2</v>
      </c>
      <c r="E33" s="559">
        <v>2.4638821799999999E-2</v>
      </c>
      <c r="O33" s="59">
        <v>44468</v>
      </c>
      <c r="P33" s="43">
        <v>16787</v>
      </c>
      <c r="Q33" s="557">
        <v>0.90330619550000002</v>
      </c>
      <c r="R33" s="557">
        <v>7.3247233999999994E-2</v>
      </c>
      <c r="S33" s="557">
        <v>2.3435899400000001E-2</v>
      </c>
    </row>
    <row r="34" spans="1:20" x14ac:dyDescent="0.35">
      <c r="A34" s="556">
        <v>44469</v>
      </c>
      <c r="B34" s="558">
        <v>16821</v>
      </c>
      <c r="C34" s="559">
        <v>0.8922301467</v>
      </c>
      <c r="D34" s="559">
        <v>8.4277100899999999E-2</v>
      </c>
      <c r="E34" s="559">
        <v>2.3482792399999997E-2</v>
      </c>
      <c r="O34" s="59">
        <v>44469</v>
      </c>
      <c r="P34" s="43">
        <v>16060</v>
      </c>
      <c r="Q34" s="557">
        <v>0.89409076870000004</v>
      </c>
      <c r="R34" s="557">
        <v>8.3453185200000002E-2</v>
      </c>
      <c r="S34" s="557">
        <v>2.2446087999999999E-2</v>
      </c>
    </row>
    <row r="35" spans="1:20" x14ac:dyDescent="0.35">
      <c r="A35" s="556">
        <v>44470</v>
      </c>
      <c r="B35" s="558">
        <v>15903</v>
      </c>
      <c r="C35" s="559">
        <v>0.8774680466</v>
      </c>
      <c r="D35" s="559">
        <v>9.9586737999999994E-2</v>
      </c>
      <c r="E35" s="559">
        <v>2.2937871999999998E-2</v>
      </c>
      <c r="O35" s="59">
        <v>44470</v>
      </c>
      <c r="P35" s="43">
        <v>15423</v>
      </c>
      <c r="Q35" s="557">
        <v>0.87821088899999999</v>
      </c>
      <c r="R35" s="557">
        <v>9.9541843300000002E-2</v>
      </c>
      <c r="S35" s="557">
        <v>2.2241559100000002E-2</v>
      </c>
    </row>
    <row r="36" spans="1:20" x14ac:dyDescent="0.35">
      <c r="A36" s="556">
        <v>44473</v>
      </c>
      <c r="B36" s="558">
        <v>14261</v>
      </c>
      <c r="C36" s="559">
        <v>0.89310627310000001</v>
      </c>
      <c r="D36" s="559">
        <v>8.6639029899999997E-2</v>
      </c>
      <c r="E36" s="559">
        <v>2.0243056299999999E-2</v>
      </c>
      <c r="O36" s="59">
        <v>44473</v>
      </c>
      <c r="P36" s="43">
        <v>13337</v>
      </c>
      <c r="Q36" s="557">
        <v>0.89496648639999998</v>
      </c>
      <c r="R36" s="557">
        <v>8.6090002999999998E-2</v>
      </c>
      <c r="S36" s="557">
        <v>1.8933326299999997E-2</v>
      </c>
    </row>
    <row r="37" spans="1:20" x14ac:dyDescent="0.35">
      <c r="A37" s="556">
        <v>44474</v>
      </c>
      <c r="B37" s="558">
        <v>15155</v>
      </c>
      <c r="C37" s="559">
        <v>0.89528876950000003</v>
      </c>
      <c r="D37" s="559">
        <v>8.3087532300000003E-2</v>
      </c>
      <c r="E37" s="559">
        <v>2.1612056900000003E-2</v>
      </c>
      <c r="O37" s="59">
        <v>44474</v>
      </c>
      <c r="P37" s="43">
        <v>14414</v>
      </c>
      <c r="Q37" s="557">
        <v>0.8971386791</v>
      </c>
      <c r="R37" s="557">
        <v>8.2278434999999997E-2</v>
      </c>
      <c r="S37" s="557">
        <v>2.0572700699999998E-2</v>
      </c>
    </row>
    <row r="38" spans="1:20" x14ac:dyDescent="0.35">
      <c r="A38" s="556">
        <v>44475</v>
      </c>
      <c r="B38" s="558">
        <v>15044</v>
      </c>
      <c r="C38" s="559">
        <v>0.89444098029999997</v>
      </c>
      <c r="D38" s="559">
        <v>8.4137261700000007E-2</v>
      </c>
      <c r="E38" s="559">
        <v>2.1409389000000001E-2</v>
      </c>
      <c r="O38" s="59">
        <v>44475</v>
      </c>
      <c r="P38" s="43">
        <v>14230</v>
      </c>
      <c r="Q38" s="557">
        <v>0.89647357049999998</v>
      </c>
      <c r="R38" s="557">
        <v>8.3236017699999998E-2</v>
      </c>
      <c r="S38" s="557">
        <v>2.0279497899999999E-2</v>
      </c>
    </row>
    <row r="39" spans="1:20" x14ac:dyDescent="0.35">
      <c r="A39" s="556">
        <v>44476</v>
      </c>
      <c r="B39" s="558">
        <v>15027</v>
      </c>
      <c r="C39" s="559">
        <v>0.88041458709999998</v>
      </c>
      <c r="D39" s="559">
        <v>9.7977842999999995E-2</v>
      </c>
      <c r="E39" s="559">
        <v>2.15980718E-2</v>
      </c>
      <c r="O39" s="59">
        <v>44476</v>
      </c>
      <c r="P39" s="43">
        <v>14637</v>
      </c>
      <c r="Q39" s="557">
        <v>0.88210922680000003</v>
      </c>
      <c r="R39" s="557">
        <v>9.6839710499999995E-2</v>
      </c>
      <c r="S39" s="557">
        <v>2.1042295700000001E-2</v>
      </c>
    </row>
    <row r="40" spans="1:20" x14ac:dyDescent="0.35">
      <c r="A40" s="556">
        <v>44477</v>
      </c>
      <c r="B40" s="558">
        <v>13123</v>
      </c>
      <c r="C40" s="559">
        <v>0.84148742850000002</v>
      </c>
      <c r="D40" s="559">
        <v>0.1351401998</v>
      </c>
      <c r="E40" s="559">
        <v>2.3365281200000001E-2</v>
      </c>
      <c r="O40" s="59">
        <v>44477</v>
      </c>
      <c r="P40" s="43">
        <v>13026</v>
      </c>
      <c r="Q40" s="557">
        <v>0.8417700427</v>
      </c>
      <c r="R40" s="557">
        <v>0.1350089592</v>
      </c>
      <c r="S40" s="557">
        <v>2.3214920699999999E-2</v>
      </c>
    </row>
    <row r="41" spans="1:20" x14ac:dyDescent="0.35">
      <c r="A41" s="556">
        <v>44480</v>
      </c>
      <c r="B41" s="558">
        <v>2358</v>
      </c>
      <c r="C41" s="559">
        <v>0.89920951969999996</v>
      </c>
      <c r="D41" s="559">
        <v>8.1142973500000007E-2</v>
      </c>
      <c r="E41" s="559">
        <v>1.95669321E-2</v>
      </c>
      <c r="O41" s="741" t="s">
        <v>496</v>
      </c>
      <c r="P41" s="741"/>
      <c r="Q41" s="741"/>
      <c r="R41" s="741"/>
      <c r="S41" s="741"/>
    </row>
    <row r="42" spans="1:20" x14ac:dyDescent="0.35">
      <c r="A42" s="556">
        <v>44481</v>
      </c>
      <c r="B42" s="558">
        <v>2478</v>
      </c>
      <c r="C42" s="559">
        <v>0.89921106960000008</v>
      </c>
      <c r="D42" s="559">
        <v>8.036406950000001E-2</v>
      </c>
      <c r="E42" s="559">
        <v>2.0344314500000002E-2</v>
      </c>
      <c r="O42" s="741"/>
      <c r="P42" s="741"/>
      <c r="Q42" s="741"/>
      <c r="R42" s="741"/>
      <c r="S42" s="741"/>
    </row>
    <row r="43" spans="1:20" x14ac:dyDescent="0.35">
      <c r="A43" s="556">
        <v>44482</v>
      </c>
      <c r="B43" s="558">
        <v>2516</v>
      </c>
      <c r="C43" s="559">
        <v>0.89773623300000005</v>
      </c>
      <c r="D43" s="559">
        <v>8.1313324100000001E-2</v>
      </c>
      <c r="E43" s="559">
        <v>2.0874136299999999E-2</v>
      </c>
      <c r="O43" s="741"/>
      <c r="P43" s="741"/>
      <c r="Q43" s="741"/>
      <c r="R43" s="741"/>
      <c r="S43" s="741"/>
    </row>
    <row r="44" spans="1:20" x14ac:dyDescent="0.35">
      <c r="A44" s="556">
        <v>44483</v>
      </c>
      <c r="B44" s="558">
        <v>2534</v>
      </c>
      <c r="C44" s="559">
        <v>0.90259106430000002</v>
      </c>
      <c r="D44" s="559">
        <v>7.2437404799999994E-2</v>
      </c>
      <c r="E44" s="559">
        <v>2.4971530800000002E-2</v>
      </c>
      <c r="O44" s="741"/>
      <c r="P44" s="741"/>
      <c r="Q44" s="741"/>
      <c r="R44" s="741"/>
      <c r="S44" s="741"/>
    </row>
    <row r="45" spans="1:20" x14ac:dyDescent="0.35">
      <c r="A45" s="556">
        <v>44484</v>
      </c>
      <c r="B45" s="558">
        <v>2469</v>
      </c>
      <c r="C45" s="559">
        <v>0.84597662470000001</v>
      </c>
      <c r="D45" s="559">
        <v>0.13074513660000001</v>
      </c>
      <c r="E45" s="559">
        <v>2.32199945E-2</v>
      </c>
      <c r="O45" s="741"/>
      <c r="P45" s="741"/>
      <c r="Q45" s="741"/>
      <c r="R45" s="741"/>
      <c r="S45" s="741"/>
    </row>
    <row r="46" spans="1:20" x14ac:dyDescent="0.35">
      <c r="A46" s="556">
        <v>44487</v>
      </c>
      <c r="B46" s="558">
        <v>3748</v>
      </c>
      <c r="C46" s="559">
        <v>0.89495548599999997</v>
      </c>
      <c r="D46" s="559">
        <v>9.0113528800000009E-2</v>
      </c>
      <c r="E46" s="559">
        <v>1.49309851E-2</v>
      </c>
      <c r="O46" s="741"/>
      <c r="P46" s="741"/>
      <c r="Q46" s="741"/>
      <c r="R46" s="741"/>
      <c r="S46" s="741"/>
    </row>
    <row r="47" spans="1:20" x14ac:dyDescent="0.35">
      <c r="A47" s="556">
        <v>44488</v>
      </c>
      <c r="B47" s="558">
        <v>6499</v>
      </c>
      <c r="C47" s="559">
        <v>0.90072884109999996</v>
      </c>
      <c r="D47" s="559">
        <v>8.2981140799999992E-2</v>
      </c>
      <c r="E47" s="559">
        <v>1.6290018099999998E-2</v>
      </c>
      <c r="O47" s="59">
        <v>44488</v>
      </c>
      <c r="P47" s="43">
        <v>6111</v>
      </c>
      <c r="Q47" s="557">
        <v>0.90273080130000005</v>
      </c>
      <c r="R47" s="557">
        <v>8.19393224E-2</v>
      </c>
      <c r="S47" s="557">
        <v>1.53298763E-2</v>
      </c>
      <c r="T47" s="59"/>
    </row>
    <row r="48" spans="1:20" x14ac:dyDescent="0.35">
      <c r="A48" s="556">
        <v>44489</v>
      </c>
      <c r="B48" s="558">
        <v>6205</v>
      </c>
      <c r="C48" s="559">
        <v>0.90771153020000006</v>
      </c>
      <c r="D48" s="559">
        <v>7.6674614300000013E-2</v>
      </c>
      <c r="E48" s="559">
        <v>1.56138554E-2</v>
      </c>
      <c r="O48" s="59">
        <v>44489</v>
      </c>
      <c r="P48" s="43">
        <v>5871</v>
      </c>
      <c r="Q48" s="557">
        <v>0.909656091</v>
      </c>
      <c r="R48" s="557">
        <v>7.5559109899999991E-2</v>
      </c>
      <c r="S48" s="557">
        <v>1.4784799000000001E-2</v>
      </c>
    </row>
    <row r="49" spans="1:19" x14ac:dyDescent="0.35">
      <c r="A49" s="556">
        <v>44490</v>
      </c>
      <c r="B49" s="558">
        <v>5724</v>
      </c>
      <c r="C49" s="559">
        <v>0.9090553348</v>
      </c>
      <c r="D49" s="559">
        <v>7.6683043100000001E-2</v>
      </c>
      <c r="E49" s="559">
        <v>1.4261622100000001E-2</v>
      </c>
      <c r="O49" s="59">
        <v>44490</v>
      </c>
      <c r="P49" s="43">
        <v>6020</v>
      </c>
      <c r="Q49" s="557">
        <v>0.90687090010000004</v>
      </c>
      <c r="R49" s="557">
        <v>7.8127388300000003E-2</v>
      </c>
      <c r="S49" s="557">
        <v>1.5001711599999999E-2</v>
      </c>
    </row>
    <row r="50" spans="1:19" x14ac:dyDescent="0.35">
      <c r="A50" s="556">
        <v>44491</v>
      </c>
      <c r="B50" s="558">
        <v>5914</v>
      </c>
      <c r="C50" s="559">
        <v>0.89189861150000005</v>
      </c>
      <c r="D50" s="559">
        <v>9.3408966800000007E-2</v>
      </c>
      <c r="E50" s="559">
        <v>1.4692421700000001E-2</v>
      </c>
      <c r="O50" s="59">
        <v>44491</v>
      </c>
      <c r="P50" s="43">
        <v>5757</v>
      </c>
      <c r="Q50" s="557">
        <v>0.89335227570000009</v>
      </c>
      <c r="R50" s="557">
        <v>9.2342389299999994E-2</v>
      </c>
      <c r="S50" s="557">
        <v>1.4305335099999998E-2</v>
      </c>
    </row>
    <row r="51" spans="1:19" x14ac:dyDescent="0.35">
      <c r="A51" s="556">
        <v>44494</v>
      </c>
      <c r="B51" s="558">
        <v>8324</v>
      </c>
      <c r="C51" s="559">
        <v>0.9116644263</v>
      </c>
      <c r="D51" s="559">
        <v>7.4351617699999997E-2</v>
      </c>
      <c r="E51" s="559">
        <v>1.3983955899999999E-2</v>
      </c>
      <c r="O51" s="59">
        <v>44494</v>
      </c>
      <c r="P51" s="43">
        <v>7694</v>
      </c>
      <c r="Q51" s="557">
        <v>0.91320177180000006</v>
      </c>
      <c r="R51" s="557">
        <v>7.38706311E-2</v>
      </c>
      <c r="S51" s="557">
        <v>1.2927597000000001E-2</v>
      </c>
    </row>
    <row r="52" spans="1:19" x14ac:dyDescent="0.35">
      <c r="A52" s="556">
        <v>44495</v>
      </c>
      <c r="B52" s="558">
        <v>9640</v>
      </c>
      <c r="C52" s="559">
        <v>0.91210373340000006</v>
      </c>
      <c r="D52" s="559">
        <v>7.3588011100000003E-2</v>
      </c>
      <c r="E52" s="559">
        <v>1.4292401199999999E-2</v>
      </c>
      <c r="O52" s="59">
        <v>44495</v>
      </c>
      <c r="P52" s="43">
        <v>8906</v>
      </c>
      <c r="Q52" s="557">
        <v>0.91412524120000005</v>
      </c>
      <c r="R52" s="557">
        <v>7.2646189299999997E-2</v>
      </c>
      <c r="S52" s="557">
        <v>1.32164941E-2</v>
      </c>
    </row>
    <row r="53" spans="1:19" x14ac:dyDescent="0.35">
      <c r="A53" s="556">
        <v>44496</v>
      </c>
      <c r="B53" s="558">
        <v>9364</v>
      </c>
      <c r="C53" s="559">
        <v>0.91460747920000007</v>
      </c>
      <c r="D53" s="559">
        <v>7.1521128200000006E-2</v>
      </c>
      <c r="E53" s="559">
        <v>1.38608759E-2</v>
      </c>
      <c r="O53" s="59">
        <v>44496</v>
      </c>
      <c r="P53" s="43">
        <v>8762</v>
      </c>
      <c r="Q53" s="557">
        <v>0.91652236079999994</v>
      </c>
      <c r="R53" s="557">
        <v>7.0473588699999992E-2</v>
      </c>
      <c r="S53" s="557">
        <v>1.29935374E-2</v>
      </c>
    </row>
    <row r="54" spans="1:19" x14ac:dyDescent="0.35">
      <c r="A54" s="556">
        <v>44497</v>
      </c>
      <c r="B54" s="558">
        <v>9521</v>
      </c>
      <c r="C54" s="559">
        <v>0.89900558860000002</v>
      </c>
      <c r="D54" s="559">
        <v>8.3536416299999999E-2</v>
      </c>
      <c r="E54" s="559">
        <v>1.7441462999999997E-2</v>
      </c>
      <c r="O54" s="59">
        <v>44497</v>
      </c>
      <c r="P54" s="43">
        <v>8953</v>
      </c>
      <c r="Q54" s="557">
        <v>0.9132675361</v>
      </c>
      <c r="R54" s="557">
        <v>7.3429330599999995E-2</v>
      </c>
      <c r="S54" s="557">
        <v>1.3292619299999999E-2</v>
      </c>
    </row>
    <row r="55" spans="1:19" x14ac:dyDescent="0.35">
      <c r="A55" s="556">
        <v>44498</v>
      </c>
      <c r="B55" s="558">
        <v>8692</v>
      </c>
      <c r="C55" s="559">
        <v>0.90259705909999999</v>
      </c>
      <c r="D55" s="559">
        <v>8.445624480000001E-2</v>
      </c>
      <c r="E55" s="559">
        <v>1.29406244E-2</v>
      </c>
      <c r="O55" s="59">
        <v>44498</v>
      </c>
      <c r="P55" s="43">
        <v>8271</v>
      </c>
      <c r="Q55" s="557">
        <v>0.90380704869999995</v>
      </c>
      <c r="R55" s="557">
        <v>8.3875952499999989E-2</v>
      </c>
      <c r="S55" s="557">
        <v>1.2311796E-2</v>
      </c>
    </row>
    <row r="56" spans="1:19" x14ac:dyDescent="0.35">
      <c r="A56" s="556">
        <v>44501</v>
      </c>
      <c r="B56" s="558">
        <v>10728</v>
      </c>
      <c r="C56" s="559">
        <v>0.89914412119999998</v>
      </c>
      <c r="D56" s="559">
        <v>8.5900672300000008E-2</v>
      </c>
      <c r="E56" s="559">
        <v>1.49430664E-2</v>
      </c>
      <c r="O56" s="59">
        <v>44501</v>
      </c>
      <c r="P56" s="43">
        <v>9749</v>
      </c>
      <c r="Q56" s="557">
        <v>0.90133442230000005</v>
      </c>
      <c r="R56" s="557">
        <v>8.5058624999999999E-2</v>
      </c>
      <c r="S56" s="557">
        <v>1.35955296E-2</v>
      </c>
    </row>
    <row r="57" spans="1:19" x14ac:dyDescent="0.35">
      <c r="A57" s="556">
        <v>44502</v>
      </c>
      <c r="B57" s="558">
        <v>12496</v>
      </c>
      <c r="C57" s="559">
        <v>0.90344998790000008</v>
      </c>
      <c r="D57" s="559">
        <v>7.919663410000001E-2</v>
      </c>
      <c r="E57" s="559">
        <v>1.7342677500000001E-2</v>
      </c>
      <c r="O57" s="59">
        <v>44502</v>
      </c>
      <c r="P57" s="43">
        <v>11602</v>
      </c>
      <c r="Q57" s="557">
        <v>0.90613147329999999</v>
      </c>
      <c r="R57" s="557">
        <v>7.7747822899999999E-2</v>
      </c>
      <c r="S57" s="557">
        <v>1.6110005600000001E-2</v>
      </c>
    </row>
    <row r="58" spans="1:19" x14ac:dyDescent="0.35">
      <c r="A58" s="556">
        <v>44503</v>
      </c>
      <c r="B58" s="558">
        <v>12883</v>
      </c>
      <c r="C58" s="559">
        <v>0.90225348689999996</v>
      </c>
      <c r="D58" s="559">
        <v>7.9815887299999999E-2</v>
      </c>
      <c r="E58" s="559">
        <v>1.79199448E-2</v>
      </c>
      <c r="O58" s="59">
        <v>44503</v>
      </c>
      <c r="P58" s="43">
        <v>12068</v>
      </c>
      <c r="Q58" s="557">
        <v>0.90439489709999998</v>
      </c>
      <c r="R58" s="557">
        <v>7.8780353400000003E-2</v>
      </c>
      <c r="S58" s="557">
        <v>1.6814781800000001E-2</v>
      </c>
    </row>
    <row r="59" spans="1:19" x14ac:dyDescent="0.35">
      <c r="A59" s="556">
        <v>44504</v>
      </c>
      <c r="B59" s="558">
        <v>13191</v>
      </c>
      <c r="C59" s="559">
        <v>0.89834651099999996</v>
      </c>
      <c r="D59" s="559">
        <v>8.32507574E-2</v>
      </c>
      <c r="E59" s="559">
        <v>1.8384922300000002E-2</v>
      </c>
      <c r="O59" s="59">
        <v>44504</v>
      </c>
      <c r="P59" s="43">
        <v>12344</v>
      </c>
      <c r="Q59" s="557">
        <v>0.90082915409999997</v>
      </c>
      <c r="R59" s="557">
        <v>8.1912531799999994E-2</v>
      </c>
      <c r="S59" s="557">
        <v>1.7242644200000001E-2</v>
      </c>
    </row>
    <row r="60" spans="1:19" x14ac:dyDescent="0.35">
      <c r="A60" s="556">
        <v>44505</v>
      </c>
      <c r="B60" s="558">
        <v>13239</v>
      </c>
      <c r="C60" s="559">
        <v>0.87718641389999996</v>
      </c>
      <c r="D60" s="559">
        <v>0.10363864610000001</v>
      </c>
      <c r="E60" s="559">
        <v>1.9166782899999998E-2</v>
      </c>
      <c r="O60" s="59">
        <v>44505</v>
      </c>
      <c r="P60" s="43">
        <v>12615</v>
      </c>
      <c r="Q60" s="557">
        <v>0.8785550875</v>
      </c>
      <c r="R60" s="557">
        <v>0.103173082</v>
      </c>
      <c r="S60" s="557">
        <v>1.8264490000000001E-2</v>
      </c>
    </row>
    <row r="61" spans="1:19" x14ac:dyDescent="0.35">
      <c r="A61" s="556">
        <v>44508</v>
      </c>
      <c r="B61" s="558">
        <v>15054</v>
      </c>
      <c r="C61" s="559">
        <v>0.89698725540000002</v>
      </c>
      <c r="D61" s="559">
        <v>7.7207915500000002E-2</v>
      </c>
      <c r="E61" s="559">
        <v>2.5804829200000001E-2</v>
      </c>
      <c r="O61" s="59">
        <v>44508</v>
      </c>
      <c r="P61" s="43">
        <v>14119</v>
      </c>
      <c r="Q61" s="557">
        <v>0.89136160549999999</v>
      </c>
      <c r="R61" s="557">
        <v>8.88908853E-2</v>
      </c>
      <c r="S61" s="557">
        <v>1.9738952899999999E-2</v>
      </c>
    </row>
    <row r="62" spans="1:19" x14ac:dyDescent="0.35">
      <c r="A62" s="556">
        <v>44509</v>
      </c>
      <c r="B62" s="558">
        <v>16244</v>
      </c>
      <c r="C62" s="559">
        <v>0.89030449359999997</v>
      </c>
      <c r="D62" s="559">
        <v>8.6962532599999989E-2</v>
      </c>
      <c r="E62" s="559">
        <v>2.2720859000000003E-2</v>
      </c>
      <c r="O62" s="59">
        <v>44509</v>
      </c>
      <c r="P62" s="43">
        <v>15674</v>
      </c>
      <c r="Q62" s="557">
        <v>0.89249390049999999</v>
      </c>
      <c r="R62" s="557">
        <v>8.5551531200000003E-2</v>
      </c>
      <c r="S62" s="557">
        <v>2.1945310400000004E-2</v>
      </c>
    </row>
    <row r="63" spans="1:19" x14ac:dyDescent="0.35">
      <c r="A63" s="556">
        <v>44510</v>
      </c>
      <c r="B63" s="558">
        <v>17325</v>
      </c>
      <c r="C63" s="559">
        <v>0.89027716280000002</v>
      </c>
      <c r="D63" s="559">
        <v>8.5400592299999994E-2</v>
      </c>
      <c r="E63" s="559">
        <v>2.4309410400000002E-2</v>
      </c>
      <c r="O63" s="598">
        <v>44510</v>
      </c>
      <c r="P63" s="562">
        <v>16213</v>
      </c>
      <c r="Q63" s="599">
        <v>0.89293283570000004</v>
      </c>
      <c r="R63" s="599">
        <v>8.4261328600000004E-2</v>
      </c>
      <c r="S63" s="599">
        <v>2.2794429599999999E-2</v>
      </c>
    </row>
    <row r="64" spans="1:19" x14ac:dyDescent="0.35">
      <c r="A64" s="556">
        <v>44511</v>
      </c>
      <c r="B64" s="558">
        <v>16230</v>
      </c>
      <c r="C64" s="559">
        <v>0.88870429900000003</v>
      </c>
      <c r="D64" s="559">
        <v>8.7246163900000007E-2</v>
      </c>
      <c r="E64" s="559">
        <v>2.4037515099999997E-2</v>
      </c>
      <c r="O64" s="598">
        <v>44511</v>
      </c>
      <c r="P64" s="562">
        <v>15311</v>
      </c>
      <c r="Q64" s="599">
        <v>0.89118158989999996</v>
      </c>
      <c r="R64" s="599">
        <v>8.6110003099999999E-2</v>
      </c>
      <c r="S64" s="599">
        <v>2.2698641299999999E-2</v>
      </c>
    </row>
    <row r="65" spans="1:19" x14ac:dyDescent="0.35">
      <c r="A65" s="613">
        <v>44512</v>
      </c>
      <c r="B65" s="614">
        <v>15320</v>
      </c>
      <c r="C65" s="615">
        <v>0.87111207019999992</v>
      </c>
      <c r="D65" s="615">
        <v>0.1026185542</v>
      </c>
      <c r="E65" s="615">
        <v>2.55123724E-2</v>
      </c>
      <c r="O65" s="598">
        <v>44512</v>
      </c>
      <c r="P65" s="562">
        <v>14730</v>
      </c>
      <c r="Q65" s="599">
        <v>0.87280091609999999</v>
      </c>
      <c r="R65" s="599">
        <v>0.1026185542</v>
      </c>
      <c r="S65" s="599">
        <v>2.4572012599999998E-2</v>
      </c>
    </row>
    <row r="66" spans="1:19" x14ac:dyDescent="0.35">
      <c r="A66" s="613">
        <v>44515</v>
      </c>
      <c r="B66" s="614">
        <v>14393</v>
      </c>
      <c r="C66" s="615">
        <v>0.89540169599999997</v>
      </c>
      <c r="D66" s="615">
        <v>7.51015129E-2</v>
      </c>
      <c r="E66" s="615">
        <v>2.9496790999999998E-2</v>
      </c>
      <c r="O66" s="598">
        <v>44515</v>
      </c>
      <c r="P66" s="562">
        <v>13512</v>
      </c>
      <c r="Q66" s="599">
        <v>0.88926611479999995</v>
      </c>
      <c r="R66" s="599">
        <v>8.8480073399999998E-2</v>
      </c>
      <c r="S66" s="599">
        <v>2.2237849000000001E-2</v>
      </c>
    </row>
    <row r="67" spans="1:19" x14ac:dyDescent="0.35">
      <c r="A67" s="613">
        <v>44516</v>
      </c>
      <c r="B67" s="614">
        <v>16510</v>
      </c>
      <c r="C67" s="615">
        <v>0.89043476999999993</v>
      </c>
      <c r="D67" s="615">
        <v>8.6016366900000002E-2</v>
      </c>
      <c r="E67" s="615">
        <v>2.3530008800000002E-2</v>
      </c>
      <c r="O67" s="598">
        <v>44516</v>
      </c>
      <c r="P67" s="562">
        <v>15652</v>
      </c>
      <c r="Q67" s="599">
        <v>0.89268642009999999</v>
      </c>
      <c r="R67" s="599">
        <v>8.4993248199999996E-2</v>
      </c>
      <c r="S67" s="599">
        <v>2.2304385499999999E-2</v>
      </c>
    </row>
    <row r="68" spans="1:19" x14ac:dyDescent="0.35">
      <c r="A68" s="613">
        <v>44517</v>
      </c>
      <c r="B68" s="614">
        <v>16981</v>
      </c>
      <c r="C68" s="615">
        <v>0.8908767527</v>
      </c>
      <c r="D68" s="615">
        <v>8.5294534800000002E-2</v>
      </c>
      <c r="E68" s="615">
        <v>2.3812323300000004E-2</v>
      </c>
      <c r="O68" s="598">
        <v>44517</v>
      </c>
      <c r="P68" s="562">
        <v>16015</v>
      </c>
      <c r="Q68" s="599">
        <v>0.89325805489999999</v>
      </c>
      <c r="R68" s="599">
        <v>8.425953550000001E-2</v>
      </c>
      <c r="S68" s="599">
        <v>2.2466028200000002E-2</v>
      </c>
    </row>
    <row r="69" spans="1:19" x14ac:dyDescent="0.35">
      <c r="A69" s="613">
        <v>44518</v>
      </c>
      <c r="B69" s="614">
        <v>15467</v>
      </c>
      <c r="C69" s="615">
        <v>0.88803152019999998</v>
      </c>
      <c r="D69" s="615">
        <v>8.8444911000000001E-2</v>
      </c>
      <c r="E69" s="615">
        <v>2.3509665499999999E-2</v>
      </c>
      <c r="O69" s="598">
        <v>44518</v>
      </c>
      <c r="P69" s="562">
        <v>14538</v>
      </c>
      <c r="Q69" s="599">
        <v>0.89042461670000006</v>
      </c>
      <c r="R69" s="599">
        <v>8.7451018000000005E-2</v>
      </c>
      <c r="S69" s="599">
        <v>2.2112008799999999E-2</v>
      </c>
    </row>
    <row r="70" spans="1:19" x14ac:dyDescent="0.35">
      <c r="A70" s="613">
        <v>44519</v>
      </c>
      <c r="B70" s="614">
        <v>13911</v>
      </c>
      <c r="C70" s="615">
        <v>0.87816810219999997</v>
      </c>
      <c r="D70" s="615">
        <v>9.9375578799999989E-2</v>
      </c>
      <c r="E70" s="615">
        <v>2.2447892299999998E-2</v>
      </c>
      <c r="O70" s="598">
        <v>44519</v>
      </c>
      <c r="P70" s="562">
        <v>13302</v>
      </c>
      <c r="Q70" s="599">
        <v>0.87943496789999998</v>
      </c>
      <c r="R70" s="599">
        <v>9.9053817399999994E-2</v>
      </c>
      <c r="S70" s="599">
        <v>2.15037254E-2</v>
      </c>
    </row>
    <row r="71" spans="1:19" x14ac:dyDescent="0.35">
      <c r="A71" s="613">
        <v>44522</v>
      </c>
      <c r="B71" s="614">
        <v>13495</v>
      </c>
      <c r="C71" s="615">
        <v>0.89359471889999997</v>
      </c>
      <c r="D71" s="615">
        <v>8.7014808799999996E-2</v>
      </c>
      <c r="E71" s="615">
        <v>1.9374391000000001E-2</v>
      </c>
      <c r="O71" s="598">
        <v>44522</v>
      </c>
      <c r="P71" s="562">
        <v>13495</v>
      </c>
      <c r="Q71" s="599">
        <v>0.89359471889999997</v>
      </c>
      <c r="R71" s="599">
        <v>8.7014808799999996E-2</v>
      </c>
      <c r="S71" s="599">
        <v>1.9374391000000001E-2</v>
      </c>
    </row>
    <row r="72" spans="1:19" x14ac:dyDescent="0.35">
      <c r="A72" s="613">
        <v>44523</v>
      </c>
      <c r="B72" s="614">
        <v>14468</v>
      </c>
      <c r="C72" s="615">
        <v>0.89752922300000004</v>
      </c>
      <c r="D72" s="615">
        <v>8.2222687700000005E-2</v>
      </c>
      <c r="E72" s="615">
        <v>2.0230991600000001E-2</v>
      </c>
      <c r="O72" s="598">
        <v>44523</v>
      </c>
      <c r="P72" s="562">
        <v>14468</v>
      </c>
      <c r="Q72" s="599">
        <v>0.89752922300000004</v>
      </c>
      <c r="R72" s="599">
        <v>8.2222687700000005E-2</v>
      </c>
      <c r="S72" s="599">
        <v>2.0230991600000001E-2</v>
      </c>
    </row>
    <row r="73" spans="1:19" x14ac:dyDescent="0.35">
      <c r="A73" s="613">
        <v>44524</v>
      </c>
      <c r="B73" s="614">
        <v>14796</v>
      </c>
      <c r="C73" s="615">
        <v>0.89570050069999996</v>
      </c>
      <c r="D73" s="615">
        <v>8.3541968500000008E-2</v>
      </c>
      <c r="E73" s="615">
        <v>2.0740421799999999E-2</v>
      </c>
      <c r="O73" s="598">
        <v>44524</v>
      </c>
      <c r="P73" s="562">
        <v>13948</v>
      </c>
      <c r="Q73" s="599">
        <v>0.89768754949999996</v>
      </c>
      <c r="R73" s="599">
        <v>8.2732026900000005E-2</v>
      </c>
      <c r="S73" s="599">
        <v>1.9564751200000001E-2</v>
      </c>
    </row>
    <row r="74" spans="1:19" x14ac:dyDescent="0.35">
      <c r="A74" s="613">
        <v>44525</v>
      </c>
      <c r="B74" s="614">
        <v>14095</v>
      </c>
      <c r="C74" s="615">
        <v>0.89411335180000007</v>
      </c>
      <c r="D74" s="615">
        <v>8.6078137400000004E-2</v>
      </c>
      <c r="E74" s="615">
        <v>1.9792823199999997E-2</v>
      </c>
      <c r="O74" s="598">
        <v>44525</v>
      </c>
      <c r="P74" s="562">
        <v>13222</v>
      </c>
      <c r="Q74" s="599">
        <v>0.89614989300000003</v>
      </c>
      <c r="R74" s="599">
        <v>8.5266726299999998E-2</v>
      </c>
      <c r="S74" s="599">
        <v>1.85705508863E-2</v>
      </c>
    </row>
    <row r="75" spans="1:19" x14ac:dyDescent="0.35">
      <c r="A75" s="613">
        <v>44526</v>
      </c>
      <c r="B75" s="614">
        <v>13527</v>
      </c>
      <c r="C75" s="615">
        <v>0.87456479750000005</v>
      </c>
      <c r="D75" s="615">
        <v>0.10570713470000001</v>
      </c>
      <c r="E75" s="615">
        <v>1.97205518E-2</v>
      </c>
      <c r="O75" s="598">
        <v>44526</v>
      </c>
      <c r="P75" s="562">
        <v>13031</v>
      </c>
      <c r="Q75" s="599">
        <v>0.87628421339999996</v>
      </c>
      <c r="R75" s="599">
        <v>0.1046862393</v>
      </c>
      <c r="S75" s="599">
        <v>1.90220537E-2</v>
      </c>
    </row>
    <row r="76" spans="1:19" x14ac:dyDescent="0.35">
      <c r="A76" s="613">
        <v>44529</v>
      </c>
      <c r="B76" s="614">
        <v>11976</v>
      </c>
      <c r="C76" s="615">
        <v>0.88670457440000006</v>
      </c>
      <c r="D76" s="615">
        <v>9.4208922100000009E-2</v>
      </c>
      <c r="E76" s="615">
        <v>1.84715482E-2</v>
      </c>
      <c r="O76" s="616">
        <v>44529</v>
      </c>
      <c r="P76" s="562">
        <v>11140</v>
      </c>
      <c r="Q76" s="599">
        <v>0.89265479219999999</v>
      </c>
      <c r="R76" s="599">
        <v>9.0474018599999997E-2</v>
      </c>
      <c r="S76" s="599">
        <v>1.6690593099999998E-2</v>
      </c>
    </row>
    <row r="77" spans="1:19" x14ac:dyDescent="0.35">
      <c r="A77" s="613">
        <v>44530</v>
      </c>
      <c r="B77" s="614">
        <v>13633</v>
      </c>
      <c r="C77" s="615">
        <v>0.88940616230000002</v>
      </c>
      <c r="D77" s="615">
        <v>8.92003403E-2</v>
      </c>
      <c r="E77" s="615">
        <v>2.1092024899999999E-2</v>
      </c>
      <c r="O77" s="616">
        <v>44530</v>
      </c>
      <c r="P77" s="562">
        <v>14101</v>
      </c>
      <c r="Q77" s="599">
        <v>0.89235904789999998</v>
      </c>
      <c r="R77" s="599">
        <v>8.6176029599999995E-2</v>
      </c>
      <c r="S77" s="599">
        <v>2.1320222E-2</v>
      </c>
    </row>
    <row r="78" spans="1:19" x14ac:dyDescent="0.35">
      <c r="A78" s="613">
        <v>44531</v>
      </c>
      <c r="B78" s="614">
        <v>14412</v>
      </c>
      <c r="C78" s="615">
        <v>0.89466979899999999</v>
      </c>
      <c r="D78" s="615">
        <v>8.4576466099999997E-2</v>
      </c>
      <c r="E78" s="615">
        <v>2.0738361199999999E-2</v>
      </c>
      <c r="O78" s="616">
        <v>44531</v>
      </c>
      <c r="P78" s="562">
        <v>14810</v>
      </c>
      <c r="Q78" s="599">
        <v>0.8951643561</v>
      </c>
      <c r="R78" s="599">
        <v>8.3531988000000001E-2</v>
      </c>
      <c r="S78" s="599">
        <v>2.1289062300000001E-2</v>
      </c>
    </row>
    <row r="79" spans="1:19" x14ac:dyDescent="0.35">
      <c r="A79" s="613">
        <v>44532</v>
      </c>
      <c r="B79" s="614">
        <v>14243</v>
      </c>
      <c r="C79" s="615">
        <v>0.89158701809999996</v>
      </c>
      <c r="D79" s="615">
        <v>8.7900165200000005E-2</v>
      </c>
      <c r="E79" s="615">
        <v>2.0498194600000002E-2</v>
      </c>
      <c r="O79" s="616">
        <v>44532</v>
      </c>
      <c r="P79" s="562">
        <v>13830</v>
      </c>
      <c r="Q79" s="599">
        <v>0.89314385190000001</v>
      </c>
      <c r="R79" s="599">
        <v>8.69183751E-2</v>
      </c>
      <c r="S79" s="599">
        <v>1.9924623300000003E-2</v>
      </c>
    </row>
    <row r="80" spans="1:19" x14ac:dyDescent="0.35">
      <c r="A80" s="613">
        <v>44533</v>
      </c>
      <c r="B80" s="614">
        <v>18315</v>
      </c>
      <c r="C80" s="615">
        <v>0.86693078540000001</v>
      </c>
      <c r="D80" s="615">
        <v>0.10639045180000001</v>
      </c>
      <c r="E80" s="615">
        <v>2.6669607500000001E-2</v>
      </c>
      <c r="O80" s="616">
        <v>44533</v>
      </c>
      <c r="P80" s="562">
        <v>14258</v>
      </c>
      <c r="Q80" s="599">
        <v>0.87588303320000005</v>
      </c>
      <c r="R80" s="599">
        <v>0.1035241224</v>
      </c>
      <c r="S80" s="599">
        <v>2.05853345E-2</v>
      </c>
    </row>
    <row r="81" spans="1:19" x14ac:dyDescent="0.35">
      <c r="A81" s="613">
        <v>44536</v>
      </c>
      <c r="B81" s="614">
        <v>16066</v>
      </c>
      <c r="C81" s="615">
        <v>0.88225628109999998</v>
      </c>
      <c r="D81" s="615">
        <v>9.5240310499999994E-2</v>
      </c>
      <c r="E81" s="615">
        <v>2.24840849E-2</v>
      </c>
      <c r="O81" s="616">
        <v>44536</v>
      </c>
      <c r="P81" s="562">
        <v>15195</v>
      </c>
      <c r="Q81" s="599">
        <v>0.88442466949999998</v>
      </c>
      <c r="R81" s="599">
        <v>9.42626087E-2</v>
      </c>
      <c r="S81" s="599">
        <v>2.1297702199999997E-2</v>
      </c>
    </row>
    <row r="82" spans="1:19" x14ac:dyDescent="0.35">
      <c r="A82" s="613">
        <v>44537</v>
      </c>
      <c r="B82" s="614">
        <v>18513</v>
      </c>
      <c r="C82" s="615">
        <v>0.88025894589999998</v>
      </c>
      <c r="D82" s="615">
        <v>9.3724991399999999E-2</v>
      </c>
      <c r="E82" s="615">
        <v>2.5995341299999999E-2</v>
      </c>
      <c r="O82" s="616">
        <v>44537</v>
      </c>
      <c r="P82" s="562">
        <v>17366</v>
      </c>
      <c r="Q82" s="599">
        <v>0.88296973050000005</v>
      </c>
      <c r="R82" s="599">
        <v>9.2659565700000002E-2</v>
      </c>
      <c r="S82" s="599">
        <v>2.4356448500000002E-2</v>
      </c>
    </row>
    <row r="83" spans="1:19" x14ac:dyDescent="0.35">
      <c r="A83" s="613">
        <v>44538</v>
      </c>
      <c r="B83" s="614">
        <v>19190</v>
      </c>
      <c r="C83" s="615">
        <v>0.88139432250000005</v>
      </c>
      <c r="D83" s="615">
        <v>9.17304694E-2</v>
      </c>
      <c r="E83" s="615">
        <v>2.6858810300000004E-2</v>
      </c>
      <c r="O83" s="616">
        <v>44538</v>
      </c>
      <c r="P83" s="562">
        <v>17947</v>
      </c>
      <c r="Q83" s="599">
        <v>0.88434607499999995</v>
      </c>
      <c r="R83" s="599">
        <v>9.0503430499999996E-2</v>
      </c>
      <c r="S83" s="599">
        <v>2.51383765E-2</v>
      </c>
    </row>
    <row r="84" spans="1:19" x14ac:dyDescent="0.35">
      <c r="A84" s="613">
        <v>44539</v>
      </c>
      <c r="B84" s="614">
        <v>19871</v>
      </c>
      <c r="C84" s="615">
        <v>0.88007166069999998</v>
      </c>
      <c r="D84" s="615">
        <v>9.2040398600000004E-2</v>
      </c>
      <c r="E84" s="615">
        <v>2.7872256900000003E-2</v>
      </c>
      <c r="O84" s="616">
        <v>44539</v>
      </c>
      <c r="P84" s="562">
        <v>18702</v>
      </c>
      <c r="Q84" s="599">
        <v>0.88275890580000005</v>
      </c>
      <c r="R84" s="599">
        <v>9.0975576400000008E-2</v>
      </c>
      <c r="S84" s="599">
        <v>2.62498361E-2</v>
      </c>
    </row>
    <row r="85" spans="1:19" x14ac:dyDescent="0.35">
      <c r="A85" s="613">
        <v>44540</v>
      </c>
      <c r="B85" s="614">
        <v>20514</v>
      </c>
      <c r="C85" s="615">
        <v>0.86407527610000001</v>
      </c>
      <c r="D85" s="615">
        <v>0.10654093449999999</v>
      </c>
      <c r="E85" s="615">
        <v>2.9373175799999998E-2</v>
      </c>
      <c r="O85" s="616">
        <v>44540</v>
      </c>
      <c r="P85" s="562">
        <v>19402</v>
      </c>
      <c r="Q85" s="599">
        <v>0.86629512589999991</v>
      </c>
      <c r="R85" s="599">
        <v>0.10584993009999999</v>
      </c>
      <c r="S85" s="599">
        <v>2.7845964399999999E-2</v>
      </c>
    </row>
    <row r="86" spans="1:19" x14ac:dyDescent="0.35">
      <c r="A86" s="613">
        <v>44543</v>
      </c>
      <c r="B86" s="614">
        <v>28827</v>
      </c>
      <c r="C86" s="615">
        <v>0.85882683679999994</v>
      </c>
      <c r="D86" s="615">
        <v>0.1009242063</v>
      </c>
      <c r="E86" s="615">
        <v>4.0227551799999997E-2</v>
      </c>
      <c r="O86" s="616">
        <v>44543</v>
      </c>
      <c r="P86" s="562">
        <v>26548</v>
      </c>
      <c r="Q86" s="599">
        <v>0.86207425140000005</v>
      </c>
      <c r="R86" s="599">
        <v>0.1007978987</v>
      </c>
      <c r="S86" s="599">
        <v>3.7107886300000004E-2</v>
      </c>
    </row>
    <row r="87" spans="1:19" x14ac:dyDescent="0.35">
      <c r="A87" s="613">
        <v>44544</v>
      </c>
      <c r="B87" s="614">
        <v>33454</v>
      </c>
      <c r="C87" s="615">
        <v>0.8524657779</v>
      </c>
      <c r="D87" s="615">
        <v>0.10057922179999999</v>
      </c>
      <c r="E87" s="615">
        <v>4.6933592500000003E-2</v>
      </c>
      <c r="O87" s="616">
        <v>44544</v>
      </c>
      <c r="P87" s="562">
        <v>31303</v>
      </c>
      <c r="Q87" s="599">
        <v>0.85613100939999998</v>
      </c>
      <c r="R87" s="599">
        <v>9.993540229999999E-2</v>
      </c>
      <c r="S87" s="599">
        <v>4.3914337400000003E-2</v>
      </c>
    </row>
    <row r="88" spans="1:19" x14ac:dyDescent="0.35">
      <c r="A88" s="613">
        <v>44545</v>
      </c>
      <c r="B88" s="614">
        <v>38005</v>
      </c>
      <c r="C88" s="615">
        <v>0.84152553429999999</v>
      </c>
      <c r="D88" s="615">
        <v>0.10505894289999999</v>
      </c>
      <c r="E88" s="615">
        <v>5.3394129200000001E-2</v>
      </c>
      <c r="O88" s="616">
        <v>44545</v>
      </c>
      <c r="P88" s="562">
        <v>35861</v>
      </c>
      <c r="Q88" s="599">
        <v>0.844955652</v>
      </c>
      <c r="R88" s="599">
        <v>0.1045955202</v>
      </c>
      <c r="S88" s="599">
        <v>5.0428862499999998E-2</v>
      </c>
    </row>
    <row r="89" spans="1:19" x14ac:dyDescent="0.35">
      <c r="A89" s="613">
        <v>44546</v>
      </c>
      <c r="B89" s="614">
        <v>43163</v>
      </c>
      <c r="C89" s="615">
        <v>0.82316836649999992</v>
      </c>
      <c r="D89" s="615">
        <v>0.1159075534</v>
      </c>
      <c r="E89" s="615">
        <v>6.0903363600000003E-2</v>
      </c>
      <c r="O89" s="616">
        <v>44546</v>
      </c>
      <c r="P89" s="562">
        <v>40817</v>
      </c>
      <c r="Q89" s="599">
        <v>0.82653977909999998</v>
      </c>
      <c r="R89" s="599">
        <v>0.1158720498</v>
      </c>
      <c r="S89" s="599">
        <v>5.7569618899999994E-2</v>
      </c>
    </row>
    <row r="90" spans="1:19" x14ac:dyDescent="0.35">
      <c r="A90" s="613">
        <v>44547</v>
      </c>
      <c r="B90" s="614">
        <v>50084</v>
      </c>
      <c r="C90" s="615">
        <v>0.78886708769999991</v>
      </c>
      <c r="D90" s="615">
        <v>0.14061578729999999</v>
      </c>
      <c r="E90" s="615">
        <v>7.0508117000000009E-2</v>
      </c>
      <c r="O90" s="616">
        <v>44547</v>
      </c>
      <c r="P90" s="562">
        <v>48557</v>
      </c>
      <c r="Q90" s="599">
        <v>0.79048820770000006</v>
      </c>
      <c r="R90" s="599">
        <v>0.1410998286</v>
      </c>
      <c r="S90" s="599">
        <v>6.8402956599999995E-2</v>
      </c>
    </row>
    <row r="91" spans="1:19" x14ac:dyDescent="0.35">
      <c r="A91" s="613">
        <v>44566</v>
      </c>
      <c r="B91" s="614">
        <v>20833</v>
      </c>
      <c r="C91" s="615">
        <v>0.83569491159999998</v>
      </c>
      <c r="D91" s="615">
        <v>8.3390168000000001E-2</v>
      </c>
      <c r="E91" s="615">
        <v>8.0914920499999987E-2</v>
      </c>
      <c r="O91" s="616">
        <v>44566</v>
      </c>
      <c r="P91" s="562">
        <v>18789</v>
      </c>
      <c r="Q91" s="599">
        <v>0.84321364740000004</v>
      </c>
      <c r="R91" s="599">
        <v>8.3670262499999995E-2</v>
      </c>
      <c r="S91" s="599">
        <v>7.3116089999999995E-2</v>
      </c>
    </row>
    <row r="92" spans="1:19" x14ac:dyDescent="0.35">
      <c r="A92" s="613">
        <v>44567</v>
      </c>
      <c r="B92" s="614">
        <v>42805</v>
      </c>
      <c r="C92" s="615">
        <v>0.83980956370000004</v>
      </c>
      <c r="D92" s="615">
        <v>8.6511694299999997E-2</v>
      </c>
      <c r="E92" s="615">
        <v>7.3678742000000005E-2</v>
      </c>
      <c r="O92" s="616">
        <v>44567</v>
      </c>
      <c r="P92" s="562">
        <v>41757</v>
      </c>
      <c r="Q92" s="599">
        <v>0.84059975710000001</v>
      </c>
      <c r="R92" s="599">
        <v>8.7618751199999997E-2</v>
      </c>
      <c r="S92" s="599">
        <v>7.1781491800000014E-2</v>
      </c>
    </row>
    <row r="93" spans="1:19" x14ac:dyDescent="0.35">
      <c r="A93" s="613">
        <v>44568</v>
      </c>
      <c r="B93" s="614">
        <v>43565</v>
      </c>
      <c r="C93" s="615">
        <v>0.78441567899999998</v>
      </c>
      <c r="D93" s="615">
        <v>0.14147160659999999</v>
      </c>
      <c r="E93" s="615">
        <v>7.4112714299999993E-2</v>
      </c>
      <c r="O93" s="616">
        <v>44568</v>
      </c>
      <c r="P93" s="562">
        <v>40442</v>
      </c>
      <c r="Q93" s="599">
        <v>0.79126547159999994</v>
      </c>
      <c r="R93" s="599">
        <v>0.13774147809999998</v>
      </c>
      <c r="S93" s="599">
        <v>7.0993050299999999E-2</v>
      </c>
    </row>
    <row r="94" spans="1:19" x14ac:dyDescent="0.35">
      <c r="A94" s="681">
        <v>44571</v>
      </c>
      <c r="B94" s="614">
        <v>31340</v>
      </c>
      <c r="C94" s="615">
        <v>0.88800000000000001</v>
      </c>
      <c r="D94" s="615">
        <v>6.7428550599999998E-2</v>
      </c>
      <c r="E94" s="615">
        <v>4.4999999999999998E-2</v>
      </c>
      <c r="O94" s="616">
        <v>44571</v>
      </c>
      <c r="P94" s="562">
        <v>30206</v>
      </c>
      <c r="Q94" s="599">
        <v>0.88895146729999996</v>
      </c>
      <c r="R94" s="599">
        <v>6.7428550599999998E-2</v>
      </c>
      <c r="S94" s="599">
        <v>4.3619982100000003E-2</v>
      </c>
    </row>
    <row r="95" spans="1:19" x14ac:dyDescent="0.35">
      <c r="A95" s="681">
        <v>44572</v>
      </c>
      <c r="B95" s="614">
        <v>30526</v>
      </c>
      <c r="C95" s="615">
        <v>0.88900000000000001</v>
      </c>
      <c r="D95" s="615">
        <v>6.7000000000000004E-2</v>
      </c>
      <c r="E95" s="615">
        <v>4.2999999999999997E-2</v>
      </c>
      <c r="O95" s="616">
        <v>44572</v>
      </c>
      <c r="P95" s="562">
        <v>28660</v>
      </c>
      <c r="Q95" s="599">
        <v>0.89077255499999997</v>
      </c>
      <c r="R95" s="599">
        <v>6.8608777100000004E-2</v>
      </c>
      <c r="S95" s="599">
        <v>4.0606508400000005E-2</v>
      </c>
    </row>
    <row r="96" spans="1:19" x14ac:dyDescent="0.35">
      <c r="A96" s="681">
        <v>44573</v>
      </c>
      <c r="B96" s="614">
        <v>28583</v>
      </c>
      <c r="C96" s="615">
        <v>0.89100000000000001</v>
      </c>
      <c r="D96" s="615">
        <v>6.9000000000000006E-2</v>
      </c>
      <c r="E96" s="615">
        <v>4.1000000000000002E-2</v>
      </c>
      <c r="O96" s="616">
        <v>44573</v>
      </c>
      <c r="P96" s="562">
        <v>27078</v>
      </c>
      <c r="Q96" s="599">
        <v>0.89279268389999999</v>
      </c>
      <c r="R96" s="599">
        <v>6.880039260000001E-2</v>
      </c>
      <c r="S96" s="599">
        <v>3.8389039600000001E-2</v>
      </c>
    </row>
    <row r="97" spans="1:19" x14ac:dyDescent="0.35">
      <c r="A97" s="681">
        <v>44574</v>
      </c>
      <c r="B97" s="614">
        <v>27018</v>
      </c>
      <c r="C97" s="615">
        <v>0.89085787459999999</v>
      </c>
      <c r="D97" s="615">
        <v>7.0785978700000002E-2</v>
      </c>
      <c r="E97" s="615">
        <v>3.8334638200000007E-2</v>
      </c>
      <c r="O97" s="616">
        <v>44574</v>
      </c>
      <c r="P97" s="562">
        <v>25750</v>
      </c>
      <c r="Q97" s="599">
        <v>0.89260801639999998</v>
      </c>
      <c r="R97" s="599">
        <v>7.0899034E-2</v>
      </c>
      <c r="S97" s="599">
        <v>3.6472911199999999E-2</v>
      </c>
    </row>
    <row r="98" spans="1:19" x14ac:dyDescent="0.35">
      <c r="A98" s="681">
        <v>44575</v>
      </c>
      <c r="B98" s="614">
        <v>27522</v>
      </c>
      <c r="C98" s="615">
        <v>0.877</v>
      </c>
      <c r="D98" s="615">
        <v>8.3000000000000004E-2</v>
      </c>
      <c r="E98" s="615">
        <v>0.04</v>
      </c>
      <c r="O98" s="616">
        <v>44575</v>
      </c>
      <c r="P98" s="562">
        <v>26567</v>
      </c>
      <c r="Q98" s="599">
        <v>0.878</v>
      </c>
      <c r="R98" s="599">
        <v>8.3000000000000004E-2</v>
      </c>
      <c r="S98" s="599">
        <v>3.7999999999999999E-2</v>
      </c>
    </row>
    <row r="99" spans="1:19" x14ac:dyDescent="0.35">
      <c r="A99" s="681">
        <v>44578</v>
      </c>
      <c r="B99" s="614">
        <v>25264</v>
      </c>
      <c r="C99" s="615">
        <v>0.88993439050000001</v>
      </c>
      <c r="D99" s="615">
        <v>7.4338533400000004E-2</v>
      </c>
      <c r="E99" s="615">
        <v>3.5709885800000001E-2</v>
      </c>
      <c r="O99" s="687">
        <v>44578</v>
      </c>
      <c r="P99" s="688">
        <v>23425</v>
      </c>
      <c r="Q99" s="689">
        <v>0.8909999999999999</v>
      </c>
      <c r="R99" s="689">
        <v>7.5999999999999998E-2</v>
      </c>
      <c r="S99" s="689">
        <v>3.3000000000000002E-2</v>
      </c>
    </row>
    <row r="100" spans="1:19" x14ac:dyDescent="0.35">
      <c r="A100" s="681">
        <v>44579</v>
      </c>
      <c r="B100" s="614">
        <v>27103</v>
      </c>
      <c r="C100" s="692">
        <v>0.88920145019999997</v>
      </c>
      <c r="D100" s="615">
        <v>7.2352798299999993E-2</v>
      </c>
      <c r="E100" s="615">
        <v>3.8427843099999998E-2</v>
      </c>
      <c r="O100" s="616">
        <v>44579</v>
      </c>
      <c r="P100" s="562">
        <v>25643</v>
      </c>
      <c r="Q100" s="599">
        <v>0.89</v>
      </c>
      <c r="R100" s="599">
        <v>7.2999999999999995E-2</v>
      </c>
      <c r="S100" s="599">
        <v>3.6000000000000004E-2</v>
      </c>
    </row>
    <row r="101" spans="1:19" x14ac:dyDescent="0.35">
      <c r="A101" s="681">
        <v>44580</v>
      </c>
      <c r="B101" s="695">
        <v>28424</v>
      </c>
      <c r="C101" s="694">
        <v>0.88900000000000001</v>
      </c>
      <c r="D101" s="694">
        <v>7.0000000000000007E-2</v>
      </c>
      <c r="E101" s="694">
        <v>0.04</v>
      </c>
      <c r="O101" s="616">
        <v>44580</v>
      </c>
      <c r="P101" s="562">
        <v>26887</v>
      </c>
      <c r="Q101" s="599">
        <v>0.8909999999999999</v>
      </c>
      <c r="R101" s="599">
        <v>7.0999999999999994E-2</v>
      </c>
      <c r="S101" s="599">
        <v>3.7999999999999999E-2</v>
      </c>
    </row>
    <row r="102" spans="1:19" x14ac:dyDescent="0.35">
      <c r="A102" s="696">
        <v>44581</v>
      </c>
      <c r="B102" s="697">
        <v>29049</v>
      </c>
      <c r="C102" s="692">
        <v>0.8858118827</v>
      </c>
      <c r="D102" s="694">
        <v>7.2819291999999994E-2</v>
      </c>
      <c r="E102" s="694">
        <v>4.1354475799999998E-2</v>
      </c>
      <c r="O102" s="685">
        <v>44581</v>
      </c>
      <c r="P102" s="642">
        <v>27811</v>
      </c>
      <c r="Q102" s="686">
        <v>0.88731833839999996</v>
      </c>
      <c r="R102" s="686">
        <v>7.3087008999999994E-2</v>
      </c>
      <c r="S102" s="686">
        <v>3.9580311100000001E-2</v>
      </c>
    </row>
    <row r="103" spans="1:19" x14ac:dyDescent="0.35">
      <c r="A103" s="696">
        <v>44582</v>
      </c>
      <c r="B103" s="697">
        <v>31139</v>
      </c>
      <c r="C103" s="692">
        <v>0.86686528129999996</v>
      </c>
      <c r="D103" s="694">
        <v>8.7494904099999993E-2</v>
      </c>
      <c r="E103" s="694">
        <v>4.5632432200000003E-2</v>
      </c>
      <c r="O103" s="685">
        <v>44582</v>
      </c>
      <c r="P103" s="642">
        <v>30238</v>
      </c>
      <c r="Q103" s="686">
        <v>0.86799999999999999</v>
      </c>
      <c r="R103" s="686">
        <v>8.8000000000000009E-2</v>
      </c>
      <c r="S103" s="686">
        <v>4.4000000000000004E-2</v>
      </c>
    </row>
    <row r="104" spans="1:19" x14ac:dyDescent="0.35">
      <c r="A104" s="696">
        <v>44585</v>
      </c>
      <c r="B104" s="697">
        <v>32574</v>
      </c>
      <c r="C104" s="692">
        <v>0.87701291549999993</v>
      </c>
      <c r="D104" s="694">
        <v>7.6759011299999999E-2</v>
      </c>
      <c r="E104" s="694">
        <v>4.6212284800000003E-2</v>
      </c>
      <c r="O104" s="685">
        <v>44585</v>
      </c>
      <c r="P104" s="642">
        <v>30522</v>
      </c>
      <c r="Q104" s="686">
        <v>0.87893062259999999</v>
      </c>
      <c r="R104" s="686">
        <v>7.7807520899999996E-2</v>
      </c>
      <c r="S104" s="686">
        <v>4.32460806E-2</v>
      </c>
    </row>
    <row r="105" spans="1:19" x14ac:dyDescent="0.35">
      <c r="A105" s="696">
        <v>44586</v>
      </c>
      <c r="B105" s="697">
        <v>32133</v>
      </c>
      <c r="C105" s="692">
        <v>0.87809125139999999</v>
      </c>
      <c r="D105" s="694">
        <v>7.6277311299999997E-2</v>
      </c>
      <c r="E105" s="694">
        <v>4.5617827799999996E-2</v>
      </c>
      <c r="O105" s="693">
        <v>44586</v>
      </c>
      <c r="P105" s="642">
        <v>32133</v>
      </c>
      <c r="Q105" s="686">
        <v>0.87809125139999999</v>
      </c>
      <c r="R105" s="686">
        <v>7.5999999999999998E-2</v>
      </c>
      <c r="S105" s="686">
        <v>4.5999999999999999E-2</v>
      </c>
    </row>
    <row r="106" spans="1:19" x14ac:dyDescent="0.35">
      <c r="A106" s="696">
        <v>44587</v>
      </c>
      <c r="B106" s="697">
        <v>34201</v>
      </c>
      <c r="C106" s="692">
        <v>0.875400815</v>
      </c>
      <c r="D106" s="694">
        <v>7.5920853299999994E-2</v>
      </c>
      <c r="E106" s="694">
        <v>4.8665431000000002E-2</v>
      </c>
      <c r="O106" s="693">
        <v>44587</v>
      </c>
      <c r="P106" s="642">
        <v>32407</v>
      </c>
      <c r="Q106" s="686">
        <v>0.877</v>
      </c>
      <c r="R106" s="686">
        <v>7.5999999999999998E-2</v>
      </c>
      <c r="S106" s="686">
        <v>4.5999999999999999E-2</v>
      </c>
    </row>
    <row r="107" spans="1:19" x14ac:dyDescent="0.35">
      <c r="A107" s="696">
        <v>44588</v>
      </c>
      <c r="B107" s="697">
        <v>34433</v>
      </c>
      <c r="C107" s="692">
        <v>0.87260813650000002</v>
      </c>
      <c r="D107" s="694">
        <v>7.8458569699999994E-2</v>
      </c>
      <c r="E107" s="694">
        <v>4.8920391000000001E-2</v>
      </c>
      <c r="O107" s="693">
        <v>44588</v>
      </c>
      <c r="P107" s="642">
        <v>32888</v>
      </c>
      <c r="Q107" s="686">
        <v>0.87466258890000004</v>
      </c>
      <c r="R107" s="686">
        <v>7.9000000000000001E-2</v>
      </c>
      <c r="S107" s="686">
        <v>4.7E-2</v>
      </c>
    </row>
    <row r="108" spans="1:19" x14ac:dyDescent="0.35">
      <c r="A108" s="696">
        <v>44589</v>
      </c>
      <c r="B108" s="697">
        <v>35720</v>
      </c>
      <c r="C108" s="692">
        <v>0.85583802339999993</v>
      </c>
      <c r="D108" s="694">
        <v>9.2244363400000001E-2</v>
      </c>
      <c r="E108" s="694">
        <v>5.1911048100000003E-2</v>
      </c>
      <c r="O108" s="693">
        <v>44589</v>
      </c>
      <c r="P108" s="642">
        <v>34622</v>
      </c>
      <c r="Q108" s="686">
        <v>0.85717203749999993</v>
      </c>
      <c r="R108" s="686">
        <v>9.2485022800000011E-2</v>
      </c>
      <c r="S108" s="686">
        <v>5.0336377000000002E-2</v>
      </c>
    </row>
    <row r="109" spans="1:19" x14ac:dyDescent="0.35">
      <c r="A109" s="696">
        <v>44592</v>
      </c>
      <c r="B109" s="697">
        <v>31026</v>
      </c>
      <c r="C109" s="692">
        <v>0.86743015869999995</v>
      </c>
      <c r="D109" s="694">
        <v>8.711008499999999E-2</v>
      </c>
      <c r="E109" s="694">
        <v>4.4873409699999998E-2</v>
      </c>
      <c r="O109" s="693">
        <v>44592</v>
      </c>
      <c r="P109" s="642">
        <v>29289</v>
      </c>
      <c r="Q109" s="686">
        <v>0.87101494880000008</v>
      </c>
      <c r="R109" s="686">
        <v>8.6601055400000002E-2</v>
      </c>
      <c r="S109" s="686">
        <v>4.1970941500000004E-2</v>
      </c>
    </row>
    <row r="110" spans="1:19" x14ac:dyDescent="0.35">
      <c r="A110" s="696">
        <v>44593</v>
      </c>
      <c r="B110" s="697">
        <v>31108</v>
      </c>
      <c r="C110" s="692">
        <v>0.87491438740000005</v>
      </c>
      <c r="D110" s="694">
        <v>8.0002345699999991E-2</v>
      </c>
      <c r="E110" s="694">
        <v>4.4627148999999998E-2</v>
      </c>
      <c r="O110" s="693">
        <v>44593</v>
      </c>
      <c r="P110" s="642">
        <v>28847</v>
      </c>
      <c r="Q110" s="686">
        <v>0.88039837860000003</v>
      </c>
      <c r="R110" s="686">
        <v>7.8167475799999997E-2</v>
      </c>
      <c r="S110" s="686">
        <v>4.1272496499999999E-2</v>
      </c>
    </row>
    <row r="111" spans="1:19" x14ac:dyDescent="0.35">
      <c r="A111" s="696">
        <v>44594</v>
      </c>
      <c r="B111" s="697">
        <v>29994</v>
      </c>
      <c r="C111" s="692">
        <v>0.87992190930000003</v>
      </c>
      <c r="D111" s="694">
        <v>7.7210155500000002E-2</v>
      </c>
      <c r="E111" s="694">
        <v>4.2790304499999994E-2</v>
      </c>
      <c r="O111" s="693">
        <v>44594</v>
      </c>
      <c r="P111" s="642">
        <v>28483</v>
      </c>
      <c r="Q111" s="686">
        <v>0.8821215831</v>
      </c>
      <c r="R111" s="686">
        <v>7.7203968299999995E-2</v>
      </c>
      <c r="S111" s="686">
        <v>4.0601201399999995E-2</v>
      </c>
    </row>
    <row r="112" spans="1:19" x14ac:dyDescent="0.35">
      <c r="A112" s="696">
        <v>44595</v>
      </c>
      <c r="B112" s="697">
        <v>29108</v>
      </c>
      <c r="C112" s="692">
        <v>0.87503617850000004</v>
      </c>
      <c r="D112" s="694">
        <v>8.3496660099999995E-2</v>
      </c>
      <c r="E112" s="694">
        <v>4.1449206800000006E-2</v>
      </c>
      <c r="O112" s="693">
        <v>44595</v>
      </c>
      <c r="P112" s="642">
        <v>27798</v>
      </c>
      <c r="Q112" s="686">
        <v>0.87741536229999995</v>
      </c>
      <c r="R112" s="686">
        <v>8.2984003899999992E-2</v>
      </c>
      <c r="S112" s="686">
        <v>3.95841215E-2</v>
      </c>
    </row>
    <row r="113" spans="1:19" x14ac:dyDescent="0.35">
      <c r="A113" s="696">
        <v>44596</v>
      </c>
      <c r="B113" s="697">
        <v>28460</v>
      </c>
      <c r="C113" s="692">
        <v>0.86296659450000002</v>
      </c>
      <c r="D113" s="694">
        <v>9.5052176000000002E-2</v>
      </c>
      <c r="E113" s="694">
        <v>4.1970222000000001E-2</v>
      </c>
      <c r="O113" s="693">
        <v>44596</v>
      </c>
      <c r="P113" s="642">
        <v>27612</v>
      </c>
      <c r="Q113" s="686">
        <v>0.86428438409999997</v>
      </c>
      <c r="R113" s="686">
        <v>9.4993058800000002E-2</v>
      </c>
      <c r="S113" s="686">
        <v>4.0714092199999996E-2</v>
      </c>
    </row>
    <row r="114" spans="1:19" x14ac:dyDescent="0.35">
      <c r="A114" s="696">
        <v>44599</v>
      </c>
      <c r="B114" s="697">
        <v>21676</v>
      </c>
      <c r="C114" s="692">
        <v>0.88378541790000009</v>
      </c>
      <c r="D114" s="694">
        <v>8.3298805500000003E-2</v>
      </c>
      <c r="E114" s="694">
        <v>3.2893525300000004E-2</v>
      </c>
      <c r="O114" s="693">
        <v>44599</v>
      </c>
      <c r="P114" s="642">
        <v>20485</v>
      </c>
      <c r="Q114" s="686">
        <v>0.88561696209999996</v>
      </c>
      <c r="R114" s="686">
        <v>8.3297347399999999E-2</v>
      </c>
      <c r="S114" s="686">
        <v>3.1068049E-2</v>
      </c>
    </row>
    <row r="115" spans="1:19" x14ac:dyDescent="0.35">
      <c r="A115" s="696">
        <v>44600</v>
      </c>
      <c r="B115" s="697">
        <v>21085</v>
      </c>
      <c r="C115" s="692">
        <v>0.88752310560000003</v>
      </c>
      <c r="D115" s="694">
        <v>8.0439210999999997E-2</v>
      </c>
      <c r="E115" s="694">
        <v>3.2017749899999996E-2</v>
      </c>
      <c r="O115" s="693">
        <v>44600</v>
      </c>
      <c r="P115" s="642">
        <v>20185</v>
      </c>
      <c r="Q115" s="686">
        <v>0.88881590190000004</v>
      </c>
      <c r="R115" s="686">
        <v>8.0531362100000004E-2</v>
      </c>
      <c r="S115" s="686">
        <v>3.0634340200000002E-2</v>
      </c>
    </row>
    <row r="116" spans="1:19" x14ac:dyDescent="0.35">
      <c r="A116" s="696">
        <v>44601</v>
      </c>
      <c r="B116" s="697">
        <v>20344</v>
      </c>
      <c r="C116" s="692">
        <v>0.88853543280000002</v>
      </c>
      <c r="D116" s="694">
        <v>8.1217467700000004E-2</v>
      </c>
      <c r="E116" s="694">
        <v>3.0229114500000001E-2</v>
      </c>
      <c r="O116" s="693">
        <v>44601</v>
      </c>
      <c r="P116" s="642">
        <v>19509</v>
      </c>
      <c r="Q116" s="686">
        <v>0.89022566529999991</v>
      </c>
      <c r="R116" s="686">
        <v>8.0754015799999995E-2</v>
      </c>
      <c r="S116" s="686">
        <v>2.9003836000000002E-2</v>
      </c>
    </row>
    <row r="117" spans="1:19" x14ac:dyDescent="0.35">
      <c r="A117" s="696">
        <v>44602</v>
      </c>
      <c r="B117" s="697">
        <v>18547</v>
      </c>
      <c r="C117" s="692">
        <v>0.87711706479999996</v>
      </c>
      <c r="D117" s="694">
        <v>9.4008858700000003E-2</v>
      </c>
      <c r="E117" s="694">
        <v>2.88544604E-2</v>
      </c>
      <c r="O117" s="693">
        <v>44602</v>
      </c>
      <c r="P117" s="642">
        <v>17869</v>
      </c>
      <c r="Q117" s="686">
        <v>0.87897248319999999</v>
      </c>
      <c r="R117" s="686">
        <v>9.3251198100000002E-2</v>
      </c>
      <c r="S117" s="686">
        <v>2.7759856199999999E-2</v>
      </c>
    </row>
    <row r="118" spans="1:19" x14ac:dyDescent="0.35">
      <c r="A118" s="696">
        <v>44603</v>
      </c>
      <c r="B118" s="697">
        <v>15326</v>
      </c>
      <c r="C118" s="692">
        <v>0.86339550210000005</v>
      </c>
      <c r="D118" s="694">
        <v>0.1085630915</v>
      </c>
      <c r="E118" s="694">
        <v>2.8030311400000001E-2</v>
      </c>
      <c r="O118" s="693">
        <v>44603</v>
      </c>
      <c r="P118" s="642">
        <v>14995</v>
      </c>
      <c r="Q118" s="686">
        <v>0.86400535119999999</v>
      </c>
      <c r="R118" s="686">
        <v>0.10860092910000001</v>
      </c>
      <c r="S118" s="686">
        <v>2.7382626899999998E-2</v>
      </c>
    </row>
    <row r="119" spans="1:19" x14ac:dyDescent="0.35">
      <c r="A119" s="696">
        <v>44606</v>
      </c>
      <c r="B119" s="697">
        <v>4223</v>
      </c>
      <c r="C119" s="692">
        <v>0.88213595639999998</v>
      </c>
      <c r="D119" s="694">
        <v>8.8121108199999992E-2</v>
      </c>
      <c r="E119" s="694">
        <v>2.9742935300000002E-2</v>
      </c>
      <c r="O119" s="693">
        <v>44606</v>
      </c>
      <c r="P119" s="642">
        <v>3878</v>
      </c>
      <c r="Q119" s="686">
        <v>0.88209193810000008</v>
      </c>
      <c r="R119" s="686">
        <v>9.06047725E-2</v>
      </c>
      <c r="S119" s="686">
        <v>2.7303289400000003E-2</v>
      </c>
    </row>
    <row r="120" spans="1:19" x14ac:dyDescent="0.35">
      <c r="A120" s="696">
        <v>44607</v>
      </c>
      <c r="B120" s="697">
        <v>5397</v>
      </c>
      <c r="C120" s="692">
        <v>0.8726999849</v>
      </c>
      <c r="D120" s="694">
        <v>9.6822056200000006E-2</v>
      </c>
      <c r="E120" s="694">
        <v>3.0477958999999999E-2</v>
      </c>
      <c r="O120" s="693">
        <v>44607</v>
      </c>
      <c r="P120" s="642">
        <v>5130</v>
      </c>
      <c r="Q120" s="686">
        <v>0.87316277460000002</v>
      </c>
      <c r="R120" s="686">
        <v>9.7888560799999996E-2</v>
      </c>
      <c r="S120" s="686">
        <v>2.8948664499999999E-2</v>
      </c>
    </row>
    <row r="121" spans="1:19" x14ac:dyDescent="0.35">
      <c r="A121" s="696">
        <v>44608</v>
      </c>
      <c r="B121" s="697">
        <v>6679</v>
      </c>
      <c r="C121" s="692">
        <v>0.88393912529999996</v>
      </c>
      <c r="D121" s="694">
        <v>8.6505569899999996E-2</v>
      </c>
      <c r="E121" s="694">
        <v>2.95553047E-2</v>
      </c>
      <c r="O121" s="693">
        <v>44608</v>
      </c>
      <c r="P121" s="642">
        <v>6265</v>
      </c>
      <c r="Q121" s="686">
        <v>0.88560014330000003</v>
      </c>
      <c r="R121" s="686">
        <v>8.6676663500000001E-2</v>
      </c>
      <c r="S121" s="686">
        <v>2.7723193300000001E-2</v>
      </c>
    </row>
    <row r="122" spans="1:19" x14ac:dyDescent="0.35">
      <c r="A122" s="693">
        <v>44609</v>
      </c>
      <c r="B122" s="642">
        <v>12255</v>
      </c>
      <c r="C122" s="686">
        <v>0.88088514309999999</v>
      </c>
      <c r="D122" s="686">
        <v>9.5412508700000009E-2</v>
      </c>
      <c r="E122" s="686">
        <v>2.3702348299999999E-2</v>
      </c>
    </row>
    <row r="123" spans="1:19" x14ac:dyDescent="0.35">
      <c r="A123" s="693">
        <v>44610</v>
      </c>
      <c r="B123" s="642">
        <v>12638</v>
      </c>
      <c r="C123" s="686">
        <v>0.80275543019999995</v>
      </c>
      <c r="D123" s="686">
        <v>0.1690216427</v>
      </c>
      <c r="E123" s="686">
        <v>2.4438376099999996E-2</v>
      </c>
    </row>
    <row r="124" spans="1:19" x14ac:dyDescent="0.35">
      <c r="A124" s="693">
        <v>44613</v>
      </c>
      <c r="B124" s="642">
        <v>12913</v>
      </c>
      <c r="C124" s="686">
        <v>0.90074170320000002</v>
      </c>
      <c r="D124" s="686">
        <v>7.9374389500000003E-2</v>
      </c>
      <c r="E124" s="686">
        <v>1.9867549700000001E-2</v>
      </c>
    </row>
    <row r="125" spans="1:19" x14ac:dyDescent="0.35">
      <c r="A125" s="693">
        <v>44614</v>
      </c>
      <c r="B125" s="642">
        <v>13549</v>
      </c>
      <c r="C125" s="686">
        <v>0.90510770400000007</v>
      </c>
      <c r="D125" s="686">
        <v>7.4797112700000001E-2</v>
      </c>
      <c r="E125" s="686">
        <v>2.0080929900000002E-2</v>
      </c>
    </row>
    <row r="126" spans="1:19" x14ac:dyDescent="0.35">
      <c r="A126" s="693">
        <v>44615</v>
      </c>
      <c r="B126" s="642">
        <v>13513</v>
      </c>
      <c r="C126" s="686">
        <v>0.90514675310000003</v>
      </c>
      <c r="D126" s="686">
        <v>7.4774800500000002E-2</v>
      </c>
      <c r="E126" s="686">
        <v>2.0064186099999999E-2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7265625" customWidth="1"/>
  </cols>
  <sheetData>
    <row r="5" spans="2:13" x14ac:dyDescent="0.35">
      <c r="M5" s="38" t="s">
        <v>39</v>
      </c>
    </row>
    <row r="6" spans="2:13" x14ac:dyDescent="0.35">
      <c r="B6" s="22" t="s">
        <v>40</v>
      </c>
    </row>
    <row r="10" spans="2:13" x14ac:dyDescent="0.35">
      <c r="L10" s="22"/>
    </row>
    <row r="15" spans="2:13" ht="20" x14ac:dyDescent="0.4">
      <c r="B15" s="39"/>
    </row>
    <row r="16" spans="2:13" x14ac:dyDescent="0.35">
      <c r="B16" s="38"/>
    </row>
    <row r="17" spans="2:2" x14ac:dyDescent="0.35">
      <c r="B17" s="22"/>
    </row>
    <row r="18" spans="2:2" x14ac:dyDescent="0.3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heetViews>
  <sheetFormatPr defaultRowHeight="14.5" x14ac:dyDescent="0.35"/>
  <cols>
    <col min="2" max="2" width="14.453125" customWidth="1"/>
  </cols>
  <sheetData>
    <row r="1" spans="3:19" x14ac:dyDescent="0.35">
      <c r="S1" s="420"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15"/>
  <sheetViews>
    <sheetView zoomScaleNormal="100" workbookViewId="0">
      <pane xSplit="1" ySplit="3" topLeftCell="B399"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56" customWidth="1"/>
    <col min="2" max="2" width="22.54296875" style="356" customWidth="1"/>
    <col min="3" max="4" width="20.54296875" style="356" customWidth="1"/>
    <col min="5" max="5" width="8.54296875" style="356" bestFit="1" customWidth="1"/>
    <col min="6" max="6" width="13.54296875" style="356" customWidth="1"/>
    <col min="7" max="7" width="13" style="356" customWidth="1"/>
    <col min="8" max="8" width="15.453125" style="356" customWidth="1"/>
    <col min="9" max="14" width="8.54296875" style="356"/>
    <col min="15" max="15" width="35.453125" style="356" customWidth="1"/>
    <col min="16" max="16" width="11.453125" style="356" customWidth="1"/>
    <col min="17" max="17" width="9.54296875" style="356" customWidth="1"/>
    <col min="18" max="16384" width="8.54296875" style="356"/>
  </cols>
  <sheetData>
    <row r="1" spans="1:15" x14ac:dyDescent="0.35">
      <c r="A1" s="742" t="s">
        <v>234</v>
      </c>
      <c r="B1" s="742"/>
      <c r="C1" s="743"/>
      <c r="D1" s="506"/>
      <c r="F1" s="56" t="s">
        <v>28</v>
      </c>
    </row>
    <row r="3" spans="1:15" ht="59.15" customHeight="1" x14ac:dyDescent="0.35">
      <c r="A3" s="52" t="s">
        <v>0</v>
      </c>
      <c r="B3" s="58" t="s">
        <v>217</v>
      </c>
      <c r="C3" s="58" t="s">
        <v>218</v>
      </c>
      <c r="D3" s="600" t="s">
        <v>514</v>
      </c>
    </row>
    <row r="4" spans="1:15" x14ac:dyDescent="0.35">
      <c r="A4" s="25">
        <v>44207</v>
      </c>
      <c r="B4" s="369">
        <v>163377</v>
      </c>
      <c r="C4" s="369">
        <v>2758</v>
      </c>
      <c r="D4" s="53"/>
      <c r="F4" s="453" t="s">
        <v>345</v>
      </c>
    </row>
    <row r="5" spans="1:15" x14ac:dyDescent="0.35">
      <c r="A5" s="25">
        <v>44208</v>
      </c>
      <c r="B5" s="53">
        <v>175942</v>
      </c>
      <c r="C5" s="53">
        <v>2857</v>
      </c>
      <c r="D5" s="53"/>
      <c r="F5" s="56" t="s">
        <v>344</v>
      </c>
      <c r="N5" s="327"/>
      <c r="O5" s="327"/>
    </row>
    <row r="6" spans="1:15" x14ac:dyDescent="0.35">
      <c r="A6" s="25">
        <v>44209</v>
      </c>
      <c r="B6" s="53">
        <v>191965</v>
      </c>
      <c r="C6" s="53">
        <v>2990</v>
      </c>
      <c r="D6" s="53"/>
      <c r="N6" s="327"/>
      <c r="O6" s="327"/>
    </row>
    <row r="7" spans="1:15" x14ac:dyDescent="0.35">
      <c r="A7" s="25">
        <v>44210</v>
      </c>
      <c r="B7" s="53">
        <v>208207</v>
      </c>
      <c r="C7" s="53">
        <v>3190</v>
      </c>
      <c r="D7" s="53"/>
      <c r="N7" s="327"/>
      <c r="O7" s="327"/>
    </row>
    <row r="8" spans="1:15" x14ac:dyDescent="0.35">
      <c r="A8" s="25">
        <v>44211</v>
      </c>
      <c r="B8" s="53">
        <v>224840</v>
      </c>
      <c r="C8" s="53">
        <v>3331</v>
      </c>
      <c r="D8" s="53"/>
      <c r="N8" s="327"/>
      <c r="O8" s="327"/>
    </row>
    <row r="9" spans="1:15" x14ac:dyDescent="0.35">
      <c r="A9" s="25">
        <v>44212</v>
      </c>
      <c r="B9" s="53">
        <v>241924</v>
      </c>
      <c r="C9" s="53">
        <v>3512</v>
      </c>
      <c r="D9" s="53"/>
      <c r="N9" s="327"/>
      <c r="O9" s="327"/>
    </row>
    <row r="10" spans="1:15" x14ac:dyDescent="0.35">
      <c r="A10" s="25">
        <v>44213</v>
      </c>
      <c r="B10" s="53">
        <v>260140</v>
      </c>
      <c r="C10" s="53">
        <v>3657</v>
      </c>
      <c r="D10" s="53"/>
      <c r="N10" s="327"/>
      <c r="O10" s="327"/>
    </row>
    <row r="11" spans="1:15" x14ac:dyDescent="0.35">
      <c r="A11" s="25">
        <v>44214</v>
      </c>
      <c r="B11" s="53">
        <v>264991</v>
      </c>
      <c r="C11" s="53">
        <v>3698</v>
      </c>
      <c r="D11" s="53"/>
      <c r="N11" s="327"/>
      <c r="O11" s="327"/>
    </row>
    <row r="12" spans="1:15" x14ac:dyDescent="0.35">
      <c r="A12" s="25">
        <v>44215</v>
      </c>
      <c r="B12" s="53">
        <v>284582</v>
      </c>
      <c r="C12" s="53">
        <v>3886</v>
      </c>
      <c r="D12" s="53"/>
      <c r="N12" s="327"/>
      <c r="O12" s="327"/>
    </row>
    <row r="13" spans="1:15" x14ac:dyDescent="0.35">
      <c r="A13" s="25">
        <v>44216</v>
      </c>
      <c r="B13" s="53">
        <v>309909</v>
      </c>
      <c r="C13" s="53">
        <v>4170</v>
      </c>
      <c r="D13" s="53"/>
      <c r="N13" s="327"/>
      <c r="O13" s="327"/>
    </row>
    <row r="14" spans="1:15" x14ac:dyDescent="0.35">
      <c r="A14" s="25">
        <v>44217</v>
      </c>
      <c r="B14" s="53">
        <v>334871</v>
      </c>
      <c r="C14" s="53">
        <v>4466</v>
      </c>
      <c r="D14" s="53"/>
      <c r="N14" s="327"/>
      <c r="O14" s="327"/>
    </row>
    <row r="15" spans="1:15" x14ac:dyDescent="0.35">
      <c r="A15" s="25">
        <v>44218</v>
      </c>
      <c r="B15" s="53">
        <v>358454</v>
      </c>
      <c r="C15" s="53">
        <v>4689</v>
      </c>
      <c r="D15" s="53"/>
      <c r="N15" s="327"/>
      <c r="O15" s="327"/>
    </row>
    <row r="16" spans="1:15" x14ac:dyDescent="0.35">
      <c r="A16" s="25">
        <v>44219</v>
      </c>
      <c r="B16" s="53">
        <v>380667</v>
      </c>
      <c r="C16" s="53">
        <v>5188</v>
      </c>
      <c r="D16" s="53"/>
      <c r="N16" s="327"/>
      <c r="O16" s="327"/>
    </row>
    <row r="17" spans="1:15" x14ac:dyDescent="0.35">
      <c r="A17" s="25">
        <v>44220</v>
      </c>
      <c r="B17" s="53">
        <v>404038</v>
      </c>
      <c r="C17" s="53">
        <v>5383</v>
      </c>
      <c r="D17" s="53"/>
      <c r="E17" s="327"/>
      <c r="N17" s="327"/>
      <c r="O17" s="327"/>
    </row>
    <row r="18" spans="1:15" x14ac:dyDescent="0.35">
      <c r="A18" s="25">
        <v>44221</v>
      </c>
      <c r="B18" s="53">
        <v>415402</v>
      </c>
      <c r="C18" s="53">
        <v>5538</v>
      </c>
      <c r="D18" s="53"/>
      <c r="E18" s="327"/>
      <c r="N18" s="327"/>
      <c r="O18" s="327"/>
    </row>
    <row r="19" spans="1:15" x14ac:dyDescent="0.35">
      <c r="A19" s="25">
        <v>44222</v>
      </c>
      <c r="B19" s="57">
        <v>437900</v>
      </c>
      <c r="C19" s="57">
        <v>6060</v>
      </c>
      <c r="D19" s="57"/>
      <c r="E19" s="327"/>
      <c r="N19" s="327"/>
      <c r="O19" s="327"/>
    </row>
    <row r="20" spans="1:15" x14ac:dyDescent="0.35">
      <c r="A20" s="25">
        <v>44223</v>
      </c>
      <c r="B20" s="53">
        <v>462092</v>
      </c>
      <c r="C20" s="53">
        <v>6596</v>
      </c>
      <c r="D20" s="53"/>
      <c r="E20" s="327"/>
      <c r="N20" s="327"/>
      <c r="O20" s="327"/>
    </row>
    <row r="21" spans="1:15" x14ac:dyDescent="0.35">
      <c r="A21" s="25">
        <v>44224</v>
      </c>
      <c r="B21" s="53">
        <v>491658</v>
      </c>
      <c r="C21" s="53">
        <v>6783</v>
      </c>
      <c r="D21" s="53"/>
      <c r="E21" s="327"/>
      <c r="N21" s="327"/>
      <c r="O21" s="327"/>
    </row>
    <row r="22" spans="1:15" x14ac:dyDescent="0.35">
      <c r="A22" s="25">
        <v>44225</v>
      </c>
      <c r="B22" s="53">
        <v>515855</v>
      </c>
      <c r="C22" s="53">
        <v>7095</v>
      </c>
      <c r="D22" s="53"/>
      <c r="E22" s="327"/>
      <c r="N22" s="327"/>
      <c r="O22" s="327"/>
    </row>
    <row r="23" spans="1:15" x14ac:dyDescent="0.35">
      <c r="A23" s="25">
        <v>44226</v>
      </c>
      <c r="B23" s="57">
        <v>543370</v>
      </c>
      <c r="C23" s="57">
        <v>7638</v>
      </c>
      <c r="D23" s="57"/>
      <c r="E23" s="327"/>
      <c r="N23" s="327"/>
      <c r="O23" s="327"/>
    </row>
    <row r="24" spans="1:15" x14ac:dyDescent="0.35">
      <c r="A24" s="25">
        <v>44227</v>
      </c>
      <c r="B24" s="57">
        <v>566269</v>
      </c>
      <c r="C24" s="57">
        <v>7794</v>
      </c>
      <c r="D24" s="57"/>
      <c r="E24" s="327"/>
      <c r="N24" s="327"/>
      <c r="O24" s="327"/>
    </row>
    <row r="25" spans="1:15" x14ac:dyDescent="0.35">
      <c r="A25" s="25">
        <v>44228</v>
      </c>
      <c r="B25" s="57">
        <v>575897</v>
      </c>
      <c r="C25" s="57">
        <v>7849</v>
      </c>
      <c r="D25" s="57"/>
      <c r="E25" s="327"/>
      <c r="N25" s="327"/>
      <c r="O25" s="327"/>
    </row>
    <row r="26" spans="1:15" x14ac:dyDescent="0.35">
      <c r="A26" s="25">
        <v>44229</v>
      </c>
      <c r="B26" s="57">
        <v>610778</v>
      </c>
      <c r="C26" s="57">
        <v>8345</v>
      </c>
      <c r="D26" s="57"/>
      <c r="E26" s="327"/>
      <c r="N26" s="327"/>
      <c r="O26" s="327"/>
    </row>
    <row r="27" spans="1:15" x14ac:dyDescent="0.35">
      <c r="A27" s="25">
        <v>44230</v>
      </c>
      <c r="B27" s="57">
        <v>649262</v>
      </c>
      <c r="C27" s="57">
        <v>8758</v>
      </c>
      <c r="D27" s="57"/>
      <c r="E27" s="327"/>
      <c r="N27" s="327"/>
      <c r="O27" s="327"/>
    </row>
    <row r="28" spans="1:15" x14ac:dyDescent="0.35">
      <c r="A28" s="25">
        <v>44231</v>
      </c>
      <c r="B28" s="57">
        <v>694347</v>
      </c>
      <c r="C28" s="57">
        <v>9031</v>
      </c>
      <c r="D28" s="57"/>
      <c r="E28" s="327"/>
      <c r="N28" s="327"/>
      <c r="O28" s="327"/>
    </row>
    <row r="29" spans="1:15" x14ac:dyDescent="0.35">
      <c r="A29" s="25">
        <v>44232</v>
      </c>
      <c r="B29" s="57">
        <v>742512</v>
      </c>
      <c r="C29" s="57">
        <v>9529</v>
      </c>
      <c r="D29" s="57"/>
      <c r="E29" s="327"/>
      <c r="N29" s="327"/>
      <c r="O29" s="327"/>
    </row>
    <row r="30" spans="1:15" x14ac:dyDescent="0.35">
      <c r="A30" s="25">
        <v>44233</v>
      </c>
      <c r="B30" s="57">
        <v>786427</v>
      </c>
      <c r="C30" s="57">
        <v>10332</v>
      </c>
      <c r="D30" s="57"/>
      <c r="E30" s="327"/>
      <c r="N30" s="327"/>
      <c r="O30" s="327"/>
    </row>
    <row r="31" spans="1:15" x14ac:dyDescent="0.35">
      <c r="A31" s="25">
        <v>44234</v>
      </c>
      <c r="B31" s="57">
        <v>839266</v>
      </c>
      <c r="C31" s="57">
        <v>10582</v>
      </c>
      <c r="D31" s="57"/>
      <c r="E31" s="327"/>
      <c r="N31" s="327"/>
      <c r="O31" s="327"/>
    </row>
    <row r="32" spans="1:15" x14ac:dyDescent="0.35">
      <c r="A32" s="25">
        <v>44235</v>
      </c>
      <c r="B32" s="57">
        <v>866823</v>
      </c>
      <c r="C32" s="57">
        <v>10690</v>
      </c>
      <c r="D32" s="57"/>
      <c r="E32" s="327"/>
      <c r="N32" s="327"/>
      <c r="O32" s="327"/>
    </row>
    <row r="33" spans="1:15" x14ac:dyDescent="0.35">
      <c r="A33" s="25">
        <v>44236</v>
      </c>
      <c r="B33" s="57">
        <v>928122</v>
      </c>
      <c r="C33" s="57">
        <v>12257</v>
      </c>
      <c r="D33" s="57"/>
      <c r="E33" s="327"/>
      <c r="N33" s="327"/>
      <c r="O33" s="327"/>
    </row>
    <row r="34" spans="1:15" x14ac:dyDescent="0.35">
      <c r="A34" s="25">
        <v>44237</v>
      </c>
      <c r="B34" s="57">
        <v>985569</v>
      </c>
      <c r="C34" s="57">
        <v>12866</v>
      </c>
      <c r="D34" s="57"/>
      <c r="E34" s="327"/>
      <c r="N34" s="327"/>
      <c r="O34" s="327"/>
    </row>
    <row r="35" spans="1:15" x14ac:dyDescent="0.35">
      <c r="A35" s="25">
        <v>44238</v>
      </c>
      <c r="B35" s="57">
        <v>1048747</v>
      </c>
      <c r="C35" s="57">
        <v>13195</v>
      </c>
      <c r="D35" s="57"/>
      <c r="E35" s="327"/>
      <c r="N35" s="327"/>
      <c r="O35" s="327"/>
    </row>
    <row r="36" spans="1:15" x14ac:dyDescent="0.35">
      <c r="A36" s="25">
        <v>44239</v>
      </c>
      <c r="B36" s="57">
        <v>1113625</v>
      </c>
      <c r="C36" s="57">
        <v>13566</v>
      </c>
      <c r="D36" s="57"/>
      <c r="E36" s="327"/>
      <c r="N36" s="327"/>
      <c r="O36" s="327"/>
    </row>
    <row r="37" spans="1:15" x14ac:dyDescent="0.35">
      <c r="A37" s="25">
        <v>44240</v>
      </c>
      <c r="B37" s="57">
        <v>1173445</v>
      </c>
      <c r="C37" s="57">
        <v>14009</v>
      </c>
      <c r="D37" s="57"/>
      <c r="E37" s="327"/>
      <c r="N37" s="327"/>
      <c r="O37" s="327"/>
    </row>
    <row r="38" spans="1:15" x14ac:dyDescent="0.35">
      <c r="A38" s="25">
        <v>44241</v>
      </c>
      <c r="B38" s="57">
        <v>1223774</v>
      </c>
      <c r="C38" s="57">
        <v>14281</v>
      </c>
      <c r="D38" s="57"/>
      <c r="E38" s="327"/>
      <c r="N38" s="327"/>
      <c r="O38" s="327"/>
    </row>
    <row r="39" spans="1:15" x14ac:dyDescent="0.35">
      <c r="A39" s="25">
        <v>44242</v>
      </c>
      <c r="B39" s="57">
        <f>967188+288002</f>
        <v>1255190</v>
      </c>
      <c r="C39" s="57">
        <v>14501</v>
      </c>
      <c r="D39" s="57"/>
      <c r="E39" s="327"/>
      <c r="N39" s="327"/>
      <c r="O39" s="327"/>
    </row>
    <row r="40" spans="1:15" x14ac:dyDescent="0.35">
      <c r="A40" s="25">
        <v>44243</v>
      </c>
      <c r="B40" s="57">
        <v>1288004</v>
      </c>
      <c r="C40" s="57">
        <v>17137</v>
      </c>
      <c r="D40" s="57"/>
      <c r="E40" s="327"/>
      <c r="N40" s="327"/>
      <c r="O40" s="327"/>
    </row>
    <row r="41" spans="1:15" x14ac:dyDescent="0.35">
      <c r="A41" s="25">
        <v>44244</v>
      </c>
      <c r="B41" s="57">
        <v>1320074</v>
      </c>
      <c r="C41" s="57">
        <v>20409</v>
      </c>
      <c r="D41" s="57"/>
      <c r="E41" s="327"/>
      <c r="N41" s="327"/>
      <c r="O41" s="327"/>
    </row>
    <row r="42" spans="1:15" x14ac:dyDescent="0.35">
      <c r="A42" s="25">
        <v>44245</v>
      </c>
      <c r="B42" s="57">
        <v>1354966</v>
      </c>
      <c r="C42" s="57">
        <v>24169</v>
      </c>
      <c r="D42" s="57"/>
      <c r="E42" s="327"/>
      <c r="N42" s="327"/>
      <c r="O42" s="327"/>
    </row>
    <row r="43" spans="1:15" x14ac:dyDescent="0.35">
      <c r="A43" s="25">
        <v>44246</v>
      </c>
      <c r="B43" s="57">
        <v>1386152</v>
      </c>
      <c r="C43" s="57">
        <v>29015</v>
      </c>
      <c r="D43" s="57"/>
      <c r="E43" s="327"/>
      <c r="N43" s="327"/>
      <c r="O43" s="327"/>
    </row>
    <row r="44" spans="1:15" x14ac:dyDescent="0.35">
      <c r="A44" s="25">
        <v>44247</v>
      </c>
      <c r="B44" s="57">
        <v>1412643</v>
      </c>
      <c r="C44" s="57">
        <v>33473</v>
      </c>
      <c r="D44" s="57"/>
      <c r="E44" s="327"/>
      <c r="N44" s="327"/>
      <c r="O44" s="327"/>
    </row>
    <row r="45" spans="1:15" x14ac:dyDescent="0.35">
      <c r="A45" s="25">
        <v>44248</v>
      </c>
      <c r="B45" s="57">
        <v>1431942</v>
      </c>
      <c r="C45" s="57">
        <v>35479</v>
      </c>
      <c r="D45" s="57"/>
      <c r="E45" s="327"/>
      <c r="N45" s="327"/>
      <c r="O45" s="327"/>
    </row>
    <row r="46" spans="1:15" x14ac:dyDescent="0.35">
      <c r="A46" s="25">
        <v>44249</v>
      </c>
      <c r="B46" s="57">
        <v>1445488</v>
      </c>
      <c r="C46" s="57">
        <v>37342</v>
      </c>
      <c r="D46" s="57"/>
      <c r="E46" s="327"/>
      <c r="N46" s="327"/>
      <c r="O46" s="327"/>
    </row>
    <row r="47" spans="1:15" x14ac:dyDescent="0.35">
      <c r="A47" s="25">
        <v>44250</v>
      </c>
      <c r="B47" s="57">
        <v>1465241</v>
      </c>
      <c r="C47" s="57">
        <v>43203</v>
      </c>
      <c r="D47" s="57"/>
      <c r="E47" s="327"/>
      <c r="N47" s="327"/>
      <c r="O47" s="327"/>
    </row>
    <row r="48" spans="1:15" x14ac:dyDescent="0.35">
      <c r="A48" s="25">
        <v>44251</v>
      </c>
      <c r="B48" s="57">
        <v>1488077</v>
      </c>
      <c r="C48" s="57">
        <v>50121</v>
      </c>
      <c r="D48" s="57"/>
      <c r="E48" s="327"/>
      <c r="N48" s="327"/>
      <c r="O48" s="327"/>
    </row>
    <row r="49" spans="1:15" x14ac:dyDescent="0.35">
      <c r="A49" s="25">
        <v>44252</v>
      </c>
      <c r="B49" s="57">
        <v>1515980</v>
      </c>
      <c r="C49" s="57">
        <v>56661</v>
      </c>
      <c r="D49" s="57"/>
      <c r="E49" s="327"/>
      <c r="N49" s="327"/>
      <c r="O49" s="327"/>
    </row>
    <row r="50" spans="1:15" x14ac:dyDescent="0.35">
      <c r="A50" s="25">
        <v>44253</v>
      </c>
      <c r="B50" s="57">
        <v>1542929</v>
      </c>
      <c r="C50" s="57">
        <v>65340</v>
      </c>
      <c r="D50" s="57"/>
      <c r="E50" s="327"/>
      <c r="N50" s="327"/>
      <c r="O50" s="327"/>
    </row>
    <row r="51" spans="1:15" x14ac:dyDescent="0.35">
      <c r="A51" s="25">
        <v>44254</v>
      </c>
      <c r="B51" s="57">
        <v>1570153</v>
      </c>
      <c r="C51" s="57">
        <v>72178</v>
      </c>
      <c r="D51" s="57"/>
      <c r="E51" s="327"/>
      <c r="N51" s="327"/>
      <c r="O51" s="327"/>
    </row>
    <row r="52" spans="1:15" x14ac:dyDescent="0.35">
      <c r="A52" s="25">
        <v>44255</v>
      </c>
      <c r="B52" s="57">
        <v>1593695</v>
      </c>
      <c r="C52" s="57">
        <v>76512</v>
      </c>
      <c r="D52" s="57"/>
      <c r="E52" s="327"/>
      <c r="N52" s="327"/>
      <c r="O52" s="327"/>
    </row>
    <row r="53" spans="1:15" x14ac:dyDescent="0.35">
      <c r="A53" s="25">
        <v>44256</v>
      </c>
      <c r="B53" s="57">
        <v>1611578</v>
      </c>
      <c r="C53" s="57">
        <v>78865</v>
      </c>
      <c r="D53" s="57"/>
      <c r="E53" s="327"/>
      <c r="N53" s="327"/>
      <c r="O53" s="327"/>
    </row>
    <row r="54" spans="1:15" x14ac:dyDescent="0.35">
      <c r="A54" s="25">
        <v>44257</v>
      </c>
      <c r="B54" s="57">
        <v>1634361</v>
      </c>
      <c r="C54" s="57">
        <v>84445</v>
      </c>
      <c r="D54" s="57"/>
      <c r="E54" s="327"/>
      <c r="N54" s="327"/>
      <c r="O54" s="327"/>
    </row>
    <row r="55" spans="1:15" x14ac:dyDescent="0.35">
      <c r="A55" s="25">
        <v>44258</v>
      </c>
      <c r="B55" s="57">
        <v>1661879</v>
      </c>
      <c r="C55" s="57">
        <v>92550</v>
      </c>
      <c r="D55" s="57"/>
      <c r="E55" s="327"/>
      <c r="N55" s="327"/>
      <c r="O55" s="327"/>
    </row>
    <row r="56" spans="1:15" x14ac:dyDescent="0.35">
      <c r="A56" s="25">
        <v>44259</v>
      </c>
      <c r="B56" s="57">
        <v>1688608</v>
      </c>
      <c r="C56" s="57">
        <v>100058</v>
      </c>
      <c r="D56" s="57"/>
      <c r="E56" s="327"/>
      <c r="N56" s="327"/>
      <c r="O56" s="327"/>
    </row>
    <row r="57" spans="1:15" x14ac:dyDescent="0.35">
      <c r="A57" s="25">
        <v>44260</v>
      </c>
      <c r="B57" s="57">
        <v>1717672</v>
      </c>
      <c r="C57" s="57">
        <v>108197</v>
      </c>
      <c r="D57" s="57"/>
      <c r="E57" s="327"/>
      <c r="N57" s="327"/>
      <c r="O57" s="327"/>
    </row>
    <row r="58" spans="1:15" x14ac:dyDescent="0.35">
      <c r="A58" s="25">
        <v>44261</v>
      </c>
      <c r="B58" s="57">
        <v>1743869</v>
      </c>
      <c r="C58" s="57">
        <v>114081</v>
      </c>
      <c r="D58" s="57"/>
      <c r="E58" s="327"/>
      <c r="N58" s="327"/>
      <c r="O58" s="327"/>
    </row>
    <row r="59" spans="1:15" x14ac:dyDescent="0.35">
      <c r="A59" s="25">
        <v>44262</v>
      </c>
      <c r="B59" s="57">
        <v>1759750</v>
      </c>
      <c r="C59" s="57">
        <v>115930</v>
      </c>
      <c r="D59" s="57"/>
      <c r="E59" s="327"/>
      <c r="N59" s="327"/>
      <c r="O59" s="327"/>
    </row>
    <row r="60" spans="1:15" x14ac:dyDescent="0.35">
      <c r="A60" s="25">
        <v>44263</v>
      </c>
      <c r="B60" s="57">
        <v>1774659</v>
      </c>
      <c r="C60" s="57">
        <v>118732</v>
      </c>
      <c r="D60" s="57"/>
      <c r="E60" s="327"/>
      <c r="O60" s="327"/>
    </row>
    <row r="61" spans="1:15" x14ac:dyDescent="0.35">
      <c r="A61" s="25">
        <v>44264</v>
      </c>
      <c r="B61" s="57">
        <v>1789377</v>
      </c>
      <c r="C61" s="57">
        <v>123686</v>
      </c>
      <c r="D61" s="57"/>
      <c r="E61" s="327"/>
      <c r="O61" s="327"/>
    </row>
    <row r="62" spans="1:15" x14ac:dyDescent="0.35">
      <c r="A62" s="25">
        <v>44265</v>
      </c>
      <c r="B62" s="57">
        <v>1809158</v>
      </c>
      <c r="C62" s="57">
        <v>132760</v>
      </c>
      <c r="D62" s="57"/>
      <c r="E62" s="327"/>
      <c r="O62" s="327"/>
    </row>
    <row r="63" spans="1:15" x14ac:dyDescent="0.35">
      <c r="A63" s="25">
        <v>44266</v>
      </c>
      <c r="B63" s="57">
        <v>1825800</v>
      </c>
      <c r="C63" s="57">
        <v>141433</v>
      </c>
      <c r="D63" s="57"/>
      <c r="E63" s="327"/>
      <c r="O63" s="327"/>
    </row>
    <row r="64" spans="1:15" x14ac:dyDescent="0.35">
      <c r="A64" s="25">
        <v>44267</v>
      </c>
      <c r="B64" s="57">
        <v>1844636</v>
      </c>
      <c r="C64" s="57">
        <v>149409</v>
      </c>
      <c r="D64" s="57"/>
      <c r="E64" s="327"/>
      <c r="O64" s="327"/>
    </row>
    <row r="65" spans="1:21" x14ac:dyDescent="0.35">
      <c r="A65" s="25">
        <v>44268</v>
      </c>
      <c r="B65" s="57">
        <v>1867123</v>
      </c>
      <c r="C65" s="57">
        <v>156250</v>
      </c>
      <c r="D65" s="57"/>
      <c r="E65" s="327"/>
      <c r="F65" s="327"/>
      <c r="O65" s="327"/>
    </row>
    <row r="66" spans="1:21" x14ac:dyDescent="0.35">
      <c r="A66" s="25">
        <v>44269</v>
      </c>
      <c r="B66" s="57">
        <v>1888697</v>
      </c>
      <c r="C66" s="57">
        <v>160038</v>
      </c>
      <c r="D66" s="57"/>
      <c r="E66" s="327"/>
      <c r="F66" s="327"/>
      <c r="O66" s="327"/>
    </row>
    <row r="67" spans="1:21" x14ac:dyDescent="0.35">
      <c r="A67" s="25">
        <v>44270</v>
      </c>
      <c r="B67" s="57">
        <v>1908991</v>
      </c>
      <c r="C67" s="57">
        <v>161945</v>
      </c>
      <c r="D67" s="57"/>
      <c r="E67" s="327"/>
      <c r="O67" s="327"/>
    </row>
    <row r="68" spans="1:21" x14ac:dyDescent="0.35">
      <c r="A68" s="25">
        <v>44271</v>
      </c>
      <c r="B68" s="57">
        <v>1943507</v>
      </c>
      <c r="C68" s="57">
        <v>170892</v>
      </c>
      <c r="D68" s="57"/>
      <c r="E68" s="327"/>
      <c r="O68" s="327"/>
    </row>
    <row r="69" spans="1:21" x14ac:dyDescent="0.35">
      <c r="A69" s="25">
        <v>44272</v>
      </c>
      <c r="B69" s="57">
        <v>1981818</v>
      </c>
      <c r="C69" s="57">
        <v>181879</v>
      </c>
      <c r="D69" s="57"/>
      <c r="E69" s="327"/>
      <c r="F69" s="327"/>
      <c r="G69" s="327"/>
      <c r="O69" s="327"/>
    </row>
    <row r="70" spans="1:21" x14ac:dyDescent="0.35">
      <c r="A70" s="25">
        <v>44273</v>
      </c>
      <c r="B70" s="57">
        <v>2023002</v>
      </c>
      <c r="C70" s="57">
        <v>192100</v>
      </c>
      <c r="D70" s="57"/>
      <c r="E70" s="327"/>
      <c r="F70" s="327"/>
      <c r="G70" s="327"/>
      <c r="O70" s="327"/>
    </row>
    <row r="71" spans="1:21" x14ac:dyDescent="0.35">
      <c r="A71" s="25">
        <v>44274</v>
      </c>
      <c r="B71" s="57">
        <v>2066460</v>
      </c>
      <c r="C71" s="57">
        <v>201435</v>
      </c>
      <c r="D71" s="57"/>
      <c r="E71" s="327"/>
      <c r="F71" s="327"/>
      <c r="G71" s="327"/>
      <c r="O71" s="327"/>
    </row>
    <row r="72" spans="1:21" x14ac:dyDescent="0.35">
      <c r="A72" s="25">
        <v>44275</v>
      </c>
      <c r="B72" s="57">
        <v>2110780</v>
      </c>
      <c r="C72" s="57">
        <v>211272</v>
      </c>
      <c r="D72" s="57"/>
      <c r="E72" s="327"/>
      <c r="G72" s="327"/>
      <c r="O72" s="327"/>
    </row>
    <row r="73" spans="1:21" x14ac:dyDescent="0.35">
      <c r="A73" s="25">
        <v>44276</v>
      </c>
      <c r="B73" s="57">
        <v>2144940</v>
      </c>
      <c r="C73" s="57">
        <v>220188</v>
      </c>
      <c r="D73" s="57"/>
      <c r="E73" s="327"/>
      <c r="F73" s="327"/>
      <c r="G73" s="327"/>
      <c r="O73" s="327"/>
    </row>
    <row r="74" spans="1:21" x14ac:dyDescent="0.35">
      <c r="A74" s="25">
        <v>44277</v>
      </c>
      <c r="B74" s="57">
        <v>2182400</v>
      </c>
      <c r="C74" s="57">
        <v>225096</v>
      </c>
      <c r="D74" s="57"/>
      <c r="E74" s="327"/>
      <c r="F74" s="387"/>
    </row>
    <row r="75" spans="1:21" x14ac:dyDescent="0.35">
      <c r="A75" s="25">
        <v>44278</v>
      </c>
      <c r="B75" s="57">
        <v>2214672</v>
      </c>
      <c r="C75" s="57">
        <v>235671</v>
      </c>
      <c r="D75" s="57"/>
      <c r="E75" s="327"/>
    </row>
    <row r="76" spans="1:21" x14ac:dyDescent="0.35">
      <c r="A76" s="25">
        <v>44279</v>
      </c>
      <c r="B76" s="57">
        <v>2249612</v>
      </c>
      <c r="C76" s="57">
        <v>249252</v>
      </c>
      <c r="D76" s="57"/>
      <c r="E76" s="327"/>
    </row>
    <row r="77" spans="1:21" x14ac:dyDescent="0.35">
      <c r="A77" s="25">
        <v>44280</v>
      </c>
      <c r="B77" s="57">
        <v>2285711</v>
      </c>
      <c r="C77" s="57">
        <v>263236</v>
      </c>
      <c r="D77" s="57"/>
      <c r="E77" s="327"/>
      <c r="F77" s="413"/>
      <c r="P77" s="54" t="s">
        <v>316</v>
      </c>
    </row>
    <row r="78" spans="1:21" x14ac:dyDescent="0.35">
      <c r="A78" s="25">
        <v>44281</v>
      </c>
      <c r="B78" s="57">
        <v>2322832</v>
      </c>
      <c r="C78" s="57">
        <v>279814</v>
      </c>
      <c r="D78" s="57"/>
      <c r="E78" s="327"/>
    </row>
    <row r="79" spans="1:21" x14ac:dyDescent="0.35">
      <c r="A79" s="25">
        <v>44282</v>
      </c>
      <c r="B79" s="57">
        <v>2358807</v>
      </c>
      <c r="C79" s="57">
        <v>294714</v>
      </c>
      <c r="D79" s="57"/>
      <c r="E79" s="327"/>
      <c r="P79" s="415"/>
      <c r="Q79" s="416" t="s">
        <v>314</v>
      </c>
      <c r="R79" s="416" t="s">
        <v>315</v>
      </c>
    </row>
    <row r="80" spans="1:21" x14ac:dyDescent="0.35">
      <c r="A80" s="25">
        <v>44283</v>
      </c>
      <c r="B80" s="57">
        <v>2386158</v>
      </c>
      <c r="C80" s="57">
        <v>317217</v>
      </c>
      <c r="D80" s="57"/>
      <c r="E80" s="327"/>
      <c r="F80" s="414" t="s">
        <v>309</v>
      </c>
      <c r="P80" s="25">
        <v>44283</v>
      </c>
      <c r="Q80" s="57">
        <v>2385709</v>
      </c>
      <c r="R80" s="57">
        <v>312320</v>
      </c>
      <c r="T80" s="327"/>
      <c r="U80" s="327"/>
    </row>
    <row r="81" spans="1:21" x14ac:dyDescent="0.35">
      <c r="A81" s="25">
        <v>44284</v>
      </c>
      <c r="B81" s="57">
        <v>2410281</v>
      </c>
      <c r="C81" s="57">
        <v>331969</v>
      </c>
      <c r="D81" s="57"/>
      <c r="E81" s="327"/>
      <c r="F81" s="414" t="s">
        <v>313</v>
      </c>
      <c r="P81" s="25">
        <v>44284</v>
      </c>
      <c r="Q81" s="57">
        <v>2409826</v>
      </c>
      <c r="R81" s="57">
        <v>326263</v>
      </c>
      <c r="T81" s="327"/>
      <c r="U81" s="327"/>
    </row>
    <row r="82" spans="1:21" x14ac:dyDescent="0.35">
      <c r="A82" s="25">
        <v>44285</v>
      </c>
      <c r="B82" s="57">
        <v>2437543</v>
      </c>
      <c r="C82" s="57">
        <v>348635</v>
      </c>
      <c r="D82" s="57"/>
      <c r="E82" s="327"/>
      <c r="F82" s="414" t="s">
        <v>317</v>
      </c>
      <c r="P82" s="25">
        <v>44285</v>
      </c>
      <c r="Q82" s="57">
        <v>2436398</v>
      </c>
      <c r="R82" s="57">
        <v>338443</v>
      </c>
      <c r="T82" s="327"/>
      <c r="U82" s="327"/>
    </row>
    <row r="83" spans="1:21" x14ac:dyDescent="0.35">
      <c r="A83" s="25">
        <v>44286</v>
      </c>
      <c r="B83" s="57">
        <v>2465541</v>
      </c>
      <c r="C83" s="57">
        <v>372104</v>
      </c>
      <c r="D83" s="57"/>
      <c r="E83" s="327"/>
      <c r="P83" s="25">
        <v>44286</v>
      </c>
      <c r="Q83" s="57">
        <v>2463069</v>
      </c>
      <c r="R83" s="57">
        <v>354756</v>
      </c>
      <c r="T83" s="327"/>
      <c r="U83" s="327"/>
    </row>
    <row r="84" spans="1:21" x14ac:dyDescent="0.35">
      <c r="A84" s="25">
        <v>44287</v>
      </c>
      <c r="B84" s="57">
        <v>2493327</v>
      </c>
      <c r="C84" s="57">
        <v>399062</v>
      </c>
      <c r="D84" s="57"/>
      <c r="E84" s="327"/>
      <c r="F84" s="327"/>
      <c r="G84" s="327"/>
    </row>
    <row r="85" spans="1:21" x14ac:dyDescent="0.35">
      <c r="A85" s="25">
        <v>44288</v>
      </c>
      <c r="B85" s="57">
        <v>2515748</v>
      </c>
      <c r="C85" s="57">
        <v>414540</v>
      </c>
      <c r="D85" s="57"/>
    </row>
    <row r="86" spans="1:21" x14ac:dyDescent="0.35">
      <c r="A86" s="25">
        <v>44289</v>
      </c>
      <c r="B86" s="57">
        <v>2535889</v>
      </c>
      <c r="C86" s="57">
        <v>434941</v>
      </c>
      <c r="D86" s="57"/>
    </row>
    <row r="87" spans="1:21" x14ac:dyDescent="0.35">
      <c r="A87" s="25">
        <v>44290</v>
      </c>
      <c r="B87" s="57">
        <v>2553837</v>
      </c>
      <c r="C87" s="57">
        <v>451057</v>
      </c>
      <c r="D87" s="57"/>
    </row>
    <row r="88" spans="1:21" x14ac:dyDescent="0.35">
      <c r="A88" s="25">
        <v>44291</v>
      </c>
      <c r="B88" s="57">
        <v>2565280</v>
      </c>
      <c r="C88" s="57">
        <v>456374</v>
      </c>
      <c r="D88" s="57"/>
    </row>
    <row r="89" spans="1:21" x14ac:dyDescent="0.35">
      <c r="A89" s="25">
        <v>44292</v>
      </c>
      <c r="B89" s="57">
        <v>2577816</v>
      </c>
      <c r="C89" s="57">
        <v>463780</v>
      </c>
      <c r="D89" s="57"/>
    </row>
    <row r="90" spans="1:21" x14ac:dyDescent="0.35">
      <c r="A90" s="25">
        <v>44293</v>
      </c>
      <c r="B90" s="57">
        <v>2593932</v>
      </c>
      <c r="C90" s="57">
        <v>479239</v>
      </c>
      <c r="D90" s="57"/>
    </row>
    <row r="91" spans="1:21" x14ac:dyDescent="0.35">
      <c r="A91" s="25">
        <v>44294</v>
      </c>
      <c r="B91" s="57">
        <v>2608831</v>
      </c>
      <c r="C91" s="57">
        <v>500376</v>
      </c>
      <c r="D91" s="57"/>
    </row>
    <row r="92" spans="1:21" x14ac:dyDescent="0.35">
      <c r="A92" s="25">
        <v>44295</v>
      </c>
      <c r="B92" s="57">
        <v>2625577</v>
      </c>
      <c r="C92" s="57">
        <v>524812</v>
      </c>
      <c r="D92" s="57"/>
    </row>
    <row r="93" spans="1:21" x14ac:dyDescent="0.35">
      <c r="A93" s="25">
        <v>44296</v>
      </c>
      <c r="B93" s="57">
        <v>2643524</v>
      </c>
      <c r="C93" s="57">
        <v>551699</v>
      </c>
      <c r="D93" s="57"/>
    </row>
    <row r="94" spans="1:21" x14ac:dyDescent="0.35">
      <c r="A94" s="25">
        <v>44297</v>
      </c>
      <c r="B94" s="57">
        <v>2657578</v>
      </c>
      <c r="C94" s="57">
        <v>568875</v>
      </c>
      <c r="D94" s="57"/>
    </row>
    <row r="95" spans="1:21" x14ac:dyDescent="0.35">
      <c r="A95" s="25">
        <v>44298</v>
      </c>
      <c r="B95" s="57">
        <v>2668723</v>
      </c>
      <c r="C95" s="57">
        <v>590174</v>
      </c>
      <c r="D95" s="57"/>
    </row>
    <row r="96" spans="1:21" x14ac:dyDescent="0.35">
      <c r="A96" s="25">
        <v>44299</v>
      </c>
      <c r="B96" s="57">
        <v>2682706</v>
      </c>
      <c r="C96" s="57">
        <v>605126</v>
      </c>
      <c r="D96" s="57"/>
    </row>
    <row r="97" spans="1:6" x14ac:dyDescent="0.35">
      <c r="A97" s="25">
        <v>44300</v>
      </c>
      <c r="B97" s="57">
        <v>2694971</v>
      </c>
      <c r="C97" s="57">
        <v>634422</v>
      </c>
      <c r="D97" s="57"/>
      <c r="F97" s="414" t="s">
        <v>321</v>
      </c>
    </row>
    <row r="98" spans="1:6" x14ac:dyDescent="0.35">
      <c r="A98" s="25">
        <v>44301</v>
      </c>
      <c r="B98" s="57">
        <v>2708691</v>
      </c>
      <c r="C98" s="57">
        <v>661975</v>
      </c>
      <c r="D98" s="57"/>
    </row>
    <row r="99" spans="1:6" x14ac:dyDescent="0.35">
      <c r="A99" s="25">
        <v>44302</v>
      </c>
      <c r="B99" s="57">
        <v>2722084</v>
      </c>
      <c r="C99" s="57">
        <v>688761</v>
      </c>
      <c r="D99" s="57"/>
    </row>
    <row r="100" spans="1:6" x14ac:dyDescent="0.35">
      <c r="A100" s="25">
        <v>44303</v>
      </c>
      <c r="B100" s="57">
        <v>2733387</v>
      </c>
      <c r="C100" s="57">
        <v>715714</v>
      </c>
      <c r="D100" s="57"/>
    </row>
    <row r="101" spans="1:6" x14ac:dyDescent="0.35">
      <c r="A101" s="25">
        <v>44304</v>
      </c>
      <c r="B101" s="57">
        <v>2744231</v>
      </c>
      <c r="C101" s="57">
        <v>738420</v>
      </c>
      <c r="D101" s="57"/>
    </row>
    <row r="102" spans="1:6" x14ac:dyDescent="0.35">
      <c r="A102" s="25">
        <v>44305</v>
      </c>
      <c r="B102" s="57">
        <v>2747694</v>
      </c>
      <c r="C102" s="57">
        <v>757115</v>
      </c>
      <c r="D102" s="57"/>
    </row>
    <row r="103" spans="1:6" x14ac:dyDescent="0.35">
      <c r="A103" s="25">
        <v>44306</v>
      </c>
      <c r="B103" s="57">
        <v>2750052</v>
      </c>
      <c r="C103" s="57">
        <v>797267</v>
      </c>
      <c r="D103" s="57"/>
    </row>
    <row r="104" spans="1:6" x14ac:dyDescent="0.35">
      <c r="A104" s="25">
        <v>44307</v>
      </c>
      <c r="B104" s="57">
        <v>2752575</v>
      </c>
      <c r="C104" s="57">
        <v>847655</v>
      </c>
      <c r="D104" s="57"/>
    </row>
    <row r="105" spans="1:6" x14ac:dyDescent="0.35">
      <c r="A105" s="25">
        <v>44308</v>
      </c>
      <c r="B105" s="57">
        <v>2755175</v>
      </c>
      <c r="C105" s="57">
        <v>898231</v>
      </c>
      <c r="D105" s="57"/>
    </row>
    <row r="106" spans="1:6" x14ac:dyDescent="0.35">
      <c r="A106" s="25">
        <v>44309</v>
      </c>
      <c r="B106" s="57">
        <v>2758381</v>
      </c>
      <c r="C106" s="57">
        <v>949228</v>
      </c>
      <c r="D106" s="57"/>
    </row>
    <row r="107" spans="1:6" x14ac:dyDescent="0.35">
      <c r="A107" s="25">
        <v>44310</v>
      </c>
      <c r="B107" s="57">
        <v>2764607</v>
      </c>
      <c r="C107" s="57">
        <v>993180</v>
      </c>
      <c r="D107" s="57"/>
    </row>
    <row r="108" spans="1:6" x14ac:dyDescent="0.35">
      <c r="A108" s="25">
        <v>44311</v>
      </c>
      <c r="B108" s="57">
        <v>2771159</v>
      </c>
      <c r="C108" s="57">
        <v>1042386</v>
      </c>
      <c r="D108" s="57"/>
      <c r="F108" s="414" t="s">
        <v>339</v>
      </c>
    </row>
    <row r="109" spans="1:6" x14ac:dyDescent="0.35">
      <c r="A109" s="25">
        <v>44312</v>
      </c>
      <c r="B109" s="57">
        <v>2773770</v>
      </c>
      <c r="C109" s="57">
        <v>1068704</v>
      </c>
      <c r="D109" s="57"/>
    </row>
    <row r="110" spans="1:6" x14ac:dyDescent="0.35">
      <c r="A110" s="25">
        <v>44313</v>
      </c>
      <c r="B110" s="57">
        <v>2782162</v>
      </c>
      <c r="C110" s="57">
        <v>1102690</v>
      </c>
      <c r="D110" s="57"/>
    </row>
    <row r="111" spans="1:6" x14ac:dyDescent="0.35">
      <c r="A111" s="25">
        <v>44314</v>
      </c>
      <c r="B111" s="57">
        <v>2789978</v>
      </c>
      <c r="C111" s="57">
        <v>1142947</v>
      </c>
      <c r="D111" s="57"/>
    </row>
    <row r="112" spans="1:6" x14ac:dyDescent="0.35">
      <c r="A112" s="25">
        <v>44315</v>
      </c>
      <c r="B112" s="57">
        <v>2796810</v>
      </c>
      <c r="C112" s="57">
        <v>1184629</v>
      </c>
      <c r="D112" s="57"/>
    </row>
    <row r="113" spans="1:6" x14ac:dyDescent="0.35">
      <c r="A113" s="25">
        <v>44316</v>
      </c>
      <c r="B113" s="57">
        <v>2802152</v>
      </c>
      <c r="C113" s="57">
        <v>1224861</v>
      </c>
      <c r="D113" s="57"/>
    </row>
    <row r="114" spans="1:6" x14ac:dyDescent="0.35">
      <c r="A114" s="25">
        <v>44317</v>
      </c>
      <c r="B114" s="57">
        <v>2811343</v>
      </c>
      <c r="C114" s="57">
        <v>1263862</v>
      </c>
      <c r="D114" s="57"/>
    </row>
    <row r="115" spans="1:6" x14ac:dyDescent="0.35">
      <c r="A115" s="25">
        <v>44318</v>
      </c>
      <c r="B115" s="57">
        <v>2817752</v>
      </c>
      <c r="C115" s="57">
        <v>1297664</v>
      </c>
      <c r="D115" s="57"/>
    </row>
    <row r="116" spans="1:6" x14ac:dyDescent="0.35">
      <c r="A116" s="25">
        <v>44319</v>
      </c>
      <c r="B116" s="57">
        <v>2824955</v>
      </c>
      <c r="C116" s="57">
        <v>1326599</v>
      </c>
      <c r="D116" s="57"/>
    </row>
    <row r="117" spans="1:6" x14ac:dyDescent="0.35">
      <c r="A117" s="25">
        <v>44320</v>
      </c>
      <c r="B117" s="57">
        <v>2833761</v>
      </c>
      <c r="C117" s="57">
        <v>1348050</v>
      </c>
      <c r="D117" s="57"/>
    </row>
    <row r="118" spans="1:6" x14ac:dyDescent="0.35">
      <c r="A118" s="25">
        <v>44321</v>
      </c>
      <c r="B118" s="57">
        <v>2846834</v>
      </c>
      <c r="C118" s="57">
        <v>1373882</v>
      </c>
      <c r="D118" s="57"/>
    </row>
    <row r="119" spans="1:6" x14ac:dyDescent="0.35">
      <c r="A119" s="25">
        <v>44322</v>
      </c>
      <c r="B119" s="57">
        <v>2860635</v>
      </c>
      <c r="C119" s="57">
        <v>1400296</v>
      </c>
      <c r="D119" s="57"/>
    </row>
    <row r="120" spans="1:6" x14ac:dyDescent="0.35">
      <c r="A120" s="25">
        <v>44323</v>
      </c>
      <c r="B120" s="57">
        <v>2876633</v>
      </c>
      <c r="C120" s="57">
        <v>1424208</v>
      </c>
      <c r="D120" s="57"/>
    </row>
    <row r="121" spans="1:6" x14ac:dyDescent="0.35">
      <c r="A121" s="25">
        <v>44324</v>
      </c>
      <c r="B121" s="57">
        <v>2883384</v>
      </c>
      <c r="C121" s="57">
        <v>1450798</v>
      </c>
      <c r="D121" s="57"/>
    </row>
    <row r="122" spans="1:6" x14ac:dyDescent="0.35">
      <c r="A122" s="25">
        <v>44325</v>
      </c>
      <c r="B122" s="57">
        <v>2897975</v>
      </c>
      <c r="C122" s="57">
        <v>1468296</v>
      </c>
      <c r="D122" s="57"/>
    </row>
    <row r="123" spans="1:6" x14ac:dyDescent="0.35">
      <c r="A123" s="25">
        <v>44326</v>
      </c>
      <c r="B123" s="57">
        <v>2909156</v>
      </c>
      <c r="C123" s="57">
        <v>1485296</v>
      </c>
      <c r="D123" s="57"/>
    </row>
    <row r="124" spans="1:6" x14ac:dyDescent="0.35">
      <c r="A124" s="25">
        <v>44327</v>
      </c>
      <c r="B124" s="57">
        <v>2928963</v>
      </c>
      <c r="C124" s="57">
        <v>1506613</v>
      </c>
      <c r="D124" s="57"/>
      <c r="F124" s="414" t="s">
        <v>372</v>
      </c>
    </row>
    <row r="125" spans="1:6" x14ac:dyDescent="0.35">
      <c r="A125" s="25">
        <v>44328</v>
      </c>
      <c r="B125" s="57">
        <v>2948604</v>
      </c>
      <c r="C125" s="57">
        <v>1526889</v>
      </c>
      <c r="D125" s="57"/>
    </row>
    <row r="126" spans="1:6" x14ac:dyDescent="0.35">
      <c r="A126" s="25">
        <v>44329</v>
      </c>
      <c r="B126" s="57">
        <v>2968169</v>
      </c>
      <c r="C126" s="57">
        <v>1551339</v>
      </c>
      <c r="D126" s="57"/>
    </row>
    <row r="127" spans="1:6" x14ac:dyDescent="0.35">
      <c r="A127" s="25">
        <v>44330</v>
      </c>
      <c r="B127" s="57">
        <v>2985557</v>
      </c>
      <c r="C127" s="57">
        <v>1575765</v>
      </c>
      <c r="D127" s="57"/>
    </row>
    <row r="128" spans="1:6" x14ac:dyDescent="0.35">
      <c r="A128" s="25">
        <v>44331</v>
      </c>
      <c r="B128" s="57">
        <v>3003339</v>
      </c>
      <c r="C128" s="57">
        <v>1599519</v>
      </c>
      <c r="D128" s="57"/>
    </row>
    <row r="129" spans="1:4" x14ac:dyDescent="0.35">
      <c r="A129" s="25">
        <v>44332</v>
      </c>
      <c r="B129" s="57">
        <v>3020335</v>
      </c>
      <c r="C129" s="57">
        <v>1621031</v>
      </c>
      <c r="D129" s="57"/>
    </row>
    <row r="130" spans="1:4" x14ac:dyDescent="0.35">
      <c r="A130" s="25">
        <v>44333</v>
      </c>
      <c r="B130" s="57">
        <v>3035790</v>
      </c>
      <c r="C130" s="57">
        <v>1638536</v>
      </c>
      <c r="D130" s="57"/>
    </row>
    <row r="131" spans="1:4" x14ac:dyDescent="0.35">
      <c r="A131" s="25">
        <v>44334</v>
      </c>
      <c r="B131" s="57">
        <v>3045152</v>
      </c>
      <c r="C131" s="57">
        <v>1669469</v>
      </c>
      <c r="D131" s="57"/>
    </row>
    <row r="132" spans="1:4" x14ac:dyDescent="0.35">
      <c r="A132" s="25">
        <v>44335</v>
      </c>
      <c r="B132" s="57">
        <v>3051383</v>
      </c>
      <c r="C132" s="57">
        <v>1704388</v>
      </c>
      <c r="D132" s="57"/>
    </row>
    <row r="133" spans="1:4" x14ac:dyDescent="0.35">
      <c r="A133" s="25">
        <v>44336</v>
      </c>
      <c r="B133" s="57">
        <v>3063648</v>
      </c>
      <c r="C133" s="57">
        <v>1742072</v>
      </c>
      <c r="D133" s="57"/>
    </row>
    <row r="134" spans="1:4" ht="15.75" customHeight="1" x14ac:dyDescent="0.35">
      <c r="A134" s="25">
        <v>44337</v>
      </c>
      <c r="B134" s="57">
        <v>3082251</v>
      </c>
      <c r="C134" s="57">
        <v>1769040</v>
      </c>
      <c r="D134" s="57"/>
    </row>
    <row r="135" spans="1:4" ht="15.75" customHeight="1" x14ac:dyDescent="0.35">
      <c r="A135" s="25">
        <v>44338</v>
      </c>
      <c r="B135" s="57">
        <v>3096341</v>
      </c>
      <c r="C135" s="57">
        <v>1799956</v>
      </c>
      <c r="D135" s="57"/>
    </row>
    <row r="136" spans="1:4" ht="15.75" customHeight="1" x14ac:dyDescent="0.35">
      <c r="A136" s="25">
        <v>44339</v>
      </c>
      <c r="B136" s="57">
        <v>3108819</v>
      </c>
      <c r="C136" s="57">
        <v>1828930</v>
      </c>
      <c r="D136" s="57"/>
    </row>
    <row r="137" spans="1:4" ht="15.75" customHeight="1" x14ac:dyDescent="0.35">
      <c r="A137" s="25">
        <v>44340</v>
      </c>
      <c r="B137" s="57">
        <v>3121945</v>
      </c>
      <c r="C137" s="57">
        <v>1852179</v>
      </c>
      <c r="D137" s="57"/>
    </row>
    <row r="138" spans="1:4" x14ac:dyDescent="0.35">
      <c r="A138" s="25">
        <v>44341</v>
      </c>
      <c r="B138" s="57">
        <v>3138366</v>
      </c>
      <c r="C138" s="57">
        <v>1881214</v>
      </c>
      <c r="D138" s="57"/>
    </row>
    <row r="139" spans="1:4" x14ac:dyDescent="0.35">
      <c r="A139" s="25">
        <v>44342</v>
      </c>
      <c r="B139" s="57">
        <v>3155733</v>
      </c>
      <c r="C139" s="57">
        <v>1913809</v>
      </c>
      <c r="D139" s="57"/>
    </row>
    <row r="140" spans="1:4" x14ac:dyDescent="0.35">
      <c r="A140" s="25">
        <v>44343</v>
      </c>
      <c r="B140" s="57">
        <v>3174807</v>
      </c>
      <c r="C140" s="57">
        <v>1942285</v>
      </c>
      <c r="D140" s="57"/>
    </row>
    <row r="141" spans="1:4" x14ac:dyDescent="0.35">
      <c r="A141" s="25">
        <v>44344</v>
      </c>
      <c r="B141" s="57">
        <v>3196051</v>
      </c>
      <c r="C141" s="57">
        <v>1971006</v>
      </c>
      <c r="D141" s="57"/>
    </row>
    <row r="142" spans="1:4" x14ac:dyDescent="0.35">
      <c r="A142" s="25">
        <v>44345</v>
      </c>
      <c r="B142" s="57">
        <v>3215770</v>
      </c>
      <c r="C142" s="57">
        <v>1998409</v>
      </c>
      <c r="D142" s="57"/>
    </row>
    <row r="143" spans="1:4" x14ac:dyDescent="0.35">
      <c r="A143" s="25">
        <v>44346</v>
      </c>
      <c r="B143" s="57">
        <v>3234311</v>
      </c>
      <c r="C143" s="57">
        <v>2022728</v>
      </c>
      <c r="D143" s="57"/>
    </row>
    <row r="144" spans="1:4" x14ac:dyDescent="0.35">
      <c r="A144" s="25">
        <v>44347</v>
      </c>
      <c r="B144" s="57">
        <v>3251138</v>
      </c>
      <c r="C144" s="57">
        <v>2044253</v>
      </c>
      <c r="D144" s="57"/>
    </row>
    <row r="145" spans="1:6" x14ac:dyDescent="0.35">
      <c r="A145" s="25">
        <v>44348</v>
      </c>
      <c r="B145" s="57">
        <v>3267290</v>
      </c>
      <c r="C145" s="57">
        <v>2075231</v>
      </c>
      <c r="D145" s="57"/>
    </row>
    <row r="146" spans="1:6" x14ac:dyDescent="0.35">
      <c r="A146" s="25">
        <v>44349</v>
      </c>
      <c r="B146" s="57">
        <v>3286261</v>
      </c>
      <c r="C146" s="57">
        <v>2106177</v>
      </c>
      <c r="D146" s="57"/>
    </row>
    <row r="147" spans="1:6" x14ac:dyDescent="0.35">
      <c r="A147" s="25">
        <v>44350</v>
      </c>
      <c r="B147" s="57">
        <v>3305812</v>
      </c>
      <c r="C147" s="57">
        <v>2137618</v>
      </c>
      <c r="D147" s="57"/>
    </row>
    <row r="148" spans="1:6" x14ac:dyDescent="0.35">
      <c r="A148" s="25">
        <v>44351</v>
      </c>
      <c r="B148" s="57">
        <v>3326005</v>
      </c>
      <c r="C148" s="57">
        <v>2170570</v>
      </c>
      <c r="D148" s="57"/>
    </row>
    <row r="149" spans="1:6" x14ac:dyDescent="0.35">
      <c r="A149" s="25">
        <v>44352</v>
      </c>
      <c r="B149" s="57">
        <v>3345842</v>
      </c>
      <c r="C149" s="57">
        <v>2202547</v>
      </c>
      <c r="D149" s="57"/>
    </row>
    <row r="150" spans="1:6" x14ac:dyDescent="0.35">
      <c r="A150" s="25">
        <v>44353</v>
      </c>
      <c r="B150" s="57">
        <v>3365779</v>
      </c>
      <c r="C150" s="57">
        <v>2227493</v>
      </c>
      <c r="D150" s="57"/>
    </row>
    <row r="151" spans="1:6" x14ac:dyDescent="0.35">
      <c r="A151" s="25">
        <v>44354</v>
      </c>
      <c r="B151" s="57">
        <v>3386321</v>
      </c>
      <c r="C151" s="57">
        <v>2251259</v>
      </c>
      <c r="D151" s="57"/>
    </row>
    <row r="152" spans="1:6" x14ac:dyDescent="0.35">
      <c r="A152" s="25">
        <v>44355</v>
      </c>
      <c r="B152" s="57">
        <v>3403866</v>
      </c>
      <c r="C152" s="57">
        <v>2282203</v>
      </c>
      <c r="D152" s="57"/>
    </row>
    <row r="153" spans="1:6" x14ac:dyDescent="0.35">
      <c r="A153" s="25">
        <v>44356</v>
      </c>
      <c r="B153" s="57">
        <v>3422431</v>
      </c>
      <c r="C153" s="57">
        <v>2313695</v>
      </c>
      <c r="D153" s="57"/>
      <c r="E153" s="327"/>
    </row>
    <row r="154" spans="1:6" x14ac:dyDescent="0.35">
      <c r="A154" s="25">
        <v>44357</v>
      </c>
      <c r="B154" s="57">
        <v>3441217</v>
      </c>
      <c r="C154" s="57">
        <v>2345181</v>
      </c>
      <c r="D154" s="57"/>
    </row>
    <row r="155" spans="1:6" x14ac:dyDescent="0.35">
      <c r="A155" s="25">
        <v>44358</v>
      </c>
      <c r="B155" s="57">
        <v>3459063</v>
      </c>
      <c r="C155" s="57">
        <v>2375246</v>
      </c>
      <c r="D155" s="57"/>
    </row>
    <row r="156" spans="1:6" x14ac:dyDescent="0.35">
      <c r="A156" s="25">
        <v>44359</v>
      </c>
      <c r="B156" s="57">
        <v>3477378</v>
      </c>
      <c r="C156" s="57">
        <v>2402700</v>
      </c>
      <c r="D156" s="57"/>
    </row>
    <row r="157" spans="1:6" x14ac:dyDescent="0.35">
      <c r="A157" s="25">
        <v>44360</v>
      </c>
      <c r="B157" s="57">
        <v>3497287</v>
      </c>
      <c r="C157" s="57">
        <v>2425825</v>
      </c>
      <c r="D157" s="57"/>
    </row>
    <row r="158" spans="1:6" x14ac:dyDescent="0.35">
      <c r="A158" s="25">
        <v>44361</v>
      </c>
      <c r="B158" s="57">
        <v>3517668</v>
      </c>
      <c r="C158" s="57">
        <v>2446834</v>
      </c>
      <c r="D158" s="57"/>
    </row>
    <row r="159" spans="1:6" x14ac:dyDescent="0.35">
      <c r="A159" s="25">
        <v>44362</v>
      </c>
      <c r="B159" s="57">
        <v>3531461</v>
      </c>
      <c r="C159" s="57">
        <v>2470181</v>
      </c>
      <c r="D159" s="57"/>
      <c r="F159" s="414" t="s">
        <v>394</v>
      </c>
    </row>
    <row r="160" spans="1:6" x14ac:dyDescent="0.35">
      <c r="A160" s="25">
        <v>44363</v>
      </c>
      <c r="B160" s="57">
        <v>3551739</v>
      </c>
      <c r="C160" s="57">
        <v>2493358</v>
      </c>
      <c r="D160" s="57"/>
      <c r="F160" s="414" t="s">
        <v>397</v>
      </c>
    </row>
    <row r="161" spans="1:4" x14ac:dyDescent="0.35">
      <c r="A161" s="25">
        <v>44364</v>
      </c>
      <c r="B161" s="57">
        <v>3571726</v>
      </c>
      <c r="C161" s="57">
        <v>2516066</v>
      </c>
      <c r="D161" s="57"/>
    </row>
    <row r="162" spans="1:4" x14ac:dyDescent="0.35">
      <c r="A162" s="25">
        <v>44365</v>
      </c>
      <c r="B162" s="57">
        <v>3591638</v>
      </c>
      <c r="C162" s="57">
        <v>2535803</v>
      </c>
      <c r="D162" s="57"/>
    </row>
    <row r="163" spans="1:4" x14ac:dyDescent="0.35">
      <c r="A163" s="25">
        <v>44366</v>
      </c>
      <c r="B163" s="57">
        <v>3611266</v>
      </c>
      <c r="C163" s="57">
        <v>2555308</v>
      </c>
      <c r="D163" s="57"/>
    </row>
    <row r="164" spans="1:4" x14ac:dyDescent="0.35">
      <c r="A164" s="25">
        <v>44367</v>
      </c>
      <c r="B164" s="57">
        <v>3630589</v>
      </c>
      <c r="C164" s="91">
        <v>2571637</v>
      </c>
      <c r="D164" s="91"/>
    </row>
    <row r="165" spans="1:4" x14ac:dyDescent="0.35">
      <c r="A165" s="25">
        <v>44368</v>
      </c>
      <c r="B165" s="57">
        <v>3647437</v>
      </c>
      <c r="C165" s="57">
        <v>2586970</v>
      </c>
      <c r="D165" s="57"/>
    </row>
    <row r="166" spans="1:4" x14ac:dyDescent="0.35">
      <c r="A166" s="25">
        <v>44369</v>
      </c>
      <c r="B166" s="57">
        <v>3664571</v>
      </c>
      <c r="C166" s="57">
        <v>2602753</v>
      </c>
      <c r="D166" s="57"/>
    </row>
    <row r="167" spans="1:4" x14ac:dyDescent="0.35">
      <c r="A167" s="25">
        <v>44370</v>
      </c>
      <c r="B167" s="57">
        <v>3681620</v>
      </c>
      <c r="C167" s="57">
        <v>2617450</v>
      </c>
      <c r="D167" s="57"/>
    </row>
    <row r="168" spans="1:4" x14ac:dyDescent="0.35">
      <c r="A168" s="25">
        <v>44371</v>
      </c>
      <c r="B168" s="57">
        <v>3695303</v>
      </c>
      <c r="C168" s="57">
        <v>2631533</v>
      </c>
      <c r="D168" s="57"/>
    </row>
    <row r="169" spans="1:4" x14ac:dyDescent="0.35">
      <c r="A169" s="25">
        <v>44372</v>
      </c>
      <c r="B169" s="57">
        <v>3709801</v>
      </c>
      <c r="C169" s="57">
        <v>2647397</v>
      </c>
      <c r="D169" s="57"/>
    </row>
    <row r="170" spans="1:4" x14ac:dyDescent="0.35">
      <c r="A170" s="25">
        <v>44373</v>
      </c>
      <c r="B170" s="57">
        <v>3730101</v>
      </c>
      <c r="C170" s="57">
        <v>2666827</v>
      </c>
      <c r="D170" s="57"/>
    </row>
    <row r="171" spans="1:4" x14ac:dyDescent="0.35">
      <c r="A171" s="25">
        <v>44374</v>
      </c>
      <c r="B171" s="57">
        <v>3747510</v>
      </c>
      <c r="C171" s="57">
        <v>2679357</v>
      </c>
      <c r="D171" s="57"/>
    </row>
    <row r="172" spans="1:4" x14ac:dyDescent="0.35">
      <c r="A172" s="25">
        <v>44375</v>
      </c>
      <c r="B172" s="57">
        <v>3765379</v>
      </c>
      <c r="C172" s="57">
        <v>2691775</v>
      </c>
      <c r="D172" s="57"/>
    </row>
    <row r="173" spans="1:4" x14ac:dyDescent="0.35">
      <c r="A173" s="25">
        <v>44376</v>
      </c>
      <c r="B173" s="57">
        <v>3781887</v>
      </c>
      <c r="C173" s="57">
        <v>2701195</v>
      </c>
      <c r="D173" s="57"/>
    </row>
    <row r="174" spans="1:4" x14ac:dyDescent="0.35">
      <c r="A174" s="25">
        <v>44377</v>
      </c>
      <c r="B174" s="57">
        <v>3799467</v>
      </c>
      <c r="C174" s="57">
        <v>2712237</v>
      </c>
      <c r="D174" s="57"/>
    </row>
    <row r="175" spans="1:4" x14ac:dyDescent="0.35">
      <c r="A175" s="25">
        <v>44378</v>
      </c>
      <c r="B175" s="57">
        <v>3816251</v>
      </c>
      <c r="C175" s="57">
        <v>2722725</v>
      </c>
      <c r="D175" s="57"/>
    </row>
    <row r="176" spans="1:4" x14ac:dyDescent="0.35">
      <c r="A176" s="25">
        <v>44379</v>
      </c>
      <c r="B176" s="57">
        <v>3831770</v>
      </c>
      <c r="C176" s="57">
        <v>2737347</v>
      </c>
      <c r="D176" s="57"/>
    </row>
    <row r="177" spans="1:4" x14ac:dyDescent="0.35">
      <c r="A177" s="25">
        <v>44380</v>
      </c>
      <c r="B177" s="57">
        <v>3844371</v>
      </c>
      <c r="C177" s="57">
        <v>2749373</v>
      </c>
      <c r="D177" s="57"/>
    </row>
    <row r="178" spans="1:4" x14ac:dyDescent="0.35">
      <c r="A178" s="25">
        <v>44381</v>
      </c>
      <c r="B178" s="57">
        <v>3857584</v>
      </c>
      <c r="C178" s="57">
        <v>2762156</v>
      </c>
      <c r="D178" s="57"/>
    </row>
    <row r="179" spans="1:4" x14ac:dyDescent="0.35">
      <c r="A179" s="25">
        <v>44382</v>
      </c>
      <c r="B179" s="57">
        <v>3869223</v>
      </c>
      <c r="C179" s="57">
        <v>2774136</v>
      </c>
      <c r="D179" s="57"/>
    </row>
    <row r="180" spans="1:4" x14ac:dyDescent="0.35">
      <c r="A180" s="25">
        <v>44383</v>
      </c>
      <c r="B180" s="57">
        <v>3879458</v>
      </c>
      <c r="C180" s="57">
        <v>2791071</v>
      </c>
      <c r="D180" s="57"/>
    </row>
    <row r="181" spans="1:4" x14ac:dyDescent="0.35">
      <c r="A181" s="25">
        <v>44384</v>
      </c>
      <c r="B181" s="57">
        <v>3890176</v>
      </c>
      <c r="C181" s="57">
        <v>2808902</v>
      </c>
      <c r="D181" s="57"/>
    </row>
    <row r="182" spans="1:4" x14ac:dyDescent="0.35">
      <c r="A182" s="25">
        <v>44385</v>
      </c>
      <c r="B182" s="57">
        <v>3900864</v>
      </c>
      <c r="C182" s="57">
        <v>2825886</v>
      </c>
      <c r="D182" s="57"/>
    </row>
    <row r="183" spans="1:4" x14ac:dyDescent="0.35">
      <c r="A183" s="25">
        <v>44386</v>
      </c>
      <c r="B183" s="57">
        <v>3911189</v>
      </c>
      <c r="C183" s="57">
        <v>2843938</v>
      </c>
      <c r="D183" s="57"/>
    </row>
    <row r="184" spans="1:4" x14ac:dyDescent="0.35">
      <c r="A184" s="25">
        <v>44387</v>
      </c>
      <c r="B184" s="57">
        <v>3920145</v>
      </c>
      <c r="C184" s="57">
        <v>2861110</v>
      </c>
      <c r="D184" s="57"/>
    </row>
    <row r="185" spans="1:4" x14ac:dyDescent="0.35">
      <c r="A185" s="25">
        <v>44388</v>
      </c>
      <c r="B185" s="57">
        <v>3928409</v>
      </c>
      <c r="C185" s="57">
        <v>2877326</v>
      </c>
      <c r="D185" s="57"/>
    </row>
    <row r="186" spans="1:4" x14ac:dyDescent="0.35">
      <c r="A186" s="25">
        <v>44389</v>
      </c>
      <c r="B186" s="57">
        <v>3934408</v>
      </c>
      <c r="C186" s="57">
        <v>2893271</v>
      </c>
      <c r="D186" s="57"/>
    </row>
    <row r="187" spans="1:4" x14ac:dyDescent="0.35">
      <c r="A187" s="25">
        <v>44390</v>
      </c>
      <c r="B187" s="57">
        <v>3941571</v>
      </c>
      <c r="C187" s="57">
        <v>2903557</v>
      </c>
      <c r="D187" s="57"/>
    </row>
    <row r="188" spans="1:4" x14ac:dyDescent="0.35">
      <c r="A188" s="25">
        <v>44391</v>
      </c>
      <c r="B188" s="57">
        <v>3948446</v>
      </c>
      <c r="C188" s="57">
        <v>2914904</v>
      </c>
      <c r="D188" s="57"/>
    </row>
    <row r="189" spans="1:4" x14ac:dyDescent="0.35">
      <c r="A189" s="25">
        <v>44392</v>
      </c>
      <c r="B189" s="57">
        <v>3956549</v>
      </c>
      <c r="C189" s="57">
        <v>2927130</v>
      </c>
      <c r="D189" s="57"/>
    </row>
    <row r="190" spans="1:4" x14ac:dyDescent="0.35">
      <c r="A190" s="25">
        <v>44393</v>
      </c>
      <c r="B190" s="57">
        <v>3963502</v>
      </c>
      <c r="C190" s="57">
        <v>2940202</v>
      </c>
      <c r="D190" s="57"/>
    </row>
    <row r="191" spans="1:4" x14ac:dyDescent="0.35">
      <c r="A191" s="25">
        <v>44394</v>
      </c>
      <c r="B191" s="57">
        <v>3970026</v>
      </c>
      <c r="C191" s="57">
        <v>2954776</v>
      </c>
      <c r="D191" s="57"/>
    </row>
    <row r="192" spans="1:4" x14ac:dyDescent="0.35">
      <c r="A192" s="25">
        <v>44395</v>
      </c>
      <c r="B192" s="57">
        <v>3976022</v>
      </c>
      <c r="C192" s="57">
        <v>2966054</v>
      </c>
      <c r="D192" s="57"/>
    </row>
    <row r="193" spans="1:4" x14ac:dyDescent="0.35">
      <c r="A193" s="25">
        <v>44396</v>
      </c>
      <c r="B193" s="57">
        <v>3981950</v>
      </c>
      <c r="C193" s="57">
        <v>2978746</v>
      </c>
      <c r="D193" s="57"/>
    </row>
    <row r="194" spans="1:4" x14ac:dyDescent="0.35">
      <c r="A194" s="25">
        <v>44397</v>
      </c>
      <c r="B194" s="57">
        <v>3984433</v>
      </c>
      <c r="C194" s="57">
        <v>2995086</v>
      </c>
      <c r="D194" s="57"/>
    </row>
    <row r="195" spans="1:4" x14ac:dyDescent="0.35">
      <c r="A195" s="25">
        <v>44398</v>
      </c>
      <c r="B195" s="57">
        <v>3987074</v>
      </c>
      <c r="C195" s="57">
        <v>3010505</v>
      </c>
      <c r="D195" s="57"/>
    </row>
    <row r="196" spans="1:4" x14ac:dyDescent="0.35">
      <c r="A196" s="25">
        <v>44399</v>
      </c>
      <c r="B196" s="57">
        <v>3989927</v>
      </c>
      <c r="C196" s="57">
        <v>3028271</v>
      </c>
      <c r="D196" s="57"/>
    </row>
    <row r="197" spans="1:4" x14ac:dyDescent="0.35">
      <c r="A197" s="25">
        <v>44400</v>
      </c>
      <c r="B197" s="57">
        <v>3992327</v>
      </c>
      <c r="C197" s="57">
        <v>3044803</v>
      </c>
      <c r="D197" s="57"/>
    </row>
    <row r="198" spans="1:4" x14ac:dyDescent="0.35">
      <c r="A198" s="25">
        <v>44401</v>
      </c>
      <c r="B198" s="57">
        <v>3994883</v>
      </c>
      <c r="C198" s="57">
        <v>3064441</v>
      </c>
      <c r="D198" s="57"/>
    </row>
    <row r="199" spans="1:4" x14ac:dyDescent="0.35">
      <c r="A199" s="25">
        <v>44402</v>
      </c>
      <c r="B199" s="57">
        <v>3997105</v>
      </c>
      <c r="C199" s="57">
        <v>3079492</v>
      </c>
      <c r="D199" s="57"/>
    </row>
    <row r="200" spans="1:4" x14ac:dyDescent="0.35">
      <c r="A200" s="25">
        <v>44403</v>
      </c>
      <c r="B200" s="57">
        <v>3998627</v>
      </c>
      <c r="C200" s="57">
        <v>3092102</v>
      </c>
      <c r="D200" s="57"/>
    </row>
    <row r="201" spans="1:4" x14ac:dyDescent="0.35">
      <c r="A201" s="25">
        <v>44404</v>
      </c>
      <c r="B201" s="57">
        <v>4000658</v>
      </c>
      <c r="C201" s="57">
        <v>3108928</v>
      </c>
      <c r="D201" s="57"/>
    </row>
    <row r="202" spans="1:4" x14ac:dyDescent="0.35">
      <c r="A202" s="25">
        <v>44405</v>
      </c>
      <c r="B202" s="57">
        <v>4002903</v>
      </c>
      <c r="C202" s="57">
        <v>3125690</v>
      </c>
      <c r="D202" s="57"/>
    </row>
    <row r="203" spans="1:4" x14ac:dyDescent="0.35">
      <c r="A203" s="25">
        <v>44406</v>
      </c>
      <c r="B203" s="57">
        <v>4005421</v>
      </c>
      <c r="C203" s="57">
        <v>3145017</v>
      </c>
      <c r="D203" s="57"/>
    </row>
    <row r="204" spans="1:4" x14ac:dyDescent="0.35">
      <c r="A204" s="25">
        <v>44407</v>
      </c>
      <c r="B204" s="57">
        <v>4007577</v>
      </c>
      <c r="C204" s="57">
        <v>3162662</v>
      </c>
      <c r="D204" s="57"/>
    </row>
    <row r="205" spans="1:4" x14ac:dyDescent="0.35">
      <c r="A205" s="25">
        <v>44408</v>
      </c>
      <c r="B205" s="57">
        <v>4009611</v>
      </c>
      <c r="C205" s="57">
        <v>3180160</v>
      </c>
      <c r="D205" s="57"/>
    </row>
    <row r="206" spans="1:4" x14ac:dyDescent="0.35">
      <c r="A206" s="25">
        <v>44409</v>
      </c>
      <c r="B206" s="57">
        <v>4011060</v>
      </c>
      <c r="C206" s="57">
        <v>3197899</v>
      </c>
      <c r="D206" s="57"/>
    </row>
    <row r="207" spans="1:4" x14ac:dyDescent="0.35">
      <c r="A207" s="25">
        <v>44410</v>
      </c>
      <c r="B207" s="57">
        <v>4012496</v>
      </c>
      <c r="C207" s="57">
        <v>3214801</v>
      </c>
      <c r="D207" s="57"/>
    </row>
    <row r="208" spans="1:4" x14ac:dyDescent="0.35">
      <c r="A208" s="25">
        <v>44411</v>
      </c>
      <c r="B208" s="57">
        <v>4014212</v>
      </c>
      <c r="C208" s="57">
        <v>3231331</v>
      </c>
      <c r="D208" s="57"/>
    </row>
    <row r="209" spans="1:9" x14ac:dyDescent="0.35">
      <c r="A209" s="25">
        <v>44412</v>
      </c>
      <c r="B209" s="57">
        <v>4016326</v>
      </c>
      <c r="C209" s="57">
        <v>3249622</v>
      </c>
      <c r="D209" s="57"/>
    </row>
    <row r="210" spans="1:9" x14ac:dyDescent="0.35">
      <c r="A210" s="25">
        <v>44413</v>
      </c>
      <c r="B210" s="57">
        <v>4018503</v>
      </c>
      <c r="C210" s="57">
        <v>3268887</v>
      </c>
      <c r="D210" s="57"/>
    </row>
    <row r="211" spans="1:9" x14ac:dyDescent="0.35">
      <c r="A211" s="25">
        <v>44414</v>
      </c>
      <c r="B211" s="57">
        <v>4020712</v>
      </c>
      <c r="C211" s="57">
        <v>3286153</v>
      </c>
      <c r="D211" s="57"/>
    </row>
    <row r="212" spans="1:9" x14ac:dyDescent="0.35">
      <c r="A212" s="25">
        <v>44415</v>
      </c>
      <c r="B212" s="57">
        <v>4022914</v>
      </c>
      <c r="C212" s="57">
        <v>3305325</v>
      </c>
      <c r="D212" s="57"/>
    </row>
    <row r="213" spans="1:9" x14ac:dyDescent="0.35">
      <c r="A213" s="25">
        <v>44416</v>
      </c>
      <c r="B213" s="57">
        <v>4024852</v>
      </c>
      <c r="C213" s="57">
        <v>3323466</v>
      </c>
      <c r="D213" s="57"/>
    </row>
    <row r="214" spans="1:9" x14ac:dyDescent="0.35">
      <c r="A214" s="25">
        <v>44417</v>
      </c>
      <c r="B214" s="57">
        <v>4026827</v>
      </c>
      <c r="C214" s="57">
        <v>3342056</v>
      </c>
      <c r="D214" s="57"/>
    </row>
    <row r="215" spans="1:9" x14ac:dyDescent="0.35">
      <c r="A215" s="25">
        <v>44418</v>
      </c>
      <c r="B215" s="57">
        <v>4029479</v>
      </c>
      <c r="C215" s="57">
        <v>3357803</v>
      </c>
      <c r="D215" s="57"/>
    </row>
    <row r="216" spans="1:9" x14ac:dyDescent="0.35">
      <c r="A216" s="25">
        <v>44419</v>
      </c>
      <c r="B216" s="57">
        <v>4034420</v>
      </c>
      <c r="C216" s="57">
        <v>3375524</v>
      </c>
      <c r="D216" s="57"/>
    </row>
    <row r="217" spans="1:9" x14ac:dyDescent="0.35">
      <c r="A217" s="25">
        <v>44420</v>
      </c>
      <c r="B217" s="57">
        <v>4039226</v>
      </c>
      <c r="C217" s="57">
        <v>3393900</v>
      </c>
      <c r="D217" s="57"/>
    </row>
    <row r="218" spans="1:9" x14ac:dyDescent="0.35">
      <c r="A218" s="25">
        <v>44421</v>
      </c>
      <c r="B218" s="57">
        <v>4044950</v>
      </c>
      <c r="C218" s="57">
        <v>3412051</v>
      </c>
      <c r="D218" s="57"/>
    </row>
    <row r="219" spans="1:9" ht="14.9" customHeight="1" x14ac:dyDescent="0.45">
      <c r="A219" s="25">
        <v>44422</v>
      </c>
      <c r="B219" s="57">
        <v>4050011</v>
      </c>
      <c r="C219" s="57">
        <v>3431062</v>
      </c>
      <c r="D219" s="57"/>
      <c r="E219" s="506"/>
      <c r="F219" s="507"/>
      <c r="G219" s="507"/>
      <c r="H219" s="506"/>
      <c r="I219" s="506"/>
    </row>
    <row r="220" spans="1:9" x14ac:dyDescent="0.35">
      <c r="A220" s="25">
        <v>44423</v>
      </c>
      <c r="B220" s="57">
        <v>4054842</v>
      </c>
      <c r="C220" s="57">
        <v>3449901</v>
      </c>
      <c r="D220" s="57"/>
      <c r="E220" s="506"/>
      <c r="F220" s="506"/>
      <c r="G220" s="506"/>
      <c r="H220" s="506"/>
      <c r="I220" s="506"/>
    </row>
    <row r="221" spans="1:9" x14ac:dyDescent="0.35">
      <c r="A221" s="25">
        <v>44424</v>
      </c>
      <c r="B221" s="57">
        <v>4058482</v>
      </c>
      <c r="C221" s="57">
        <v>3467817</v>
      </c>
      <c r="D221" s="57"/>
      <c r="E221" s="506"/>
      <c r="F221" s="506"/>
      <c r="G221" s="506"/>
      <c r="H221" s="506"/>
      <c r="I221" s="506"/>
    </row>
    <row r="222" spans="1:9" x14ac:dyDescent="0.35">
      <c r="A222" s="25">
        <v>44425</v>
      </c>
      <c r="B222" s="57">
        <v>4061687</v>
      </c>
      <c r="C222" s="57">
        <v>3482188</v>
      </c>
      <c r="D222" s="57"/>
      <c r="E222" s="506"/>
      <c r="F222" s="508"/>
      <c r="G222" s="508"/>
      <c r="H222" s="508"/>
      <c r="I222" s="506"/>
    </row>
    <row r="223" spans="1:9" x14ac:dyDescent="0.35">
      <c r="A223" s="25">
        <v>44426</v>
      </c>
      <c r="B223" s="57">
        <v>4065970</v>
      </c>
      <c r="C223" s="57">
        <v>3498257</v>
      </c>
      <c r="D223" s="57"/>
    </row>
    <row r="224" spans="1:9" x14ac:dyDescent="0.35">
      <c r="A224" s="25">
        <v>44427</v>
      </c>
      <c r="B224" s="57">
        <v>4068806</v>
      </c>
      <c r="C224" s="57">
        <v>3512673</v>
      </c>
      <c r="D224" s="57"/>
    </row>
    <row r="225" spans="1:4" x14ac:dyDescent="0.35">
      <c r="A225" s="25">
        <v>44428</v>
      </c>
      <c r="B225" s="57">
        <v>4071537</v>
      </c>
      <c r="C225" s="57">
        <v>3526754</v>
      </c>
      <c r="D225" s="57"/>
    </row>
    <row r="226" spans="1:4" x14ac:dyDescent="0.35">
      <c r="A226" s="25">
        <v>44429</v>
      </c>
      <c r="B226" s="57">
        <v>4075555</v>
      </c>
      <c r="C226" s="57">
        <v>3541708</v>
      </c>
      <c r="D226" s="57"/>
    </row>
    <row r="227" spans="1:4" x14ac:dyDescent="0.35">
      <c r="A227" s="25">
        <v>44430</v>
      </c>
      <c r="B227" s="57">
        <v>4079496</v>
      </c>
      <c r="C227" s="57">
        <v>3556947</v>
      </c>
      <c r="D227" s="57"/>
    </row>
    <row r="228" spans="1:4" x14ac:dyDescent="0.35">
      <c r="A228" s="25">
        <v>44431</v>
      </c>
      <c r="B228" s="57">
        <v>4082698</v>
      </c>
      <c r="C228" s="57">
        <v>3572042</v>
      </c>
      <c r="D228" s="57"/>
    </row>
    <row r="229" spans="1:4" x14ac:dyDescent="0.35">
      <c r="A229" s="25">
        <v>44432</v>
      </c>
      <c r="B229" s="57">
        <v>4085552</v>
      </c>
      <c r="C229" s="57">
        <v>3587145</v>
      </c>
      <c r="D229" s="57"/>
    </row>
    <row r="230" spans="1:4" x14ac:dyDescent="0.35">
      <c r="A230" s="25">
        <v>44433</v>
      </c>
      <c r="B230" s="57">
        <v>4088894</v>
      </c>
      <c r="C230" s="57">
        <v>3603429</v>
      </c>
      <c r="D230" s="57"/>
    </row>
    <row r="231" spans="1:4" x14ac:dyDescent="0.35">
      <c r="A231" s="25">
        <v>44434</v>
      </c>
      <c r="B231" s="57">
        <v>4092295</v>
      </c>
      <c r="C231" s="57">
        <v>3617687</v>
      </c>
      <c r="D231" s="57"/>
    </row>
    <row r="232" spans="1:4" x14ac:dyDescent="0.35">
      <c r="A232" s="25">
        <v>44435</v>
      </c>
      <c r="B232" s="57">
        <v>4095463</v>
      </c>
      <c r="C232" s="57">
        <v>3629482</v>
      </c>
      <c r="D232" s="57"/>
    </row>
    <row r="233" spans="1:4" x14ac:dyDescent="0.35">
      <c r="A233" s="25">
        <v>44436</v>
      </c>
      <c r="B233" s="57">
        <v>4098078</v>
      </c>
      <c r="C233" s="57">
        <v>3640865</v>
      </c>
      <c r="D233" s="57"/>
    </row>
    <row r="234" spans="1:4" x14ac:dyDescent="0.35">
      <c r="A234" s="25">
        <v>44437</v>
      </c>
      <c r="B234" s="57">
        <v>4101311</v>
      </c>
      <c r="C234" s="57">
        <v>3655287</v>
      </c>
      <c r="D234" s="57"/>
    </row>
    <row r="235" spans="1:4" x14ac:dyDescent="0.35">
      <c r="A235" s="25">
        <v>44438</v>
      </c>
      <c r="B235" s="57">
        <v>4103687</v>
      </c>
      <c r="C235" s="57">
        <v>3668041</v>
      </c>
      <c r="D235" s="57"/>
    </row>
    <row r="236" spans="1:4" x14ac:dyDescent="0.35">
      <c r="A236" s="25">
        <v>44439</v>
      </c>
      <c r="B236" s="57">
        <v>4106408</v>
      </c>
      <c r="C236" s="57">
        <v>3680761</v>
      </c>
      <c r="D236" s="57"/>
    </row>
    <row r="237" spans="1:4" x14ac:dyDescent="0.35">
      <c r="A237" s="25">
        <v>44440</v>
      </c>
      <c r="B237" s="57">
        <v>4108804</v>
      </c>
      <c r="C237" s="57">
        <v>3691066</v>
      </c>
      <c r="D237" s="57"/>
    </row>
    <row r="238" spans="1:4" x14ac:dyDescent="0.35">
      <c r="A238" s="25">
        <v>44441</v>
      </c>
      <c r="B238" s="57">
        <v>4111513</v>
      </c>
      <c r="C238" s="57">
        <v>3699250</v>
      </c>
      <c r="D238" s="57"/>
    </row>
    <row r="239" spans="1:4" x14ac:dyDescent="0.35">
      <c r="A239" s="25">
        <v>44442</v>
      </c>
      <c r="B239" s="57">
        <v>4114552</v>
      </c>
      <c r="C239" s="57">
        <v>3709328</v>
      </c>
      <c r="D239" s="57"/>
    </row>
    <row r="240" spans="1:4" x14ac:dyDescent="0.35">
      <c r="A240" s="25">
        <v>44443</v>
      </c>
      <c r="B240" s="91">
        <v>4117147</v>
      </c>
      <c r="C240" s="57">
        <v>3717587</v>
      </c>
      <c r="D240" s="57"/>
    </row>
    <row r="241" spans="1:6" x14ac:dyDescent="0.35">
      <c r="A241" s="25">
        <v>44444</v>
      </c>
      <c r="B241" s="91">
        <v>4121962</v>
      </c>
      <c r="C241" s="57">
        <v>3726769</v>
      </c>
      <c r="D241" s="57"/>
    </row>
    <row r="242" spans="1:6" x14ac:dyDescent="0.35">
      <c r="A242" s="25">
        <v>44445</v>
      </c>
      <c r="B242" s="91">
        <v>4126263</v>
      </c>
      <c r="C242" s="57">
        <v>3736762</v>
      </c>
      <c r="D242" s="57"/>
    </row>
    <row r="243" spans="1:6" x14ac:dyDescent="0.35">
      <c r="A243" s="25">
        <v>44446</v>
      </c>
      <c r="B243" s="91">
        <v>4128492</v>
      </c>
      <c r="C243" s="57">
        <v>3743036</v>
      </c>
      <c r="D243" s="57"/>
      <c r="F243" s="414" t="s">
        <v>460</v>
      </c>
    </row>
    <row r="244" spans="1:6" x14ac:dyDescent="0.35">
      <c r="A244" s="25">
        <v>44447</v>
      </c>
      <c r="B244" s="91">
        <v>4130841</v>
      </c>
      <c r="C244" s="57">
        <v>3749767</v>
      </c>
      <c r="D244" s="57"/>
    </row>
    <row r="245" spans="1:6" x14ac:dyDescent="0.35">
      <c r="A245" s="25">
        <v>44448</v>
      </c>
      <c r="B245" s="91">
        <v>4133606</v>
      </c>
      <c r="C245" s="57">
        <v>3757337</v>
      </c>
      <c r="D245" s="57"/>
    </row>
    <row r="246" spans="1:6" x14ac:dyDescent="0.35">
      <c r="A246" s="25">
        <v>44449</v>
      </c>
      <c r="B246" s="91">
        <v>4135329</v>
      </c>
      <c r="C246" s="91">
        <v>3762367</v>
      </c>
      <c r="D246" s="91"/>
    </row>
    <row r="247" spans="1:6" x14ac:dyDescent="0.35">
      <c r="A247" s="25">
        <v>44450</v>
      </c>
      <c r="B247" s="91">
        <v>4137710</v>
      </c>
      <c r="C247" s="91">
        <v>3769320</v>
      </c>
      <c r="D247" s="91"/>
    </row>
    <row r="248" spans="1:6" x14ac:dyDescent="0.35">
      <c r="A248" s="25">
        <v>44451</v>
      </c>
      <c r="B248" s="91">
        <v>4140616</v>
      </c>
      <c r="C248" s="91">
        <v>3777461</v>
      </c>
      <c r="D248" s="91"/>
    </row>
    <row r="249" spans="1:6" x14ac:dyDescent="0.35">
      <c r="A249" s="25">
        <v>44452</v>
      </c>
      <c r="B249" s="91">
        <v>4142783</v>
      </c>
      <c r="C249" s="91">
        <v>3785214</v>
      </c>
      <c r="D249" s="91"/>
    </row>
    <row r="250" spans="1:6" x14ac:dyDescent="0.35">
      <c r="A250" s="25">
        <v>44453</v>
      </c>
      <c r="B250" s="91">
        <v>4144904</v>
      </c>
      <c r="C250" s="91">
        <v>3788551</v>
      </c>
      <c r="D250" s="91"/>
    </row>
    <row r="251" spans="1:6" x14ac:dyDescent="0.35">
      <c r="A251" s="25">
        <v>44454</v>
      </c>
      <c r="B251" s="91">
        <v>4146847</v>
      </c>
      <c r="C251" s="91">
        <v>3791597</v>
      </c>
      <c r="D251" s="91"/>
    </row>
    <row r="252" spans="1:6" x14ac:dyDescent="0.35">
      <c r="A252" s="25">
        <v>44455</v>
      </c>
      <c r="B252" s="91">
        <v>4148734</v>
      </c>
      <c r="C252" s="91">
        <v>3795897</v>
      </c>
      <c r="D252" s="91"/>
      <c r="F252" s="414" t="s">
        <v>466</v>
      </c>
    </row>
    <row r="253" spans="1:6" x14ac:dyDescent="0.35">
      <c r="A253" s="25">
        <v>44456</v>
      </c>
      <c r="B253" s="91">
        <v>4150157</v>
      </c>
      <c r="C253" s="91">
        <v>3798938</v>
      </c>
      <c r="D253" s="91"/>
    </row>
    <row r="254" spans="1:6" x14ac:dyDescent="0.35">
      <c r="A254" s="25">
        <v>44457</v>
      </c>
      <c r="B254" s="91">
        <v>4151735</v>
      </c>
      <c r="C254" s="91">
        <v>3802183</v>
      </c>
      <c r="D254" s="91"/>
    </row>
    <row r="255" spans="1:6" x14ac:dyDescent="0.35">
      <c r="A255" s="25">
        <v>44458</v>
      </c>
      <c r="B255" s="91">
        <v>4155048</v>
      </c>
      <c r="C255" s="91">
        <v>3806980</v>
      </c>
      <c r="D255" s="91"/>
    </row>
    <row r="256" spans="1:6" x14ac:dyDescent="0.35">
      <c r="A256" s="25">
        <v>44459</v>
      </c>
      <c r="B256" s="91">
        <v>4157613</v>
      </c>
      <c r="C256" s="91">
        <v>3810775</v>
      </c>
      <c r="D256" s="91"/>
    </row>
    <row r="257" spans="1:4" x14ac:dyDescent="0.35">
      <c r="A257" s="25">
        <v>44460</v>
      </c>
      <c r="B257" s="91">
        <v>4160835</v>
      </c>
      <c r="C257" s="91">
        <v>3813547</v>
      </c>
      <c r="D257" s="91"/>
    </row>
    <row r="258" spans="1:4" x14ac:dyDescent="0.35">
      <c r="A258" s="25">
        <v>44461</v>
      </c>
      <c r="B258" s="91">
        <v>4163235</v>
      </c>
      <c r="C258" s="91">
        <v>3815907</v>
      </c>
      <c r="D258" s="91"/>
    </row>
    <row r="259" spans="1:4" x14ac:dyDescent="0.35">
      <c r="A259" s="25">
        <v>44462</v>
      </c>
      <c r="B259" s="91">
        <v>4166056</v>
      </c>
      <c r="C259" s="91">
        <v>3818428</v>
      </c>
      <c r="D259" s="91"/>
    </row>
    <row r="260" spans="1:4" x14ac:dyDescent="0.35">
      <c r="A260" s="25">
        <v>44463</v>
      </c>
      <c r="B260" s="91">
        <v>4168278</v>
      </c>
      <c r="C260" s="91">
        <v>3820182</v>
      </c>
      <c r="D260" s="91"/>
    </row>
    <row r="261" spans="1:4" x14ac:dyDescent="0.35">
      <c r="A261" s="25">
        <v>44464</v>
      </c>
      <c r="B261" s="91">
        <v>4172573</v>
      </c>
      <c r="C261" s="91">
        <v>3824074</v>
      </c>
      <c r="D261" s="91"/>
    </row>
    <row r="262" spans="1:4" x14ac:dyDescent="0.35">
      <c r="A262" s="25">
        <v>44465</v>
      </c>
      <c r="B262" s="91">
        <v>4176832</v>
      </c>
      <c r="C262" s="91">
        <v>3827110</v>
      </c>
      <c r="D262" s="91"/>
    </row>
    <row r="263" spans="1:4" x14ac:dyDescent="0.35">
      <c r="A263" s="25">
        <v>44466</v>
      </c>
      <c r="B263" s="91">
        <v>4181617</v>
      </c>
      <c r="C263" s="91">
        <v>3829881</v>
      </c>
      <c r="D263" s="91"/>
    </row>
    <row r="264" spans="1:4" x14ac:dyDescent="0.35">
      <c r="A264" s="25">
        <v>44467</v>
      </c>
      <c r="B264" s="91">
        <v>4184574</v>
      </c>
      <c r="C264" s="91">
        <v>3832498</v>
      </c>
      <c r="D264" s="91"/>
    </row>
    <row r="265" spans="1:4" x14ac:dyDescent="0.35">
      <c r="A265" s="25">
        <v>44468</v>
      </c>
      <c r="B265" s="91">
        <v>4186743</v>
      </c>
      <c r="C265" s="91">
        <v>3835013</v>
      </c>
      <c r="D265" s="91"/>
    </row>
    <row r="266" spans="1:4" x14ac:dyDescent="0.35">
      <c r="A266" s="25">
        <v>44469</v>
      </c>
      <c r="B266" s="91">
        <v>4189701</v>
      </c>
      <c r="C266" s="91">
        <v>3837689</v>
      </c>
      <c r="D266" s="91"/>
    </row>
    <row r="267" spans="1:4" x14ac:dyDescent="0.35">
      <c r="A267" s="25">
        <v>44470</v>
      </c>
      <c r="B267" s="91">
        <v>4194212</v>
      </c>
      <c r="C267" s="91">
        <v>3840251</v>
      </c>
      <c r="D267" s="91"/>
    </row>
    <row r="268" spans="1:4" x14ac:dyDescent="0.35">
      <c r="A268" s="25">
        <v>44471</v>
      </c>
      <c r="B268" s="91">
        <v>4199724</v>
      </c>
      <c r="C268" s="91">
        <v>3843000</v>
      </c>
      <c r="D268" s="91"/>
    </row>
    <row r="269" spans="1:4" x14ac:dyDescent="0.35">
      <c r="A269" s="25">
        <v>44472</v>
      </c>
      <c r="B269" s="91">
        <v>4208546</v>
      </c>
      <c r="C269" s="91">
        <v>3845180</v>
      </c>
      <c r="D269" s="91"/>
    </row>
    <row r="270" spans="1:4" x14ac:dyDescent="0.35">
      <c r="A270" s="25">
        <v>44473</v>
      </c>
      <c r="B270" s="91">
        <v>4217940</v>
      </c>
      <c r="C270" s="91">
        <v>3847118</v>
      </c>
      <c r="D270" s="91"/>
    </row>
    <row r="271" spans="1:4" s="506" customFormat="1" x14ac:dyDescent="0.35">
      <c r="A271" s="25">
        <v>44474</v>
      </c>
      <c r="B271" s="91">
        <v>4223719</v>
      </c>
      <c r="C271" s="91">
        <v>3849656</v>
      </c>
      <c r="D271" s="91"/>
    </row>
    <row r="272" spans="1:4" x14ac:dyDescent="0.35">
      <c r="A272" s="25">
        <v>44475</v>
      </c>
      <c r="B272" s="91">
        <v>4229178</v>
      </c>
      <c r="C272" s="91">
        <v>3852067</v>
      </c>
      <c r="D272" s="91"/>
    </row>
    <row r="273" spans="1:4" x14ac:dyDescent="0.35">
      <c r="A273" s="25">
        <v>44476</v>
      </c>
      <c r="B273" s="91">
        <v>4235075</v>
      </c>
      <c r="C273" s="91">
        <v>3854847</v>
      </c>
      <c r="D273" s="91"/>
    </row>
    <row r="274" spans="1:4" x14ac:dyDescent="0.35">
      <c r="A274" s="25">
        <v>44477</v>
      </c>
      <c r="B274" s="91">
        <v>4240984</v>
      </c>
      <c r="C274" s="91">
        <v>3857442</v>
      </c>
      <c r="D274" s="91"/>
    </row>
    <row r="275" spans="1:4" x14ac:dyDescent="0.35">
      <c r="A275" s="25">
        <v>44478</v>
      </c>
      <c r="B275" s="91">
        <v>4246101</v>
      </c>
      <c r="C275" s="91">
        <v>3859839</v>
      </c>
      <c r="D275" s="91"/>
    </row>
    <row r="276" spans="1:4" x14ac:dyDescent="0.35">
      <c r="A276" s="25">
        <v>44479</v>
      </c>
      <c r="B276" s="91">
        <v>4253765</v>
      </c>
      <c r="C276" s="91">
        <v>3861899</v>
      </c>
      <c r="D276" s="91"/>
    </row>
    <row r="277" spans="1:4" x14ac:dyDescent="0.35">
      <c r="A277" s="25">
        <v>44480</v>
      </c>
      <c r="B277" s="91">
        <v>4261124</v>
      </c>
      <c r="C277" s="91">
        <v>3864670</v>
      </c>
      <c r="D277" s="91"/>
    </row>
    <row r="278" spans="1:4" x14ac:dyDescent="0.35">
      <c r="A278" s="25">
        <v>44481</v>
      </c>
      <c r="B278" s="91">
        <v>4265755</v>
      </c>
      <c r="C278" s="91">
        <v>3866372</v>
      </c>
      <c r="D278" s="91"/>
    </row>
    <row r="279" spans="1:4" x14ac:dyDescent="0.35">
      <c r="A279" s="25">
        <v>44482</v>
      </c>
      <c r="B279" s="91">
        <v>4270126</v>
      </c>
      <c r="C279" s="91">
        <v>3868656</v>
      </c>
      <c r="D279" s="91"/>
    </row>
    <row r="280" spans="1:4" x14ac:dyDescent="0.35">
      <c r="A280" s="25">
        <v>44483</v>
      </c>
      <c r="B280" s="91">
        <v>4275208</v>
      </c>
      <c r="C280" s="91">
        <v>3871406</v>
      </c>
      <c r="D280" s="91"/>
    </row>
    <row r="281" spans="1:4" x14ac:dyDescent="0.35">
      <c r="A281" s="25">
        <v>44484</v>
      </c>
      <c r="B281" s="91">
        <v>4278937</v>
      </c>
      <c r="C281" s="91">
        <v>3873790</v>
      </c>
      <c r="D281" s="91"/>
    </row>
    <row r="282" spans="1:4" x14ac:dyDescent="0.35">
      <c r="A282" s="25">
        <v>44485</v>
      </c>
      <c r="B282" s="91">
        <v>4282132</v>
      </c>
      <c r="C282" s="91">
        <v>3875966</v>
      </c>
      <c r="D282" s="91"/>
    </row>
    <row r="283" spans="1:4" x14ac:dyDescent="0.35">
      <c r="A283" s="25">
        <v>44486</v>
      </c>
      <c r="B283" s="91">
        <v>4286044</v>
      </c>
      <c r="C283" s="91">
        <v>3877849</v>
      </c>
      <c r="D283" s="91"/>
    </row>
    <row r="284" spans="1:4" x14ac:dyDescent="0.35">
      <c r="A284" s="25">
        <v>44487</v>
      </c>
      <c r="B284" s="91">
        <v>4289119</v>
      </c>
      <c r="C284" s="91">
        <v>3879942</v>
      </c>
      <c r="D284" s="91"/>
    </row>
    <row r="285" spans="1:4" x14ac:dyDescent="0.35">
      <c r="A285" s="25">
        <v>44488</v>
      </c>
      <c r="B285" s="91">
        <v>4291650</v>
      </c>
      <c r="C285" s="91">
        <v>3881744</v>
      </c>
      <c r="D285" s="91"/>
    </row>
    <row r="286" spans="1:4" x14ac:dyDescent="0.35">
      <c r="A286" s="25">
        <v>44489</v>
      </c>
      <c r="B286" s="91">
        <v>4294116</v>
      </c>
      <c r="C286" s="91">
        <v>3883886</v>
      </c>
      <c r="D286" s="91"/>
    </row>
    <row r="287" spans="1:4" x14ac:dyDescent="0.35">
      <c r="A287" s="25">
        <v>44490</v>
      </c>
      <c r="B287" s="91">
        <v>4297028</v>
      </c>
      <c r="C287" s="91">
        <v>3886176</v>
      </c>
      <c r="D287" s="91"/>
    </row>
    <row r="288" spans="1:4" x14ac:dyDescent="0.35">
      <c r="A288" s="25">
        <v>44491</v>
      </c>
      <c r="B288" s="91">
        <v>4299649</v>
      </c>
      <c r="C288" s="91">
        <v>3888408</v>
      </c>
      <c r="D288" s="91"/>
    </row>
    <row r="289" spans="1:6" x14ac:dyDescent="0.35">
      <c r="A289" s="25">
        <v>44492</v>
      </c>
      <c r="B289" s="91">
        <v>4302382</v>
      </c>
      <c r="C289" s="91">
        <v>3890477</v>
      </c>
      <c r="D289" s="91"/>
    </row>
    <row r="290" spans="1:6" x14ac:dyDescent="0.35">
      <c r="A290" s="25">
        <v>44493</v>
      </c>
      <c r="B290" s="91">
        <v>4305582</v>
      </c>
      <c r="C290" s="91">
        <v>3892224</v>
      </c>
      <c r="D290" s="91"/>
    </row>
    <row r="291" spans="1:6" x14ac:dyDescent="0.35">
      <c r="A291" s="25">
        <v>44494</v>
      </c>
      <c r="B291" s="91">
        <v>4308371</v>
      </c>
      <c r="C291" s="91">
        <v>3895239</v>
      </c>
      <c r="D291" s="91"/>
    </row>
    <row r="292" spans="1:6" x14ac:dyDescent="0.35">
      <c r="A292" s="25">
        <v>44495</v>
      </c>
      <c r="B292" s="91">
        <v>4309932</v>
      </c>
      <c r="C292" s="91">
        <v>3897133</v>
      </c>
      <c r="D292" s="91"/>
    </row>
    <row r="293" spans="1:6" x14ac:dyDescent="0.35">
      <c r="A293" s="25">
        <v>44496</v>
      </c>
      <c r="B293" s="91">
        <v>4311339</v>
      </c>
      <c r="C293" s="91">
        <v>3899153</v>
      </c>
      <c r="D293" s="91"/>
    </row>
    <row r="294" spans="1:6" x14ac:dyDescent="0.35">
      <c r="A294" s="25">
        <v>44497</v>
      </c>
      <c r="B294" s="91">
        <v>4312204</v>
      </c>
      <c r="C294" s="595">
        <v>3900427</v>
      </c>
      <c r="D294" s="595"/>
    </row>
    <row r="295" spans="1:6" x14ac:dyDescent="0.35">
      <c r="A295" s="25">
        <v>44498</v>
      </c>
      <c r="B295" s="91">
        <v>4314144</v>
      </c>
      <c r="C295" s="595">
        <v>3903299</v>
      </c>
      <c r="D295" s="595"/>
    </row>
    <row r="296" spans="1:6" x14ac:dyDescent="0.35">
      <c r="A296" s="25">
        <v>44499</v>
      </c>
      <c r="B296" s="91">
        <v>4315802</v>
      </c>
      <c r="C296" s="595">
        <v>3905177</v>
      </c>
      <c r="D296" s="595"/>
    </row>
    <row r="297" spans="1:6" x14ac:dyDescent="0.35">
      <c r="A297" s="25">
        <v>44500</v>
      </c>
      <c r="B297" s="91">
        <v>4317601</v>
      </c>
      <c r="C297" s="595">
        <v>3907056</v>
      </c>
      <c r="D297" s="595"/>
    </row>
    <row r="298" spans="1:6" x14ac:dyDescent="0.35">
      <c r="A298" s="25">
        <v>44501</v>
      </c>
      <c r="B298" s="91">
        <v>4318783</v>
      </c>
      <c r="C298" s="595">
        <v>3908244</v>
      </c>
      <c r="D298" s="595"/>
    </row>
    <row r="299" spans="1:6" x14ac:dyDescent="0.35">
      <c r="A299" s="25">
        <v>44502</v>
      </c>
      <c r="B299" s="91">
        <v>4320370</v>
      </c>
      <c r="C299" s="595">
        <v>3910253</v>
      </c>
      <c r="D299" s="595"/>
    </row>
    <row r="300" spans="1:6" x14ac:dyDescent="0.35">
      <c r="A300" s="25">
        <v>44503</v>
      </c>
      <c r="B300" s="91">
        <v>4321770</v>
      </c>
      <c r="C300" s="595">
        <v>3911823</v>
      </c>
      <c r="D300" s="595"/>
    </row>
    <row r="301" spans="1:6" x14ac:dyDescent="0.35">
      <c r="A301" s="25">
        <v>44504</v>
      </c>
      <c r="B301" s="91">
        <v>4318790</v>
      </c>
      <c r="C301" s="595">
        <v>3911105</v>
      </c>
      <c r="D301" s="595"/>
      <c r="F301" s="414" t="s">
        <v>507</v>
      </c>
    </row>
    <row r="302" spans="1:6" x14ac:dyDescent="0.35">
      <c r="A302" s="25">
        <v>44505</v>
      </c>
      <c r="B302" s="91">
        <v>4319877</v>
      </c>
      <c r="C302" s="595">
        <v>3912518</v>
      </c>
      <c r="D302" s="595"/>
    </row>
    <row r="303" spans="1:6" x14ac:dyDescent="0.35">
      <c r="A303" s="25">
        <v>44506</v>
      </c>
      <c r="B303" s="91">
        <v>4321350</v>
      </c>
      <c r="C303" s="595">
        <v>3914397</v>
      </c>
      <c r="D303" s="595"/>
    </row>
    <row r="304" spans="1:6" x14ac:dyDescent="0.35">
      <c r="A304" s="25">
        <v>44507</v>
      </c>
      <c r="B304" s="91">
        <v>4322157</v>
      </c>
      <c r="C304" s="595">
        <v>3915116</v>
      </c>
      <c r="D304" s="595"/>
      <c r="F304" s="414" t="s">
        <v>509</v>
      </c>
    </row>
    <row r="305" spans="1:6" x14ac:dyDescent="0.35">
      <c r="A305" s="25">
        <v>44508</v>
      </c>
      <c r="B305" s="91">
        <v>4323549</v>
      </c>
      <c r="C305" s="595">
        <v>3917210</v>
      </c>
      <c r="D305" s="595"/>
    </row>
    <row r="306" spans="1:6" x14ac:dyDescent="0.35">
      <c r="A306" s="25">
        <v>44509</v>
      </c>
      <c r="B306" s="91">
        <v>4324440</v>
      </c>
      <c r="C306" s="595">
        <v>3918528</v>
      </c>
      <c r="D306" s="595"/>
    </row>
    <row r="307" spans="1:6" x14ac:dyDescent="0.35">
      <c r="A307" s="25">
        <v>44510</v>
      </c>
      <c r="B307" s="91">
        <v>4325307</v>
      </c>
      <c r="C307" s="595">
        <v>3920006</v>
      </c>
      <c r="D307" s="595"/>
    </row>
    <row r="308" spans="1:6" x14ac:dyDescent="0.35">
      <c r="A308" s="25">
        <v>44511</v>
      </c>
      <c r="B308" s="91">
        <v>4326392</v>
      </c>
      <c r="C308" s="595">
        <v>3921971</v>
      </c>
      <c r="D308" s="595"/>
    </row>
    <row r="309" spans="1:6" x14ac:dyDescent="0.35">
      <c r="A309" s="25">
        <v>44512</v>
      </c>
      <c r="B309" s="91">
        <v>4325523</v>
      </c>
      <c r="C309" s="595">
        <v>3922893</v>
      </c>
      <c r="D309" s="595"/>
      <c r="F309" s="414" t="s">
        <v>512</v>
      </c>
    </row>
    <row r="310" spans="1:6" x14ac:dyDescent="0.35">
      <c r="A310" s="25">
        <v>44513</v>
      </c>
      <c r="B310" s="91">
        <v>4326637</v>
      </c>
      <c r="C310" s="91">
        <v>3924305</v>
      </c>
      <c r="D310" s="91"/>
    </row>
    <row r="311" spans="1:6" x14ac:dyDescent="0.35">
      <c r="A311" s="25">
        <v>44514</v>
      </c>
      <c r="B311" s="91">
        <v>4327340</v>
      </c>
      <c r="C311" s="91">
        <v>3924870</v>
      </c>
      <c r="D311" s="91"/>
    </row>
    <row r="312" spans="1:6" x14ac:dyDescent="0.35">
      <c r="A312" s="25">
        <v>44515</v>
      </c>
      <c r="B312" s="91">
        <v>4330321</v>
      </c>
      <c r="C312" s="91">
        <v>3929012</v>
      </c>
      <c r="D312" s="91"/>
    </row>
    <row r="313" spans="1:6" x14ac:dyDescent="0.35">
      <c r="A313" s="25">
        <v>44516</v>
      </c>
      <c r="B313" s="91">
        <v>4331574</v>
      </c>
      <c r="C313" s="91">
        <v>3930317</v>
      </c>
      <c r="D313" s="91"/>
    </row>
    <row r="314" spans="1:6" x14ac:dyDescent="0.35">
      <c r="A314" s="25">
        <v>44517</v>
      </c>
      <c r="B314" s="91">
        <v>4332835</v>
      </c>
      <c r="C314" s="91">
        <v>3931709</v>
      </c>
      <c r="D314" s="91"/>
    </row>
    <row r="315" spans="1:6" x14ac:dyDescent="0.35">
      <c r="A315" s="25">
        <v>44518</v>
      </c>
      <c r="B315" s="91">
        <v>4334346</v>
      </c>
      <c r="C315" s="91">
        <v>3933493</v>
      </c>
      <c r="D315" s="91">
        <v>1307271</v>
      </c>
    </row>
    <row r="316" spans="1:6" x14ac:dyDescent="0.35">
      <c r="A316" s="25">
        <v>44519</v>
      </c>
      <c r="B316" s="91">
        <v>4335881</v>
      </c>
      <c r="C316" s="91">
        <v>3935095</v>
      </c>
      <c r="D316" s="91">
        <v>1342841</v>
      </c>
      <c r="E316" s="327"/>
      <c r="F316" s="327"/>
    </row>
    <row r="317" spans="1:6" x14ac:dyDescent="0.35">
      <c r="A317" s="25">
        <v>44520</v>
      </c>
      <c r="B317" s="91">
        <v>4337089</v>
      </c>
      <c r="C317" s="91">
        <v>3936594</v>
      </c>
      <c r="D317" s="91">
        <v>1375779</v>
      </c>
      <c r="E317" s="327"/>
      <c r="F317" s="327"/>
    </row>
    <row r="318" spans="1:6" x14ac:dyDescent="0.35">
      <c r="A318" s="25">
        <v>44521</v>
      </c>
      <c r="B318" s="91">
        <v>4338322</v>
      </c>
      <c r="C318" s="91">
        <v>3937949</v>
      </c>
      <c r="D318" s="91">
        <v>1408565</v>
      </c>
      <c r="E318" s="327"/>
    </row>
    <row r="319" spans="1:6" x14ac:dyDescent="0.35">
      <c r="A319" s="25">
        <v>44522</v>
      </c>
      <c r="B319" s="91">
        <v>4339277</v>
      </c>
      <c r="C319" s="91">
        <v>3939128</v>
      </c>
      <c r="D319" s="91">
        <v>1437823</v>
      </c>
      <c r="E319" s="327"/>
    </row>
    <row r="320" spans="1:6" x14ac:dyDescent="0.35">
      <c r="A320" s="25">
        <v>44523</v>
      </c>
      <c r="B320" s="91">
        <v>4340162</v>
      </c>
      <c r="C320" s="91">
        <v>3940314</v>
      </c>
      <c r="D320" s="91">
        <v>1469423</v>
      </c>
      <c r="E320" s="327"/>
    </row>
    <row r="321" spans="1:5" x14ac:dyDescent="0.35">
      <c r="A321" s="25">
        <v>44524</v>
      </c>
      <c r="B321" s="91">
        <v>4341224</v>
      </c>
      <c r="C321" s="91">
        <v>3941715</v>
      </c>
      <c r="D321" s="91">
        <v>1502266</v>
      </c>
      <c r="E321" s="327"/>
    </row>
    <row r="322" spans="1:5" x14ac:dyDescent="0.35">
      <c r="A322" s="25">
        <v>44525</v>
      </c>
      <c r="B322" s="91">
        <v>4342107</v>
      </c>
      <c r="C322" s="91">
        <v>3942927</v>
      </c>
      <c r="D322" s="91">
        <v>1535623</v>
      </c>
      <c r="E322" s="327"/>
    </row>
    <row r="323" spans="1:5" x14ac:dyDescent="0.35">
      <c r="A323" s="25">
        <v>44526</v>
      </c>
      <c r="B323" s="91">
        <v>4343208</v>
      </c>
      <c r="C323" s="91">
        <v>3944225</v>
      </c>
      <c r="D323" s="595">
        <v>1568535</v>
      </c>
      <c r="E323" s="327"/>
    </row>
    <row r="324" spans="1:5" x14ac:dyDescent="0.35">
      <c r="A324" s="25">
        <v>44527</v>
      </c>
      <c r="B324" s="91">
        <v>4344043</v>
      </c>
      <c r="C324" s="91">
        <v>3945451</v>
      </c>
      <c r="D324" s="595">
        <v>1598749</v>
      </c>
      <c r="E324" s="327"/>
    </row>
    <row r="325" spans="1:5" x14ac:dyDescent="0.35">
      <c r="A325" s="25">
        <v>44528</v>
      </c>
      <c r="B325" s="91">
        <v>4344985</v>
      </c>
      <c r="C325" s="91">
        <v>3946514</v>
      </c>
      <c r="D325" s="595">
        <v>1629572</v>
      </c>
      <c r="E325" s="327"/>
    </row>
    <row r="326" spans="1:5" x14ac:dyDescent="0.35">
      <c r="A326" s="25">
        <v>44529</v>
      </c>
      <c r="B326" s="91">
        <v>4345855</v>
      </c>
      <c r="C326" s="91">
        <v>3948483</v>
      </c>
      <c r="D326" s="595">
        <v>1659464</v>
      </c>
      <c r="E326" s="327"/>
    </row>
    <row r="327" spans="1:5" x14ac:dyDescent="0.35">
      <c r="A327" s="25">
        <v>44530</v>
      </c>
      <c r="B327" s="91">
        <v>4346736</v>
      </c>
      <c r="C327" s="91">
        <v>3949736</v>
      </c>
      <c r="D327" s="595">
        <v>1687792</v>
      </c>
      <c r="E327" s="327"/>
    </row>
    <row r="328" spans="1:5" x14ac:dyDescent="0.35">
      <c r="A328" s="25">
        <v>44531</v>
      </c>
      <c r="B328" s="91">
        <v>4347880</v>
      </c>
      <c r="C328" s="91">
        <v>3951364</v>
      </c>
      <c r="D328" s="595">
        <v>1722225</v>
      </c>
      <c r="E328" s="327"/>
    </row>
    <row r="329" spans="1:5" x14ac:dyDescent="0.35">
      <c r="A329" s="25">
        <v>44532</v>
      </c>
      <c r="B329" s="91">
        <v>4349058</v>
      </c>
      <c r="C329" s="91">
        <v>3953170</v>
      </c>
      <c r="D329" s="595">
        <v>1755694</v>
      </c>
      <c r="E329" s="327"/>
    </row>
    <row r="330" spans="1:5" x14ac:dyDescent="0.35">
      <c r="A330" s="25">
        <v>44533</v>
      </c>
      <c r="B330" s="91">
        <v>4350133</v>
      </c>
      <c r="C330" s="91">
        <v>3954992</v>
      </c>
      <c r="D330" s="595">
        <v>1790728</v>
      </c>
      <c r="E330" s="327"/>
    </row>
    <row r="331" spans="1:5" x14ac:dyDescent="0.35">
      <c r="A331" s="25">
        <v>44534</v>
      </c>
      <c r="B331" s="91">
        <v>4351214</v>
      </c>
      <c r="C331" s="91">
        <v>3956719</v>
      </c>
      <c r="D331" s="595">
        <v>1823515</v>
      </c>
      <c r="E331" s="327"/>
    </row>
    <row r="332" spans="1:5" x14ac:dyDescent="0.35">
      <c r="A332" s="25">
        <v>44535</v>
      </c>
      <c r="B332" s="91">
        <v>4352104</v>
      </c>
      <c r="C332" s="91">
        <v>3958162</v>
      </c>
      <c r="D332" s="595">
        <v>1859735</v>
      </c>
      <c r="E332" s="327"/>
    </row>
    <row r="333" spans="1:5" x14ac:dyDescent="0.35">
      <c r="A333" s="25">
        <v>44536</v>
      </c>
      <c r="B333" s="91">
        <v>4354064</v>
      </c>
      <c r="C333" s="91">
        <v>3960681</v>
      </c>
      <c r="D333" s="595">
        <v>1889285</v>
      </c>
      <c r="E333" s="327"/>
    </row>
    <row r="334" spans="1:5" ht="13.5" customHeight="1" x14ac:dyDescent="0.35">
      <c r="A334" s="25">
        <v>44537</v>
      </c>
      <c r="B334" s="91">
        <v>4355063</v>
      </c>
      <c r="C334" s="91">
        <v>3962203</v>
      </c>
      <c r="D334" s="595">
        <v>1922604</v>
      </c>
      <c r="E334" s="327"/>
    </row>
    <row r="335" spans="1:5" x14ac:dyDescent="0.35">
      <c r="A335" s="25">
        <v>44538</v>
      </c>
      <c r="B335" s="91">
        <v>4357567</v>
      </c>
      <c r="C335" s="91">
        <v>3965437</v>
      </c>
      <c r="D335" s="595">
        <v>1961588</v>
      </c>
      <c r="E335" s="327"/>
    </row>
    <row r="336" spans="1:5" x14ac:dyDescent="0.35">
      <c r="A336" s="25">
        <v>44539</v>
      </c>
      <c r="B336" s="91">
        <v>4358725</v>
      </c>
      <c r="C336" s="91">
        <v>3967477</v>
      </c>
      <c r="D336" s="595">
        <v>2000915</v>
      </c>
      <c r="E336" s="327"/>
    </row>
    <row r="337" spans="1:6" x14ac:dyDescent="0.35">
      <c r="A337" s="25">
        <v>44540</v>
      </c>
      <c r="B337" s="91">
        <v>4359959</v>
      </c>
      <c r="C337" s="91">
        <v>3969494</v>
      </c>
      <c r="D337" s="595">
        <v>2040070</v>
      </c>
      <c r="E337" s="327"/>
    </row>
    <row r="338" spans="1:6" x14ac:dyDescent="0.35">
      <c r="A338" s="25">
        <v>44541</v>
      </c>
      <c r="B338" s="91">
        <v>4361197</v>
      </c>
      <c r="C338" s="91">
        <v>3971488</v>
      </c>
      <c r="D338" s="595">
        <v>2076084</v>
      </c>
      <c r="E338" s="327"/>
    </row>
    <row r="339" spans="1:6" x14ac:dyDescent="0.35">
      <c r="A339" s="25">
        <v>44542</v>
      </c>
      <c r="B339" s="91">
        <v>4362468</v>
      </c>
      <c r="C339" s="91">
        <v>3973761</v>
      </c>
      <c r="D339" s="595">
        <v>2116228</v>
      </c>
      <c r="E339" s="327"/>
    </row>
    <row r="340" spans="1:6" x14ac:dyDescent="0.35">
      <c r="A340" s="25">
        <v>44543</v>
      </c>
      <c r="B340" s="91">
        <v>4364519</v>
      </c>
      <c r="C340" s="91">
        <v>3976670</v>
      </c>
      <c r="D340" s="595">
        <v>2154571</v>
      </c>
      <c r="E340" s="327"/>
    </row>
    <row r="341" spans="1:6" x14ac:dyDescent="0.35">
      <c r="A341" s="25">
        <v>44544</v>
      </c>
      <c r="B341" s="91">
        <v>4363074</v>
      </c>
      <c r="C341" s="91">
        <v>3978208</v>
      </c>
      <c r="D341" s="595">
        <v>2200172</v>
      </c>
      <c r="E341" s="327"/>
      <c r="F341" s="414" t="s">
        <v>531</v>
      </c>
    </row>
    <row r="342" spans="1:6" x14ac:dyDescent="0.35">
      <c r="A342" s="25">
        <v>44545</v>
      </c>
      <c r="B342" s="91">
        <v>4364802</v>
      </c>
      <c r="C342" s="91">
        <v>3981180</v>
      </c>
      <c r="D342" s="595">
        <v>2254406</v>
      </c>
      <c r="E342" s="327"/>
      <c r="F342" s="414"/>
    </row>
    <row r="343" spans="1:6" x14ac:dyDescent="0.35">
      <c r="A343" s="25">
        <v>44546</v>
      </c>
      <c r="B343" s="91">
        <v>4366439</v>
      </c>
      <c r="C343" s="91">
        <v>3983975</v>
      </c>
      <c r="D343" s="595">
        <v>2313843</v>
      </c>
    </row>
    <row r="344" spans="1:6" x14ac:dyDescent="0.35">
      <c r="A344" s="25">
        <v>44547</v>
      </c>
      <c r="B344" s="91">
        <v>4367798</v>
      </c>
      <c r="C344" s="91">
        <v>3986305</v>
      </c>
      <c r="D344" s="595">
        <v>2377170</v>
      </c>
    </row>
    <row r="345" spans="1:6" x14ac:dyDescent="0.35">
      <c r="A345" s="25">
        <v>44548</v>
      </c>
      <c r="B345" s="91">
        <v>4369398</v>
      </c>
      <c r="C345" s="91">
        <v>3988961</v>
      </c>
      <c r="D345" s="595">
        <v>2436952</v>
      </c>
    </row>
    <row r="346" spans="1:6" x14ac:dyDescent="0.35">
      <c r="A346" s="25">
        <v>44549</v>
      </c>
      <c r="B346" s="91">
        <v>4371171</v>
      </c>
      <c r="C346" s="91">
        <v>3991879</v>
      </c>
      <c r="D346" s="595">
        <v>2501033</v>
      </c>
    </row>
    <row r="347" spans="1:6" x14ac:dyDescent="0.35">
      <c r="A347" s="25">
        <v>44550</v>
      </c>
      <c r="B347" s="91">
        <v>4372129</v>
      </c>
      <c r="C347" s="91">
        <v>3993642</v>
      </c>
      <c r="D347" s="595">
        <v>2561480</v>
      </c>
    </row>
    <row r="348" spans="1:6" x14ac:dyDescent="0.35">
      <c r="A348" s="25">
        <v>44551</v>
      </c>
      <c r="B348" s="91">
        <v>4373917</v>
      </c>
      <c r="C348" s="91">
        <v>3997192</v>
      </c>
      <c r="D348" s="595">
        <v>2630615</v>
      </c>
    </row>
    <row r="349" spans="1:6" x14ac:dyDescent="0.35">
      <c r="A349" s="25">
        <v>44552</v>
      </c>
      <c r="B349" s="91">
        <v>4375588</v>
      </c>
      <c r="C349" s="91">
        <v>4000171</v>
      </c>
      <c r="D349" s="595">
        <v>2708761</v>
      </c>
    </row>
    <row r="350" spans="1:6" x14ac:dyDescent="0.35">
      <c r="A350" s="25">
        <v>44553</v>
      </c>
      <c r="B350" s="91">
        <v>4377002</v>
      </c>
      <c r="C350" s="91">
        <v>4003377</v>
      </c>
      <c r="D350" s="595">
        <v>2782462</v>
      </c>
    </row>
    <row r="351" spans="1:6" x14ac:dyDescent="0.35">
      <c r="A351" s="25">
        <v>44554</v>
      </c>
      <c r="B351" s="91">
        <v>4378172</v>
      </c>
      <c r="C351" s="91">
        <v>4006076</v>
      </c>
      <c r="D351" s="595">
        <v>2841703</v>
      </c>
    </row>
    <row r="352" spans="1:6" x14ac:dyDescent="0.35">
      <c r="A352" s="620">
        <v>44555</v>
      </c>
      <c r="B352" s="621"/>
      <c r="C352" s="621"/>
      <c r="D352" s="622"/>
    </row>
    <row r="353" spans="1:6" x14ac:dyDescent="0.35">
      <c r="A353" s="620">
        <v>44556</v>
      </c>
      <c r="B353" s="621"/>
      <c r="C353" s="621"/>
      <c r="D353" s="622"/>
    </row>
    <row r="354" spans="1:6" x14ac:dyDescent="0.35">
      <c r="A354" s="620">
        <v>44557</v>
      </c>
      <c r="B354" s="621"/>
      <c r="C354" s="621"/>
      <c r="D354" s="622"/>
    </row>
    <row r="355" spans="1:6" x14ac:dyDescent="0.35">
      <c r="A355" s="620">
        <v>44558</v>
      </c>
      <c r="B355" s="621"/>
      <c r="C355" s="621"/>
      <c r="D355" s="622"/>
    </row>
    <row r="356" spans="1:6" x14ac:dyDescent="0.35">
      <c r="A356" s="25">
        <v>44559</v>
      </c>
      <c r="B356" s="91">
        <v>4380108</v>
      </c>
      <c r="C356" s="91">
        <v>4009886</v>
      </c>
      <c r="D356" s="595">
        <v>2901719</v>
      </c>
    </row>
    <row r="357" spans="1:6" x14ac:dyDescent="0.35">
      <c r="A357" s="25">
        <v>44560</v>
      </c>
      <c r="B357" s="91">
        <v>4381226</v>
      </c>
      <c r="C357" s="91">
        <v>4012490</v>
      </c>
      <c r="D357" s="595">
        <v>2944977</v>
      </c>
    </row>
    <row r="358" spans="1:6" x14ac:dyDescent="0.35">
      <c r="A358" s="25">
        <v>44561</v>
      </c>
      <c r="B358" s="91">
        <v>4382665</v>
      </c>
      <c r="C358" s="91">
        <v>4015376</v>
      </c>
      <c r="D358" s="595">
        <v>2979334</v>
      </c>
    </row>
    <row r="359" spans="1:6" x14ac:dyDescent="0.35">
      <c r="A359" s="25">
        <v>44562</v>
      </c>
      <c r="B359" s="91">
        <v>4383209</v>
      </c>
      <c r="C359" s="91">
        <v>4017043</v>
      </c>
      <c r="D359" s="595">
        <v>2992576</v>
      </c>
    </row>
    <row r="360" spans="1:6" x14ac:dyDescent="0.35">
      <c r="A360" s="25">
        <v>44563</v>
      </c>
      <c r="B360" s="91">
        <v>4383212</v>
      </c>
      <c r="C360" s="91">
        <v>4017045</v>
      </c>
      <c r="D360" s="595">
        <v>2992576</v>
      </c>
    </row>
    <row r="361" spans="1:6" x14ac:dyDescent="0.35">
      <c r="A361" s="25">
        <v>44564</v>
      </c>
      <c r="B361" s="91">
        <v>4383212</v>
      </c>
      <c r="C361" s="91">
        <v>4017051</v>
      </c>
      <c r="D361" s="595">
        <v>2992583</v>
      </c>
    </row>
    <row r="362" spans="1:6" x14ac:dyDescent="0.35">
      <c r="A362" s="25">
        <v>44565</v>
      </c>
      <c r="B362" s="91">
        <v>4384343</v>
      </c>
      <c r="C362" s="91">
        <v>4022821</v>
      </c>
      <c r="D362" s="595">
        <v>3006133</v>
      </c>
    </row>
    <row r="363" spans="1:6" x14ac:dyDescent="0.35">
      <c r="A363" s="25">
        <v>44566</v>
      </c>
      <c r="B363" s="91">
        <v>4385227</v>
      </c>
      <c r="C363" s="91">
        <v>4026878</v>
      </c>
      <c r="D363" s="595">
        <v>3016198</v>
      </c>
      <c r="F363" s="630" t="s">
        <v>563</v>
      </c>
    </row>
    <row r="364" spans="1:6" x14ac:dyDescent="0.35">
      <c r="A364" s="25">
        <v>44567</v>
      </c>
      <c r="B364" s="91">
        <v>4387192</v>
      </c>
      <c r="C364" s="91">
        <v>4033635</v>
      </c>
      <c r="D364" s="595">
        <v>3041961</v>
      </c>
      <c r="F364" s="630" t="s">
        <v>566</v>
      </c>
    </row>
    <row r="365" spans="1:6" x14ac:dyDescent="0.35">
      <c r="A365" s="25">
        <v>44568</v>
      </c>
      <c r="B365" s="91">
        <v>4388543</v>
      </c>
      <c r="C365" s="91">
        <v>4037434</v>
      </c>
      <c r="D365" s="595">
        <v>3063000</v>
      </c>
    </row>
    <row r="366" spans="1:6" x14ac:dyDescent="0.35">
      <c r="A366" s="25">
        <v>44569</v>
      </c>
      <c r="B366" s="91">
        <v>4390076</v>
      </c>
      <c r="C366" s="91">
        <v>4041550</v>
      </c>
      <c r="D366" s="595">
        <v>3082231</v>
      </c>
    </row>
    <row r="367" spans="1:6" x14ac:dyDescent="0.35">
      <c r="A367" s="25">
        <v>44570</v>
      </c>
      <c r="B367" s="91">
        <v>4391558</v>
      </c>
      <c r="C367" s="91">
        <v>4045667</v>
      </c>
      <c r="D367" s="595">
        <v>3101096</v>
      </c>
    </row>
    <row r="368" spans="1:6" x14ac:dyDescent="0.35">
      <c r="A368" s="25">
        <v>44571</v>
      </c>
      <c r="B368" s="91">
        <v>4392694</v>
      </c>
      <c r="C368" s="91">
        <v>4048656</v>
      </c>
      <c r="D368" s="595">
        <v>3115065</v>
      </c>
    </row>
    <row r="369" spans="1:6" x14ac:dyDescent="0.35">
      <c r="A369" s="25">
        <v>44572</v>
      </c>
      <c r="B369" s="91">
        <v>4393689</v>
      </c>
      <c r="C369" s="91">
        <v>4051635</v>
      </c>
      <c r="D369" s="595">
        <v>3130502</v>
      </c>
    </row>
    <row r="370" spans="1:6" x14ac:dyDescent="0.35">
      <c r="A370" s="25">
        <v>44573</v>
      </c>
      <c r="B370" s="91">
        <v>4394756</v>
      </c>
      <c r="C370" s="91">
        <v>4054752</v>
      </c>
      <c r="D370" s="595">
        <v>3145537</v>
      </c>
    </row>
    <row r="371" spans="1:6" x14ac:dyDescent="0.35">
      <c r="A371" s="25">
        <v>44574</v>
      </c>
      <c r="B371" s="91">
        <v>4395793</v>
      </c>
      <c r="C371" s="91">
        <v>4057606</v>
      </c>
      <c r="D371" s="595">
        <v>3159109</v>
      </c>
    </row>
    <row r="372" spans="1:6" x14ac:dyDescent="0.35">
      <c r="A372" s="25">
        <v>44575</v>
      </c>
      <c r="B372" s="91">
        <v>4396802</v>
      </c>
      <c r="C372" s="91">
        <v>4060859</v>
      </c>
      <c r="D372" s="595">
        <v>3171289</v>
      </c>
    </row>
    <row r="373" spans="1:6" x14ac:dyDescent="0.35">
      <c r="A373" s="25">
        <v>44576</v>
      </c>
      <c r="B373" s="91">
        <v>4397912</v>
      </c>
      <c r="C373" s="91">
        <v>4064533</v>
      </c>
      <c r="D373" s="91">
        <v>3184700</v>
      </c>
    </row>
    <row r="374" spans="1:6" x14ac:dyDescent="0.35">
      <c r="A374" s="25">
        <v>44577</v>
      </c>
      <c r="B374" s="645">
        <v>4398881</v>
      </c>
      <c r="C374" s="645">
        <v>4077145</v>
      </c>
      <c r="D374" s="645">
        <v>3196020</v>
      </c>
      <c r="F374" s="630" t="s">
        <v>594</v>
      </c>
    </row>
    <row r="375" spans="1:6" x14ac:dyDescent="0.35">
      <c r="A375" s="25">
        <v>44578</v>
      </c>
      <c r="B375" s="91">
        <v>4400229</v>
      </c>
      <c r="C375" s="91">
        <v>4087517</v>
      </c>
      <c r="D375" s="91">
        <v>3204311</v>
      </c>
    </row>
    <row r="376" spans="1:6" x14ac:dyDescent="0.35">
      <c r="A376" s="25">
        <v>44579</v>
      </c>
      <c r="B376" s="91">
        <v>4401034</v>
      </c>
      <c r="C376" s="91">
        <v>4090242</v>
      </c>
      <c r="D376" s="91">
        <v>3214062</v>
      </c>
    </row>
    <row r="377" spans="1:6" x14ac:dyDescent="0.35">
      <c r="A377" s="25">
        <v>44580</v>
      </c>
      <c r="B377" s="91">
        <v>4401876</v>
      </c>
      <c r="C377" s="91">
        <v>4092558</v>
      </c>
      <c r="D377" s="91">
        <v>3223113</v>
      </c>
    </row>
    <row r="378" spans="1:6" x14ac:dyDescent="0.35">
      <c r="A378" s="25">
        <v>44581</v>
      </c>
      <c r="B378" s="91">
        <v>4402666</v>
      </c>
      <c r="C378" s="91">
        <v>4094680</v>
      </c>
      <c r="D378" s="91">
        <v>3230767</v>
      </c>
    </row>
    <row r="379" spans="1:6" x14ac:dyDescent="0.35">
      <c r="A379" s="25">
        <v>44582</v>
      </c>
      <c r="B379" s="91">
        <v>4404268</v>
      </c>
      <c r="C379" s="91">
        <v>4099222</v>
      </c>
      <c r="D379" s="91">
        <v>3238127</v>
      </c>
    </row>
    <row r="380" spans="1:6" x14ac:dyDescent="0.35">
      <c r="A380" s="25">
        <v>44583</v>
      </c>
      <c r="B380" s="91">
        <v>4405059</v>
      </c>
      <c r="C380" s="91">
        <v>4102038</v>
      </c>
      <c r="D380" s="91">
        <v>3245885</v>
      </c>
    </row>
    <row r="381" spans="1:6" x14ac:dyDescent="0.35">
      <c r="A381" s="25">
        <v>44584</v>
      </c>
      <c r="B381" s="91">
        <v>4405821</v>
      </c>
      <c r="C381" s="91">
        <v>4105220</v>
      </c>
      <c r="D381" s="91">
        <v>3252819</v>
      </c>
    </row>
    <row r="382" spans="1:6" x14ac:dyDescent="0.35">
      <c r="A382" s="25">
        <v>44585</v>
      </c>
      <c r="B382" s="91">
        <v>4406439</v>
      </c>
      <c r="C382" s="91">
        <v>4108252</v>
      </c>
      <c r="D382" s="91">
        <v>3258073</v>
      </c>
    </row>
    <row r="383" spans="1:6" x14ac:dyDescent="0.35">
      <c r="A383" s="25">
        <v>44586</v>
      </c>
      <c r="B383" s="91">
        <v>4406999</v>
      </c>
      <c r="C383" s="91">
        <v>4112264</v>
      </c>
      <c r="D383" s="91">
        <v>3263981</v>
      </c>
    </row>
    <row r="384" spans="1:6" x14ac:dyDescent="0.35">
      <c r="A384" s="25">
        <v>44587</v>
      </c>
      <c r="B384" s="91">
        <v>4407738</v>
      </c>
      <c r="C384" s="91">
        <v>4115341</v>
      </c>
      <c r="D384" s="691">
        <v>3269583</v>
      </c>
    </row>
    <row r="385" spans="1:8" x14ac:dyDescent="0.35">
      <c r="A385" s="25">
        <v>44588</v>
      </c>
      <c r="B385" s="91">
        <v>4408534</v>
      </c>
      <c r="C385" s="91">
        <v>4117631</v>
      </c>
      <c r="D385" s="91">
        <v>3274918</v>
      </c>
    </row>
    <row r="386" spans="1:8" x14ac:dyDescent="0.35">
      <c r="A386" s="25">
        <v>44589</v>
      </c>
      <c r="B386" s="91">
        <v>4409367</v>
      </c>
      <c r="C386" s="91">
        <v>4119889</v>
      </c>
      <c r="D386" s="91">
        <v>3279961</v>
      </c>
    </row>
    <row r="387" spans="1:8" x14ac:dyDescent="0.35">
      <c r="A387" s="25">
        <v>44590</v>
      </c>
      <c r="B387" s="91">
        <v>4410290</v>
      </c>
      <c r="C387" s="91">
        <v>4122152</v>
      </c>
      <c r="D387" s="91">
        <v>3286355</v>
      </c>
    </row>
    <row r="388" spans="1:8" x14ac:dyDescent="0.35">
      <c r="A388" s="25">
        <v>44591</v>
      </c>
      <c r="B388" s="91">
        <v>4410990</v>
      </c>
      <c r="C388" s="91">
        <v>4124546</v>
      </c>
      <c r="D388" s="91">
        <v>3290965</v>
      </c>
    </row>
    <row r="389" spans="1:8" x14ac:dyDescent="0.35">
      <c r="A389" s="25">
        <v>44592</v>
      </c>
      <c r="B389" s="91">
        <v>4411649</v>
      </c>
      <c r="C389" s="91">
        <v>4127051</v>
      </c>
      <c r="D389" s="91">
        <v>3295501</v>
      </c>
    </row>
    <row r="390" spans="1:8" x14ac:dyDescent="0.35">
      <c r="A390" s="25">
        <v>44593</v>
      </c>
      <c r="B390" s="91">
        <v>4416119</v>
      </c>
      <c r="C390" s="91">
        <v>4129347</v>
      </c>
      <c r="D390" s="91">
        <v>3299180</v>
      </c>
    </row>
    <row r="391" spans="1:8" x14ac:dyDescent="0.35">
      <c r="A391" s="25">
        <v>44594</v>
      </c>
      <c r="B391" s="91">
        <v>4417105</v>
      </c>
      <c r="C391" s="91">
        <v>4130639</v>
      </c>
      <c r="D391" s="91">
        <v>3302671</v>
      </c>
    </row>
    <row r="392" spans="1:8" x14ac:dyDescent="0.35">
      <c r="A392" s="25">
        <v>44595</v>
      </c>
      <c r="B392" s="91">
        <v>4417967</v>
      </c>
      <c r="C392" s="91">
        <v>4131914</v>
      </c>
      <c r="D392" s="91">
        <v>3307067</v>
      </c>
    </row>
    <row r="393" spans="1:8" x14ac:dyDescent="0.35">
      <c r="A393" s="25">
        <v>44596</v>
      </c>
      <c r="B393" s="91">
        <v>4418804</v>
      </c>
      <c r="C393" s="91">
        <v>4132928</v>
      </c>
      <c r="D393" s="91">
        <v>3310626</v>
      </c>
    </row>
    <row r="394" spans="1:8" x14ac:dyDescent="0.35">
      <c r="A394" s="25">
        <v>44597</v>
      </c>
      <c r="B394" s="91">
        <v>4419733</v>
      </c>
      <c r="C394" s="91">
        <v>4134606</v>
      </c>
      <c r="D394" s="91">
        <v>3314502</v>
      </c>
      <c r="F394" s="327"/>
      <c r="G394" s="327"/>
      <c r="H394" s="327"/>
    </row>
    <row r="395" spans="1:8" x14ac:dyDescent="0.35">
      <c r="A395" s="25">
        <v>44598</v>
      </c>
      <c r="B395" s="91">
        <v>4421427</v>
      </c>
      <c r="C395" s="91">
        <v>4135751</v>
      </c>
      <c r="D395" s="91">
        <v>3317694</v>
      </c>
      <c r="F395" s="327"/>
      <c r="G395" s="327"/>
      <c r="H395" s="327"/>
    </row>
    <row r="396" spans="1:8" x14ac:dyDescent="0.35">
      <c r="A396" s="25">
        <v>44599</v>
      </c>
      <c r="B396" s="91">
        <v>4422719</v>
      </c>
      <c r="C396" s="91">
        <v>4136739</v>
      </c>
      <c r="D396" s="91">
        <v>3320254</v>
      </c>
      <c r="F396" s="327"/>
      <c r="G396" s="327"/>
      <c r="H396" s="327"/>
    </row>
    <row r="397" spans="1:8" x14ac:dyDescent="0.35">
      <c r="A397" s="25">
        <v>44600</v>
      </c>
      <c r="B397" s="91">
        <v>4423415</v>
      </c>
      <c r="C397" s="91">
        <v>4137747</v>
      </c>
      <c r="D397" s="91">
        <v>3324876</v>
      </c>
    </row>
    <row r="398" spans="1:8" x14ac:dyDescent="0.35">
      <c r="A398" s="25">
        <v>44601</v>
      </c>
      <c r="B398" s="91">
        <v>4423943</v>
      </c>
      <c r="C398" s="91">
        <v>4138634</v>
      </c>
      <c r="D398" s="91">
        <v>3328947</v>
      </c>
    </row>
    <row r="399" spans="1:8" x14ac:dyDescent="0.35">
      <c r="A399" s="25">
        <v>44602</v>
      </c>
      <c r="B399" s="91">
        <v>4424596</v>
      </c>
      <c r="C399" s="91">
        <v>4139618</v>
      </c>
      <c r="D399" s="91">
        <v>3332960</v>
      </c>
    </row>
    <row r="400" spans="1:8" x14ac:dyDescent="0.35">
      <c r="A400" s="25">
        <v>44603</v>
      </c>
      <c r="B400" s="91">
        <v>4425282</v>
      </c>
      <c r="C400" s="91">
        <v>4140451</v>
      </c>
      <c r="D400" s="91">
        <v>3337823</v>
      </c>
    </row>
    <row r="401" spans="1:4" x14ac:dyDescent="0.35">
      <c r="A401" s="25">
        <v>44604</v>
      </c>
      <c r="B401" s="91">
        <v>4426094</v>
      </c>
      <c r="C401" s="691">
        <v>4141713</v>
      </c>
      <c r="D401" s="91">
        <v>3344551</v>
      </c>
    </row>
    <row r="402" spans="1:4" x14ac:dyDescent="0.35">
      <c r="A402" s="25">
        <v>44605</v>
      </c>
      <c r="B402" s="91">
        <v>4427052</v>
      </c>
      <c r="C402" s="691">
        <v>4142683</v>
      </c>
      <c r="D402" s="91">
        <v>3349054</v>
      </c>
    </row>
    <row r="403" spans="1:4" x14ac:dyDescent="0.35">
      <c r="A403" s="25">
        <v>44606</v>
      </c>
      <c r="B403" s="91">
        <v>4428021</v>
      </c>
      <c r="C403" s="691">
        <v>4143511</v>
      </c>
      <c r="D403" s="91">
        <v>3352239</v>
      </c>
    </row>
    <row r="404" spans="1:4" x14ac:dyDescent="0.35">
      <c r="A404" s="25">
        <v>44607</v>
      </c>
      <c r="B404" s="91">
        <v>4428684</v>
      </c>
      <c r="C404" s="691">
        <v>4144534</v>
      </c>
      <c r="D404" s="91">
        <v>3359114</v>
      </c>
    </row>
    <row r="405" spans="1:4" x14ac:dyDescent="0.35">
      <c r="A405" s="25">
        <v>44608</v>
      </c>
      <c r="B405" s="91">
        <v>4429337</v>
      </c>
      <c r="C405" s="691">
        <v>4145785</v>
      </c>
      <c r="D405" s="91">
        <v>3366018</v>
      </c>
    </row>
    <row r="406" spans="1:4" x14ac:dyDescent="0.35">
      <c r="A406" s="25">
        <v>44609</v>
      </c>
      <c r="B406" s="91">
        <v>4429979</v>
      </c>
      <c r="C406" s="691">
        <v>4146918</v>
      </c>
      <c r="D406" s="91">
        <v>3371691</v>
      </c>
    </row>
    <row r="407" spans="1:4" x14ac:dyDescent="0.35">
      <c r="A407" s="25">
        <v>44610</v>
      </c>
      <c r="B407" s="91">
        <v>4430717</v>
      </c>
      <c r="C407" s="691">
        <v>4148237</v>
      </c>
      <c r="D407" s="91">
        <v>3377893</v>
      </c>
    </row>
    <row r="408" spans="1:4" x14ac:dyDescent="0.35">
      <c r="A408" s="25">
        <v>44611</v>
      </c>
      <c r="B408" s="91">
        <v>4431254</v>
      </c>
      <c r="C408" s="691">
        <v>4149521</v>
      </c>
      <c r="D408" s="91">
        <v>3384367</v>
      </c>
    </row>
    <row r="409" spans="1:4" x14ac:dyDescent="0.35">
      <c r="A409" s="25">
        <v>44612</v>
      </c>
      <c r="B409" s="91">
        <v>4431881</v>
      </c>
      <c r="C409" s="691">
        <v>4150430</v>
      </c>
      <c r="D409" s="91">
        <v>3390752</v>
      </c>
    </row>
    <row r="410" spans="1:4" x14ac:dyDescent="0.35">
      <c r="A410" s="25">
        <v>44613</v>
      </c>
      <c r="B410" s="91">
        <v>4432566</v>
      </c>
      <c r="C410" s="691">
        <v>4151403</v>
      </c>
      <c r="D410" s="91">
        <v>3397270</v>
      </c>
    </row>
    <row r="411" spans="1:4" x14ac:dyDescent="0.35">
      <c r="A411" s="25">
        <v>44614</v>
      </c>
      <c r="B411" s="91">
        <v>4433160</v>
      </c>
      <c r="C411" s="691">
        <v>4152325</v>
      </c>
      <c r="D411" s="91">
        <v>3404119</v>
      </c>
    </row>
    <row r="412" spans="1:4" x14ac:dyDescent="0.35">
      <c r="A412" s="25">
        <v>44615</v>
      </c>
      <c r="B412" s="91">
        <v>4433601</v>
      </c>
      <c r="C412" s="691">
        <v>4153359</v>
      </c>
      <c r="D412" s="91">
        <v>3410555</v>
      </c>
    </row>
    <row r="413" spans="1:4" x14ac:dyDescent="0.35">
      <c r="A413" s="25">
        <v>44616</v>
      </c>
      <c r="B413" s="91">
        <v>4433961</v>
      </c>
      <c r="C413" s="691">
        <v>4154182</v>
      </c>
      <c r="D413" s="91">
        <v>3415942</v>
      </c>
    </row>
    <row r="414" spans="1:4" x14ac:dyDescent="0.35">
      <c r="A414" s="25">
        <v>44617</v>
      </c>
      <c r="B414" s="91">
        <v>4434404</v>
      </c>
      <c r="C414" s="691">
        <v>4154924</v>
      </c>
      <c r="D414" s="91">
        <v>3419928</v>
      </c>
    </row>
    <row r="415" spans="1:4" x14ac:dyDescent="0.35">
      <c r="B415" s="327"/>
      <c r="C415" s="327"/>
      <c r="D415"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8"/>
  <sheetViews>
    <sheetView workbookViewId="0">
      <pane xSplit="1" ySplit="3" topLeftCell="B44"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56" customWidth="1"/>
    <col min="2" max="3" width="26.54296875" style="356" customWidth="1"/>
    <col min="4" max="5" width="11.453125" style="356" customWidth="1"/>
    <col min="6" max="16384" width="8.54296875" style="356"/>
  </cols>
  <sheetData>
    <row r="1" spans="1:17" x14ac:dyDescent="0.35">
      <c r="A1" s="742" t="s">
        <v>292</v>
      </c>
      <c r="B1" s="742"/>
      <c r="C1" s="742"/>
      <c r="G1" s="56" t="s">
        <v>28</v>
      </c>
    </row>
    <row r="3" spans="1:17" ht="69.650000000000006" customHeight="1" x14ac:dyDescent="0.35">
      <c r="A3" s="52" t="s">
        <v>0</v>
      </c>
      <c r="B3" s="58" t="s">
        <v>263</v>
      </c>
      <c r="C3" s="58" t="s">
        <v>265</v>
      </c>
      <c r="D3" s="454"/>
      <c r="E3" s="454"/>
    </row>
    <row r="4" spans="1:17" x14ac:dyDescent="0.35">
      <c r="A4" s="25">
        <v>44242</v>
      </c>
      <c r="B4" s="53">
        <v>1618320</v>
      </c>
      <c r="C4" s="53">
        <v>1520690</v>
      </c>
      <c r="D4" s="27"/>
      <c r="E4" s="27"/>
    </row>
    <row r="5" spans="1:17" x14ac:dyDescent="0.35">
      <c r="A5" s="25">
        <v>44249</v>
      </c>
      <c r="B5" s="53">
        <v>1763400</v>
      </c>
      <c r="C5" s="53">
        <v>1643450</v>
      </c>
      <c r="D5" s="27"/>
      <c r="E5" s="27"/>
      <c r="P5" s="327"/>
      <c r="Q5" s="327"/>
    </row>
    <row r="6" spans="1:17" x14ac:dyDescent="0.35">
      <c r="A6" s="25">
        <v>44256</v>
      </c>
      <c r="B6" s="53">
        <v>2138450</v>
      </c>
      <c r="C6" s="53">
        <v>1886160</v>
      </c>
      <c r="D6" s="27"/>
      <c r="E6" s="27"/>
      <c r="P6" s="327"/>
      <c r="Q6" s="327"/>
    </row>
    <row r="7" spans="1:17" x14ac:dyDescent="0.35">
      <c r="A7" s="25">
        <v>44263</v>
      </c>
      <c r="B7" s="53">
        <v>2882440</v>
      </c>
      <c r="C7" s="53">
        <v>2189030</v>
      </c>
      <c r="D7" s="27"/>
      <c r="E7" s="27"/>
      <c r="P7" s="327"/>
      <c r="Q7" s="327"/>
    </row>
    <row r="8" spans="1:17" x14ac:dyDescent="0.35">
      <c r="A8" s="25">
        <v>44270</v>
      </c>
      <c r="B8" s="53">
        <v>3209170</v>
      </c>
      <c r="C8" s="53">
        <v>2673640</v>
      </c>
      <c r="D8" s="27"/>
      <c r="E8" s="27"/>
      <c r="P8" s="327"/>
      <c r="Q8" s="327"/>
    </row>
    <row r="9" spans="1:17" x14ac:dyDescent="0.35">
      <c r="A9" s="25">
        <v>44277</v>
      </c>
      <c r="B9" s="53">
        <v>3473250</v>
      </c>
      <c r="C9" s="53">
        <v>3054390</v>
      </c>
      <c r="D9" s="27"/>
      <c r="E9" s="27"/>
      <c r="P9" s="327"/>
      <c r="Q9" s="327"/>
    </row>
    <row r="10" spans="1:17" x14ac:dyDescent="0.35">
      <c r="A10" s="25">
        <v>44284</v>
      </c>
      <c r="B10" s="53">
        <v>3744260</v>
      </c>
      <c r="C10" s="53">
        <v>3257390</v>
      </c>
      <c r="D10" s="27"/>
      <c r="E10" s="27"/>
    </row>
    <row r="11" spans="1:17" x14ac:dyDescent="0.35">
      <c r="A11" s="25">
        <v>44291</v>
      </c>
      <c r="B11" s="53">
        <v>3814460</v>
      </c>
      <c r="C11" s="53">
        <v>3528790</v>
      </c>
      <c r="D11" s="27"/>
      <c r="E11" s="27"/>
    </row>
    <row r="12" spans="1:17" x14ac:dyDescent="0.35">
      <c r="A12" s="25">
        <v>44298</v>
      </c>
      <c r="B12" s="53">
        <v>4127540</v>
      </c>
      <c r="C12" s="53">
        <v>3720170</v>
      </c>
      <c r="D12" s="27"/>
      <c r="E12" s="27"/>
    </row>
    <row r="13" spans="1:17" x14ac:dyDescent="0.35">
      <c r="A13" s="25">
        <v>44305</v>
      </c>
      <c r="B13" s="53">
        <v>4429780</v>
      </c>
      <c r="C13" s="53">
        <v>3935850</v>
      </c>
      <c r="D13" s="27"/>
      <c r="E13" s="27"/>
    </row>
    <row r="14" spans="1:17" x14ac:dyDescent="0.35">
      <c r="A14" s="25">
        <v>44312</v>
      </c>
      <c r="B14" s="53">
        <v>4718140</v>
      </c>
      <c r="C14" s="53">
        <v>4216470</v>
      </c>
      <c r="D14" s="27"/>
      <c r="E14" s="27"/>
    </row>
    <row r="15" spans="1:17" x14ac:dyDescent="0.35">
      <c r="A15" s="25">
        <v>44320</v>
      </c>
      <c r="B15" s="53">
        <v>5015190</v>
      </c>
      <c r="C15" s="53">
        <v>4601370</v>
      </c>
      <c r="D15" s="27"/>
      <c r="E15" s="455" t="s">
        <v>365</v>
      </c>
    </row>
    <row r="16" spans="1:17" x14ac:dyDescent="0.35">
      <c r="A16" s="25">
        <v>44326</v>
      </c>
      <c r="B16" s="53">
        <v>5333050</v>
      </c>
      <c r="C16" s="53">
        <v>4837850</v>
      </c>
      <c r="D16" s="27"/>
      <c r="E16" s="327"/>
    </row>
    <row r="17" spans="1:5" x14ac:dyDescent="0.35">
      <c r="A17" s="25">
        <v>44333</v>
      </c>
      <c r="B17" s="53">
        <v>5644630</v>
      </c>
      <c r="C17" s="53">
        <v>5142230</v>
      </c>
      <c r="D17" s="27"/>
    </row>
    <row r="18" spans="1:5" x14ac:dyDescent="0.35">
      <c r="A18" s="25">
        <v>44340</v>
      </c>
      <c r="B18" s="53">
        <v>5956040</v>
      </c>
      <c r="C18" s="53">
        <v>5499130</v>
      </c>
      <c r="D18" s="27"/>
    </row>
    <row r="19" spans="1:5" x14ac:dyDescent="0.35">
      <c r="A19" s="25">
        <v>44348</v>
      </c>
      <c r="B19" s="53">
        <v>6371720</v>
      </c>
      <c r="C19" s="53">
        <v>5791490</v>
      </c>
      <c r="D19" s="27"/>
      <c r="E19" s="455" t="s">
        <v>386</v>
      </c>
    </row>
    <row r="20" spans="1:5" x14ac:dyDescent="0.35">
      <c r="A20" s="25">
        <v>44354</v>
      </c>
      <c r="B20" s="53">
        <v>6552070</v>
      </c>
      <c r="C20" s="53">
        <v>6062250</v>
      </c>
      <c r="D20" s="27"/>
    </row>
    <row r="21" spans="1:5" x14ac:dyDescent="0.35">
      <c r="A21" s="25">
        <v>44361</v>
      </c>
      <c r="B21" s="53">
        <v>6858240</v>
      </c>
      <c r="C21" s="53">
        <v>6262640</v>
      </c>
      <c r="D21" s="27"/>
    </row>
    <row r="22" spans="1:5" x14ac:dyDescent="0.35">
      <c r="A22" s="25">
        <v>44368</v>
      </c>
      <c r="B22" s="53">
        <v>6974790</v>
      </c>
      <c r="C22" s="53">
        <v>6445570</v>
      </c>
      <c r="D22" s="27"/>
    </row>
    <row r="23" spans="1:5" x14ac:dyDescent="0.35">
      <c r="A23" s="25">
        <v>44375</v>
      </c>
      <c r="B23" s="53">
        <v>7257460</v>
      </c>
      <c r="C23" s="53">
        <v>6636390</v>
      </c>
      <c r="D23" s="27"/>
    </row>
    <row r="24" spans="1:5" x14ac:dyDescent="0.35">
      <c r="A24" s="25">
        <v>44382</v>
      </c>
      <c r="B24" s="53">
        <v>7437240</v>
      </c>
      <c r="C24" s="53">
        <v>6833570</v>
      </c>
      <c r="D24" s="27"/>
    </row>
    <row r="25" spans="1:5" x14ac:dyDescent="0.35">
      <c r="A25" s="25">
        <v>44389</v>
      </c>
      <c r="B25" s="53">
        <v>7720270</v>
      </c>
      <c r="C25" s="53">
        <v>6953510</v>
      </c>
      <c r="D25" s="27"/>
    </row>
    <row r="26" spans="1:5" x14ac:dyDescent="0.35">
      <c r="A26" s="25">
        <v>44396</v>
      </c>
      <c r="B26" s="53">
        <v>7941400</v>
      </c>
      <c r="C26" s="53">
        <v>7010410</v>
      </c>
      <c r="D26" s="27"/>
    </row>
    <row r="27" spans="1:5" x14ac:dyDescent="0.35">
      <c r="A27" s="25">
        <v>44403</v>
      </c>
      <c r="B27" s="53">
        <v>7952530</v>
      </c>
      <c r="C27" s="53">
        <v>7060640</v>
      </c>
      <c r="D27" s="27"/>
      <c r="E27" s="414" t="s">
        <v>428</v>
      </c>
    </row>
    <row r="28" spans="1:5" x14ac:dyDescent="0.35">
      <c r="A28" s="25">
        <v>44410</v>
      </c>
      <c r="B28" s="53">
        <v>7952530</v>
      </c>
      <c r="C28" s="53">
        <v>7170900</v>
      </c>
      <c r="D28" s="27"/>
    </row>
    <row r="29" spans="1:5" x14ac:dyDescent="0.35">
      <c r="A29" s="25">
        <v>44417</v>
      </c>
      <c r="B29" s="53">
        <v>7952530</v>
      </c>
      <c r="C29" s="53">
        <v>7317690</v>
      </c>
      <c r="D29" s="27"/>
    </row>
    <row r="30" spans="1:5" x14ac:dyDescent="0.35">
      <c r="A30" s="25">
        <v>44424</v>
      </c>
      <c r="B30" s="53">
        <v>7900450</v>
      </c>
      <c r="C30" s="53">
        <v>7464510</v>
      </c>
      <c r="D30" s="27"/>
    </row>
    <row r="31" spans="1:5" x14ac:dyDescent="0.35">
      <c r="A31" s="25">
        <v>44431</v>
      </c>
      <c r="B31" s="53">
        <v>7900290</v>
      </c>
      <c r="C31" s="53">
        <v>7567740</v>
      </c>
      <c r="D31" s="27"/>
    </row>
    <row r="32" spans="1:5" x14ac:dyDescent="0.35">
      <c r="A32" s="25">
        <v>44439</v>
      </c>
      <c r="B32" s="53">
        <v>8050130</v>
      </c>
      <c r="C32" s="53">
        <v>7698730</v>
      </c>
      <c r="D32" s="27"/>
      <c r="E32" s="455" t="s">
        <v>456</v>
      </c>
    </row>
    <row r="33" spans="1:5" x14ac:dyDescent="0.35">
      <c r="A33" s="25">
        <v>44445</v>
      </c>
      <c r="B33" s="53">
        <v>8050130</v>
      </c>
      <c r="C33" s="53">
        <v>7767680</v>
      </c>
      <c r="D33" s="27"/>
    </row>
    <row r="34" spans="1:5" x14ac:dyDescent="0.35">
      <c r="A34" s="25">
        <v>44452</v>
      </c>
      <c r="B34" s="53">
        <v>8050130</v>
      </c>
      <c r="C34" s="53">
        <v>7808380</v>
      </c>
      <c r="D34" s="27"/>
    </row>
    <row r="35" spans="1:5" x14ac:dyDescent="0.35">
      <c r="A35" s="25">
        <v>44459</v>
      </c>
      <c r="B35" s="53">
        <v>8285920</v>
      </c>
      <c r="C35" s="53">
        <v>7882110</v>
      </c>
      <c r="D35" s="27"/>
      <c r="E35" s="455" t="s">
        <v>475</v>
      </c>
    </row>
    <row r="36" spans="1:5" x14ac:dyDescent="0.35">
      <c r="A36" s="25">
        <v>44466</v>
      </c>
      <c r="B36" s="53">
        <v>8521740</v>
      </c>
      <c r="C36" s="53">
        <v>8031800</v>
      </c>
      <c r="D36" s="27"/>
    </row>
    <row r="37" spans="1:5" x14ac:dyDescent="0.35">
      <c r="A37" s="25">
        <v>44473</v>
      </c>
      <c r="B37" s="53">
        <v>9680220</v>
      </c>
      <c r="C37" s="53">
        <v>8233140</v>
      </c>
      <c r="D37" s="27"/>
      <c r="E37" s="455" t="s">
        <v>481</v>
      </c>
    </row>
    <row r="38" spans="1:5" x14ac:dyDescent="0.35">
      <c r="A38" s="25">
        <v>44480</v>
      </c>
      <c r="B38" s="53">
        <v>9893160</v>
      </c>
      <c r="C38" s="53">
        <v>8439610</v>
      </c>
      <c r="D38" s="27"/>
    </row>
    <row r="39" spans="1:5" x14ac:dyDescent="0.35">
      <c r="A39" s="25">
        <v>44487</v>
      </c>
      <c r="B39" s="53">
        <v>10218310</v>
      </c>
      <c r="C39" s="53">
        <v>8643200</v>
      </c>
      <c r="D39" s="27"/>
    </row>
    <row r="40" spans="1:5" x14ac:dyDescent="0.35">
      <c r="A40" s="25">
        <v>44494</v>
      </c>
      <c r="B40" s="53">
        <v>10488580</v>
      </c>
      <c r="C40" s="53">
        <v>8867800</v>
      </c>
      <c r="D40" s="27"/>
    </row>
    <row r="41" spans="1:5" x14ac:dyDescent="0.35">
      <c r="A41" s="25">
        <v>44501</v>
      </c>
      <c r="B41" s="53">
        <v>10678850</v>
      </c>
      <c r="C41" s="53">
        <v>9088600</v>
      </c>
      <c r="D41" s="27"/>
    </row>
    <row r="42" spans="1:5" x14ac:dyDescent="0.35">
      <c r="A42" s="25">
        <v>44508</v>
      </c>
      <c r="B42" s="53">
        <v>10791170</v>
      </c>
      <c r="C42" s="53">
        <v>9356070</v>
      </c>
      <c r="D42" s="27"/>
    </row>
    <row r="43" spans="1:5" x14ac:dyDescent="0.35">
      <c r="A43" s="25">
        <v>44515</v>
      </c>
      <c r="B43" s="53">
        <v>10791170</v>
      </c>
      <c r="C43" s="53">
        <v>9573360</v>
      </c>
      <c r="D43" s="27"/>
    </row>
    <row r="44" spans="1:5" x14ac:dyDescent="0.35">
      <c r="A44" s="25">
        <v>44522</v>
      </c>
      <c r="B44" s="53">
        <v>11128130</v>
      </c>
      <c r="C44" s="53">
        <v>9782790</v>
      </c>
      <c r="D44" s="27"/>
    </row>
    <row r="45" spans="1:5" x14ac:dyDescent="0.35">
      <c r="A45" s="618">
        <v>44529</v>
      </c>
      <c r="B45" s="53">
        <v>11701880</v>
      </c>
      <c r="C45" s="53">
        <v>10010090</v>
      </c>
      <c r="D45" s="27"/>
      <c r="E45" s="455" t="s">
        <v>526</v>
      </c>
    </row>
    <row r="46" spans="1:5" x14ac:dyDescent="0.35">
      <c r="A46" s="25">
        <v>44536</v>
      </c>
      <c r="B46" s="53">
        <v>12125700</v>
      </c>
      <c r="C46" s="53">
        <v>10234440</v>
      </c>
      <c r="D46" s="27"/>
    </row>
    <row r="47" spans="1:5" x14ac:dyDescent="0.35">
      <c r="A47" s="25">
        <v>44543</v>
      </c>
      <c r="B47" s="53">
        <v>12523850</v>
      </c>
      <c r="C47" s="53">
        <v>10454380</v>
      </c>
    </row>
    <row r="48" spans="1:5" x14ac:dyDescent="0.35">
      <c r="A48" s="25">
        <v>44550</v>
      </c>
      <c r="B48" s="53">
        <v>12685310</v>
      </c>
      <c r="C48" s="53">
        <v>11031140</v>
      </c>
    </row>
    <row r="49" spans="1:3" x14ac:dyDescent="0.35">
      <c r="A49" s="632"/>
      <c r="B49" s="633"/>
      <c r="C49" s="633"/>
    </row>
    <row r="50" spans="1:3" x14ac:dyDescent="0.35">
      <c r="A50" s="25">
        <v>44571</v>
      </c>
      <c r="B50" s="53">
        <v>13629730</v>
      </c>
      <c r="C50" s="53">
        <v>11612110</v>
      </c>
    </row>
    <row r="51" spans="1:3" x14ac:dyDescent="0.35">
      <c r="A51" s="25">
        <v>44578</v>
      </c>
      <c r="B51" s="53">
        <v>13629730</v>
      </c>
      <c r="C51" s="53">
        <v>11666570</v>
      </c>
    </row>
    <row r="52" spans="1:3" x14ac:dyDescent="0.35">
      <c r="A52" s="25">
        <v>44585</v>
      </c>
      <c r="B52" s="53">
        <v>13668330</v>
      </c>
      <c r="C52" s="53">
        <v>11675110</v>
      </c>
    </row>
    <row r="53" spans="1:3" x14ac:dyDescent="0.35">
      <c r="A53" s="25">
        <v>44592</v>
      </c>
      <c r="B53" s="53">
        <v>13680010</v>
      </c>
      <c r="C53" s="53">
        <v>11718520</v>
      </c>
    </row>
    <row r="54" spans="1:3" x14ac:dyDescent="0.35">
      <c r="A54" s="25">
        <v>44599</v>
      </c>
      <c r="B54" s="53">
        <v>13696310</v>
      </c>
      <c r="C54" s="53">
        <v>11730600</v>
      </c>
    </row>
    <row r="55" spans="1:3" x14ac:dyDescent="0.35">
      <c r="A55" s="25">
        <v>44606</v>
      </c>
      <c r="B55" s="53">
        <v>13696310</v>
      </c>
      <c r="C55" s="53">
        <v>11757840</v>
      </c>
    </row>
    <row r="56" spans="1:3" x14ac:dyDescent="0.35">
      <c r="A56" s="25">
        <v>44613</v>
      </c>
      <c r="B56" s="53">
        <v>13724010</v>
      </c>
      <c r="C56" s="53">
        <v>11775060</v>
      </c>
    </row>
    <row r="58" spans="1:3" x14ac:dyDescent="0.35">
      <c r="B58" s="327"/>
      <c r="C58" s="327"/>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42" t="s">
        <v>43</v>
      </c>
      <c r="B1" s="242"/>
      <c r="C1" s="242"/>
      <c r="D1" s="243"/>
      <c r="E1" s="244"/>
      <c r="F1" s="244"/>
      <c r="G1" s="244"/>
      <c r="H1" s="244"/>
      <c r="I1" s="244"/>
      <c r="J1" s="244"/>
      <c r="K1" s="245" t="s">
        <v>28</v>
      </c>
    </row>
    <row r="2" spans="1:15" x14ac:dyDescent="0.35">
      <c r="A2" s="243"/>
      <c r="B2" s="243"/>
      <c r="C2" s="243"/>
      <c r="D2" s="243"/>
      <c r="E2" s="244"/>
      <c r="F2" s="244"/>
      <c r="G2" s="244"/>
      <c r="H2" s="244"/>
      <c r="I2" s="244"/>
      <c r="J2" s="244"/>
      <c r="K2" s="244"/>
    </row>
    <row r="3" spans="1:15" ht="30.65" customHeight="1" x14ac:dyDescent="0.35">
      <c r="A3" s="246" t="s">
        <v>0</v>
      </c>
      <c r="B3" s="247" t="s">
        <v>37</v>
      </c>
      <c r="C3" s="247" t="s">
        <v>42</v>
      </c>
      <c r="D3" s="248"/>
      <c r="E3" s="244"/>
      <c r="F3" s="244"/>
      <c r="G3" s="244"/>
      <c r="H3" s="244"/>
      <c r="I3" s="244"/>
      <c r="J3" s="244"/>
      <c r="K3" s="244"/>
    </row>
    <row r="4" spans="1:15" x14ac:dyDescent="0.35">
      <c r="A4" s="249">
        <v>43907</v>
      </c>
      <c r="B4" s="250">
        <v>6977</v>
      </c>
      <c r="C4" s="251">
        <v>6772</v>
      </c>
      <c r="D4" s="252"/>
      <c r="E4" s="253"/>
      <c r="F4" s="253"/>
      <c r="G4" s="253"/>
      <c r="H4" s="253"/>
      <c r="I4" s="253"/>
      <c r="J4" s="254"/>
      <c r="K4" s="254"/>
      <c r="L4" s="8"/>
      <c r="M4" s="8"/>
      <c r="N4" s="8"/>
      <c r="O4" s="8"/>
    </row>
    <row r="5" spans="1:15" x14ac:dyDescent="0.35">
      <c r="A5" s="255">
        <v>43908</v>
      </c>
      <c r="B5" s="256">
        <v>5568</v>
      </c>
      <c r="C5" s="257">
        <v>4930</v>
      </c>
      <c r="D5" s="252"/>
      <c r="E5" s="253"/>
      <c r="F5" s="253"/>
      <c r="G5" s="253"/>
      <c r="H5" s="253"/>
      <c r="I5" s="253"/>
      <c r="J5" s="254"/>
      <c r="K5" s="254"/>
      <c r="L5" s="8"/>
      <c r="M5" s="8"/>
      <c r="N5" s="8"/>
      <c r="O5" s="8"/>
    </row>
    <row r="6" spans="1:15" x14ac:dyDescent="0.35">
      <c r="A6" s="255">
        <v>43909</v>
      </c>
      <c r="B6" s="256">
        <v>4774</v>
      </c>
      <c r="C6" s="257">
        <v>3271</v>
      </c>
      <c r="D6" s="252"/>
      <c r="E6" s="253"/>
      <c r="F6" s="253"/>
      <c r="G6" s="253"/>
      <c r="H6" s="253"/>
      <c r="I6" s="253"/>
      <c r="J6" s="254"/>
      <c r="K6" s="254"/>
      <c r="L6" s="8"/>
      <c r="M6" s="8"/>
      <c r="N6" s="8"/>
      <c r="O6" s="8"/>
    </row>
    <row r="7" spans="1:15" x14ac:dyDescent="0.35">
      <c r="A7" s="255">
        <v>43910</v>
      </c>
      <c r="B7" s="256">
        <v>4789</v>
      </c>
      <c r="C7" s="257">
        <v>2693</v>
      </c>
      <c r="D7" s="252"/>
      <c r="E7" s="253"/>
      <c r="F7" s="253"/>
      <c r="G7" s="253"/>
      <c r="H7" s="253"/>
      <c r="I7" s="253"/>
      <c r="J7" s="254"/>
      <c r="K7" s="254"/>
      <c r="L7" s="8"/>
      <c r="M7" s="8"/>
      <c r="N7" s="8"/>
      <c r="O7" s="8"/>
    </row>
    <row r="8" spans="1:15" x14ac:dyDescent="0.35">
      <c r="A8" s="255">
        <v>43911</v>
      </c>
      <c r="B8" s="256">
        <v>11620</v>
      </c>
      <c r="C8" s="257">
        <v>1304</v>
      </c>
      <c r="D8" s="252"/>
      <c r="E8" s="253"/>
      <c r="F8" s="253"/>
      <c r="G8" s="253"/>
      <c r="H8" s="253"/>
      <c r="I8" s="253"/>
      <c r="J8" s="254"/>
      <c r="K8" s="254"/>
      <c r="L8" s="8"/>
      <c r="M8" s="8"/>
      <c r="N8" s="8"/>
      <c r="O8" s="8"/>
    </row>
    <row r="9" spans="1:15" x14ac:dyDescent="0.35">
      <c r="A9" s="255">
        <v>43912</v>
      </c>
      <c r="B9" s="256">
        <v>10824</v>
      </c>
      <c r="C9" s="257">
        <v>1824</v>
      </c>
      <c r="D9" s="252"/>
      <c r="E9" s="253"/>
      <c r="F9" s="253"/>
      <c r="G9" s="253"/>
      <c r="H9" s="253"/>
      <c r="I9" s="253"/>
      <c r="J9" s="254"/>
      <c r="K9" s="254"/>
      <c r="L9" s="8"/>
      <c r="M9" s="8"/>
      <c r="N9" s="8"/>
      <c r="O9" s="8"/>
    </row>
    <row r="10" spans="1:15" x14ac:dyDescent="0.35">
      <c r="A10" s="255">
        <v>43913</v>
      </c>
      <c r="B10" s="256">
        <v>11904</v>
      </c>
      <c r="C10" s="257">
        <v>6895</v>
      </c>
      <c r="D10" s="252"/>
      <c r="E10" s="253"/>
      <c r="F10" s="253"/>
      <c r="G10" s="253"/>
      <c r="H10" s="253"/>
      <c r="I10" s="253"/>
      <c r="J10" s="254"/>
      <c r="K10" s="254"/>
      <c r="L10" s="8"/>
      <c r="M10" s="8"/>
      <c r="N10" s="8"/>
      <c r="O10" s="8"/>
    </row>
    <row r="11" spans="1:15" x14ac:dyDescent="0.35">
      <c r="A11" s="255">
        <v>43914</v>
      </c>
      <c r="B11" s="256">
        <v>8573</v>
      </c>
      <c r="C11" s="257">
        <v>3959</v>
      </c>
      <c r="D11" s="252"/>
      <c r="E11" s="253"/>
      <c r="F11" s="253"/>
      <c r="G11" s="253"/>
      <c r="H11" s="253"/>
      <c r="I11" s="253"/>
      <c r="J11" s="254"/>
      <c r="K11" s="254"/>
      <c r="L11" s="8"/>
      <c r="M11" s="8"/>
      <c r="N11" s="8"/>
      <c r="O11" s="8"/>
    </row>
    <row r="12" spans="1:15" x14ac:dyDescent="0.35">
      <c r="A12" s="255">
        <v>43915</v>
      </c>
      <c r="B12" s="256">
        <v>8520</v>
      </c>
      <c r="C12" s="257">
        <v>3030</v>
      </c>
      <c r="D12" s="252"/>
      <c r="E12" s="253"/>
      <c r="F12" s="253"/>
      <c r="G12" s="253"/>
      <c r="H12" s="253"/>
      <c r="I12" s="253"/>
      <c r="J12" s="254"/>
      <c r="K12" s="254"/>
      <c r="L12" s="8"/>
      <c r="M12" s="8"/>
      <c r="N12" s="8"/>
      <c r="O12" s="8"/>
    </row>
    <row r="13" spans="1:15" x14ac:dyDescent="0.35">
      <c r="A13" s="255">
        <v>43916</v>
      </c>
      <c r="B13" s="256">
        <v>7803</v>
      </c>
      <c r="C13" s="257">
        <v>2490</v>
      </c>
      <c r="D13" s="252"/>
      <c r="E13" s="253"/>
      <c r="F13" s="253"/>
      <c r="G13" s="253"/>
      <c r="H13" s="253"/>
      <c r="I13" s="253"/>
      <c r="J13" s="254"/>
      <c r="K13" s="254"/>
      <c r="L13" s="8"/>
      <c r="M13" s="8"/>
      <c r="N13" s="8"/>
      <c r="O13" s="8"/>
    </row>
    <row r="14" spans="1:15" x14ac:dyDescent="0.35">
      <c r="A14" s="255">
        <v>43917</v>
      </c>
      <c r="B14" s="256">
        <v>7401</v>
      </c>
      <c r="C14" s="257">
        <v>2015</v>
      </c>
      <c r="D14" s="252"/>
      <c r="E14" s="253"/>
      <c r="F14" s="253"/>
      <c r="G14" s="253"/>
      <c r="H14" s="253"/>
      <c r="I14" s="253"/>
      <c r="J14" s="254"/>
      <c r="K14" s="254"/>
      <c r="L14" s="8"/>
      <c r="M14" s="8"/>
      <c r="N14" s="8"/>
      <c r="O14" s="8"/>
    </row>
    <row r="15" spans="1:15" x14ac:dyDescent="0.35">
      <c r="A15" s="255">
        <v>43918</v>
      </c>
      <c r="B15" s="256">
        <v>9001</v>
      </c>
      <c r="C15" s="257">
        <v>925</v>
      </c>
      <c r="D15" s="252"/>
      <c r="E15" s="253"/>
      <c r="F15" s="253"/>
      <c r="G15" s="253"/>
      <c r="H15" s="253"/>
      <c r="I15" s="253"/>
      <c r="J15" s="254"/>
      <c r="K15" s="254"/>
      <c r="L15" s="8"/>
      <c r="M15" s="8"/>
      <c r="N15" s="8"/>
      <c r="O15" s="8"/>
    </row>
    <row r="16" spans="1:15" x14ac:dyDescent="0.35">
      <c r="A16" s="255">
        <v>43919</v>
      </c>
      <c r="B16" s="256">
        <v>7534</v>
      </c>
      <c r="C16" s="257">
        <v>861</v>
      </c>
      <c r="D16" s="252"/>
      <c r="E16" s="253"/>
      <c r="F16" s="253"/>
      <c r="G16" s="253"/>
      <c r="H16" s="253"/>
      <c r="I16" s="253"/>
      <c r="J16" s="254"/>
      <c r="K16" s="254"/>
      <c r="L16" s="8"/>
      <c r="M16" s="8"/>
      <c r="N16" s="8"/>
      <c r="O16" s="8"/>
    </row>
    <row r="17" spans="1:15" x14ac:dyDescent="0.35">
      <c r="A17" s="255">
        <v>43920</v>
      </c>
      <c r="B17" s="256">
        <v>7018</v>
      </c>
      <c r="C17" s="257">
        <v>2469</v>
      </c>
      <c r="D17" s="252"/>
      <c r="E17" s="253"/>
      <c r="F17" s="253"/>
      <c r="G17" s="253"/>
      <c r="H17" s="253"/>
      <c r="I17" s="253"/>
      <c r="J17" s="254"/>
      <c r="K17" s="254"/>
      <c r="L17" s="8"/>
      <c r="M17" s="8"/>
      <c r="N17" s="8"/>
      <c r="O17" s="8"/>
    </row>
    <row r="18" spans="1:15" x14ac:dyDescent="0.35">
      <c r="A18" s="255">
        <v>43921</v>
      </c>
      <c r="B18" s="256">
        <v>5343</v>
      </c>
      <c r="C18" s="257">
        <v>1415</v>
      </c>
      <c r="D18" s="252"/>
      <c r="E18" s="253"/>
      <c r="F18" s="253"/>
      <c r="G18" s="253"/>
      <c r="H18" s="253"/>
      <c r="I18" s="253"/>
      <c r="J18" s="254"/>
      <c r="K18" s="254"/>
      <c r="L18" s="8"/>
      <c r="M18" s="8"/>
      <c r="N18" s="8"/>
      <c r="O18" s="8"/>
    </row>
    <row r="19" spans="1:15" x14ac:dyDescent="0.35">
      <c r="A19" s="255">
        <v>43922</v>
      </c>
      <c r="B19" s="256">
        <v>5333</v>
      </c>
      <c r="C19" s="257">
        <v>1255</v>
      </c>
      <c r="D19" s="252"/>
      <c r="E19" s="253"/>
      <c r="F19" s="253"/>
      <c r="G19" s="253"/>
      <c r="H19" s="253"/>
      <c r="I19" s="253"/>
      <c r="J19" s="254"/>
      <c r="K19" s="254"/>
      <c r="L19" s="8"/>
      <c r="M19" s="8"/>
      <c r="N19" s="8"/>
      <c r="O19" s="8"/>
    </row>
    <row r="20" spans="1:15" x14ac:dyDescent="0.35">
      <c r="A20" s="255">
        <v>43923</v>
      </c>
      <c r="B20" s="256">
        <v>4609</v>
      </c>
      <c r="C20" s="257">
        <v>1233</v>
      </c>
      <c r="D20" s="252"/>
      <c r="E20" s="253"/>
      <c r="F20" s="253"/>
      <c r="G20" s="253"/>
      <c r="H20" s="253"/>
      <c r="I20" s="253"/>
      <c r="J20" s="254"/>
      <c r="K20" s="254"/>
      <c r="L20" s="8"/>
      <c r="M20" s="8"/>
      <c r="N20" s="8"/>
      <c r="O20" s="8"/>
    </row>
    <row r="21" spans="1:15" x14ac:dyDescent="0.35">
      <c r="A21" s="255">
        <v>43924</v>
      </c>
      <c r="B21" s="256">
        <v>4534</v>
      </c>
      <c r="C21" s="257">
        <v>1146</v>
      </c>
      <c r="D21" s="252"/>
      <c r="E21" s="253"/>
      <c r="F21" s="253"/>
      <c r="G21" s="253"/>
      <c r="H21" s="253"/>
      <c r="I21" s="253"/>
      <c r="J21" s="254"/>
      <c r="K21" s="254"/>
      <c r="L21" s="8"/>
      <c r="M21" s="8"/>
      <c r="N21" s="8"/>
      <c r="O21" s="8"/>
    </row>
    <row r="22" spans="1:15" x14ac:dyDescent="0.35">
      <c r="A22" s="255">
        <v>43925</v>
      </c>
      <c r="B22" s="256">
        <v>7682</v>
      </c>
      <c r="C22" s="257">
        <v>538</v>
      </c>
      <c r="D22" s="252"/>
      <c r="E22" s="253"/>
      <c r="F22" s="253"/>
      <c r="G22" s="253"/>
      <c r="H22" s="253"/>
      <c r="I22" s="253"/>
      <c r="J22" s="254"/>
      <c r="K22" s="254"/>
      <c r="L22" s="8"/>
      <c r="M22" s="8"/>
      <c r="N22" s="8"/>
      <c r="O22" s="8"/>
    </row>
    <row r="23" spans="1:15" x14ac:dyDescent="0.35">
      <c r="A23" s="255">
        <v>43926</v>
      </c>
      <c r="B23" s="256">
        <v>6865</v>
      </c>
      <c r="C23" s="257">
        <v>464</v>
      </c>
      <c r="D23" s="252"/>
      <c r="E23" s="253"/>
      <c r="F23" s="253"/>
      <c r="G23" s="253"/>
      <c r="H23" s="253"/>
      <c r="I23" s="253"/>
      <c r="J23" s="254"/>
      <c r="K23" s="254"/>
      <c r="L23" s="8"/>
      <c r="M23" s="8"/>
      <c r="N23" s="8"/>
      <c r="O23" s="8"/>
    </row>
    <row r="24" spans="1:15" x14ac:dyDescent="0.35">
      <c r="A24" s="255">
        <v>43927</v>
      </c>
      <c r="B24" s="256">
        <v>5310</v>
      </c>
      <c r="C24" s="257">
        <v>1246</v>
      </c>
      <c r="D24" s="252"/>
      <c r="E24" s="253"/>
      <c r="F24" s="253"/>
      <c r="G24" s="253"/>
      <c r="H24" s="253"/>
      <c r="I24" s="253"/>
      <c r="J24" s="254"/>
      <c r="K24" s="254"/>
      <c r="L24" s="8"/>
      <c r="M24" s="8"/>
      <c r="N24" s="8"/>
      <c r="O24" s="8"/>
    </row>
    <row r="25" spans="1:15" x14ac:dyDescent="0.35">
      <c r="A25" s="255">
        <v>43928</v>
      </c>
      <c r="B25" s="256">
        <v>4428</v>
      </c>
      <c r="C25" s="257">
        <v>984</v>
      </c>
      <c r="D25" s="252"/>
      <c r="E25" s="253"/>
      <c r="F25" s="253"/>
      <c r="G25" s="253"/>
      <c r="H25" s="253"/>
      <c r="I25" s="253"/>
      <c r="J25" s="254"/>
      <c r="K25" s="254"/>
      <c r="L25" s="8"/>
      <c r="M25" s="8"/>
      <c r="N25" s="8"/>
      <c r="O25" s="8"/>
    </row>
    <row r="26" spans="1:15" x14ac:dyDescent="0.35">
      <c r="A26" s="255">
        <v>43929</v>
      </c>
      <c r="B26" s="256">
        <v>4215</v>
      </c>
      <c r="C26" s="257">
        <v>907</v>
      </c>
      <c r="D26" s="252"/>
      <c r="E26" s="253"/>
      <c r="F26" s="253"/>
      <c r="G26" s="253"/>
      <c r="H26" s="253"/>
      <c r="I26" s="253"/>
      <c r="J26" s="254"/>
      <c r="K26" s="254"/>
      <c r="L26" s="8"/>
      <c r="M26" s="8"/>
      <c r="N26" s="8"/>
      <c r="O26" s="8"/>
    </row>
    <row r="27" spans="1:15" x14ac:dyDescent="0.35">
      <c r="A27" s="255">
        <v>43930</v>
      </c>
      <c r="B27" s="256">
        <v>4057</v>
      </c>
      <c r="C27" s="257">
        <v>791</v>
      </c>
      <c r="D27" s="252"/>
      <c r="E27" s="253"/>
      <c r="F27" s="253"/>
      <c r="G27" s="253"/>
      <c r="H27" s="253"/>
      <c r="I27" s="253"/>
      <c r="J27" s="254"/>
      <c r="K27" s="254"/>
      <c r="L27" s="8"/>
      <c r="M27" s="8"/>
      <c r="N27" s="8"/>
      <c r="O27" s="8"/>
    </row>
    <row r="28" spans="1:15" x14ac:dyDescent="0.35">
      <c r="A28" s="255">
        <v>43931</v>
      </c>
      <c r="B28" s="256">
        <v>3927</v>
      </c>
      <c r="C28" s="257">
        <v>595</v>
      </c>
      <c r="D28" s="252"/>
      <c r="E28" s="253"/>
      <c r="F28" s="253"/>
      <c r="G28" s="253"/>
      <c r="H28" s="253"/>
      <c r="I28" s="253"/>
      <c r="J28" s="254"/>
      <c r="K28" s="254"/>
      <c r="L28" s="8"/>
      <c r="M28" s="8"/>
      <c r="N28" s="8"/>
      <c r="O28" s="8"/>
    </row>
    <row r="29" spans="1:15" x14ac:dyDescent="0.35">
      <c r="A29" s="258">
        <v>43932</v>
      </c>
      <c r="B29" s="256">
        <v>7743</v>
      </c>
      <c r="C29" s="257">
        <v>286</v>
      </c>
      <c r="D29" s="252"/>
      <c r="E29" s="253"/>
      <c r="F29" s="253"/>
      <c r="G29" s="253"/>
      <c r="H29" s="253"/>
      <c r="I29" s="253"/>
      <c r="J29" s="254"/>
      <c r="K29" s="254"/>
      <c r="L29" s="8"/>
      <c r="M29" s="8"/>
      <c r="N29" s="8"/>
      <c r="O29" s="8"/>
    </row>
    <row r="30" spans="1:15" x14ac:dyDescent="0.35">
      <c r="A30" s="258">
        <v>43933</v>
      </c>
      <c r="B30" s="256">
        <v>7040</v>
      </c>
      <c r="C30" s="257">
        <v>271</v>
      </c>
      <c r="D30" s="248"/>
      <c r="E30" s="244"/>
      <c r="F30" s="244"/>
      <c r="G30" s="244"/>
      <c r="H30" s="244"/>
      <c r="I30" s="244"/>
      <c r="J30" s="244"/>
      <c r="K30" s="244"/>
    </row>
    <row r="31" spans="1:15" x14ac:dyDescent="0.35">
      <c r="A31" s="258">
        <v>43934</v>
      </c>
      <c r="B31" s="256">
        <v>3602</v>
      </c>
      <c r="C31" s="257">
        <v>506</v>
      </c>
      <c r="D31" s="248"/>
      <c r="E31" s="244"/>
      <c r="F31" s="244"/>
      <c r="G31" s="244"/>
      <c r="H31" s="244"/>
      <c r="I31" s="244"/>
      <c r="J31" s="244"/>
      <c r="K31" s="244"/>
    </row>
    <row r="32" spans="1:15" x14ac:dyDescent="0.35">
      <c r="A32" s="258">
        <v>43935</v>
      </c>
      <c r="B32" s="256">
        <v>3826</v>
      </c>
      <c r="C32" s="257">
        <v>679</v>
      </c>
      <c r="D32" s="248"/>
      <c r="E32" s="244"/>
      <c r="F32" s="244"/>
      <c r="G32" s="244"/>
      <c r="H32" s="244"/>
      <c r="I32" s="244"/>
      <c r="J32" s="244"/>
      <c r="K32" s="244"/>
    </row>
    <row r="33" spans="1:11" x14ac:dyDescent="0.35">
      <c r="A33" s="258">
        <v>43936</v>
      </c>
      <c r="B33" s="259">
        <v>3400</v>
      </c>
      <c r="C33" s="243">
        <v>626</v>
      </c>
      <c r="D33" s="248"/>
      <c r="E33" s="244"/>
      <c r="F33" s="244"/>
      <c r="G33" s="244"/>
      <c r="H33" s="244"/>
      <c r="I33" s="244"/>
      <c r="J33" s="244"/>
      <c r="K33" s="244"/>
    </row>
    <row r="34" spans="1:11" x14ac:dyDescent="0.35">
      <c r="A34" s="258">
        <v>43937</v>
      </c>
      <c r="B34" s="259">
        <v>3413</v>
      </c>
      <c r="C34" s="243">
        <v>581</v>
      </c>
      <c r="D34" s="244"/>
      <c r="E34" s="244"/>
      <c r="F34" s="244"/>
      <c r="G34" s="244"/>
      <c r="H34" s="244"/>
      <c r="I34" s="244"/>
      <c r="J34" s="244"/>
      <c r="K34" s="244"/>
    </row>
    <row r="35" spans="1:11" x14ac:dyDescent="0.35">
      <c r="A35" s="258">
        <v>43938</v>
      </c>
      <c r="B35" s="259">
        <v>3499</v>
      </c>
      <c r="C35" s="243">
        <v>499</v>
      </c>
      <c r="D35" s="244"/>
      <c r="E35" s="244"/>
      <c r="F35" s="244"/>
      <c r="G35" s="244"/>
      <c r="H35" s="244"/>
      <c r="I35" s="244"/>
      <c r="J35" s="244"/>
      <c r="K35" s="244"/>
    </row>
    <row r="36" spans="1:11" x14ac:dyDescent="0.35">
      <c r="A36" s="258">
        <v>43939</v>
      </c>
      <c r="B36" s="259">
        <v>7415</v>
      </c>
      <c r="C36" s="243">
        <v>193</v>
      </c>
      <c r="D36" s="244"/>
      <c r="E36" s="244"/>
      <c r="F36" s="244"/>
      <c r="G36" s="244"/>
      <c r="H36" s="244"/>
      <c r="I36" s="244"/>
      <c r="J36" s="244"/>
      <c r="K36" s="244"/>
    </row>
    <row r="37" spans="1:11" x14ac:dyDescent="0.35">
      <c r="A37" s="258">
        <v>43940</v>
      </c>
      <c r="B37" s="259">
        <v>6616</v>
      </c>
      <c r="C37" s="243">
        <v>152</v>
      </c>
      <c r="D37" s="244"/>
      <c r="E37" s="244"/>
      <c r="F37" s="244"/>
      <c r="G37" s="244"/>
      <c r="H37" s="244"/>
      <c r="I37" s="244"/>
      <c r="J37" s="244"/>
      <c r="K37" s="244"/>
    </row>
    <row r="38" spans="1:11" x14ac:dyDescent="0.35">
      <c r="A38" s="258">
        <v>43941</v>
      </c>
      <c r="B38" s="259">
        <v>3555</v>
      </c>
      <c r="C38" s="243">
        <v>520</v>
      </c>
      <c r="D38" s="244"/>
      <c r="E38" s="244"/>
      <c r="F38" s="244"/>
      <c r="G38" s="244"/>
      <c r="H38" s="244"/>
      <c r="I38" s="244"/>
      <c r="J38" s="244"/>
      <c r="K38" s="244"/>
    </row>
    <row r="39" spans="1:11" x14ac:dyDescent="0.35">
      <c r="A39" s="258">
        <v>43942</v>
      </c>
      <c r="B39" s="259">
        <v>3005</v>
      </c>
      <c r="C39" s="243">
        <v>380</v>
      </c>
      <c r="D39" s="244"/>
      <c r="E39" s="244"/>
      <c r="F39" s="244"/>
      <c r="G39" s="244"/>
      <c r="H39" s="244"/>
      <c r="I39" s="244"/>
      <c r="J39" s="244"/>
      <c r="K39" s="244"/>
    </row>
    <row r="40" spans="1:11" x14ac:dyDescent="0.35">
      <c r="A40" s="258">
        <v>43943</v>
      </c>
      <c r="B40" s="259">
        <v>3061</v>
      </c>
      <c r="C40" s="243">
        <v>420</v>
      </c>
      <c r="D40" s="244"/>
      <c r="E40" s="244"/>
      <c r="F40" s="244"/>
      <c r="G40" s="244"/>
      <c r="H40" s="244"/>
      <c r="I40" s="244"/>
      <c r="J40" s="244"/>
      <c r="K40" s="244"/>
    </row>
    <row r="41" spans="1:11" x14ac:dyDescent="0.35">
      <c r="A41" s="258">
        <v>43944</v>
      </c>
      <c r="B41" s="259">
        <v>3009</v>
      </c>
      <c r="C41" s="243">
        <v>364</v>
      </c>
      <c r="D41" s="244"/>
      <c r="E41" s="244"/>
      <c r="F41" s="244"/>
      <c r="G41" s="244"/>
      <c r="H41" s="244"/>
      <c r="I41" s="244"/>
      <c r="J41" s="244"/>
      <c r="K41" s="244"/>
    </row>
    <row r="42" spans="1:11" x14ac:dyDescent="0.35">
      <c r="A42" s="258">
        <v>43945</v>
      </c>
      <c r="B42" s="259">
        <v>3206</v>
      </c>
      <c r="C42" s="243">
        <v>385</v>
      </c>
      <c r="D42" s="244"/>
      <c r="E42" s="244"/>
      <c r="F42" s="244"/>
      <c r="G42" s="244"/>
      <c r="H42" s="244"/>
      <c r="I42" s="244"/>
      <c r="J42" s="244"/>
      <c r="K42" s="244"/>
    </row>
    <row r="43" spans="1:11" x14ac:dyDescent="0.35">
      <c r="A43" s="258">
        <v>43946</v>
      </c>
      <c r="B43" s="259">
        <v>7368</v>
      </c>
      <c r="C43" s="243">
        <v>158</v>
      </c>
      <c r="D43" s="244"/>
      <c r="E43" s="244"/>
      <c r="F43" s="244"/>
      <c r="G43" s="244"/>
      <c r="H43" s="244"/>
      <c r="I43" s="244"/>
      <c r="J43" s="244"/>
      <c r="K43" s="244"/>
    </row>
    <row r="44" spans="1:11" x14ac:dyDescent="0.35">
      <c r="A44" s="258">
        <v>43947</v>
      </c>
      <c r="B44" s="259">
        <v>6729</v>
      </c>
      <c r="C44" s="243">
        <v>140</v>
      </c>
      <c r="D44" s="244"/>
      <c r="E44" s="244"/>
      <c r="F44" s="244"/>
      <c r="G44" s="244"/>
      <c r="H44" s="244"/>
      <c r="I44" s="244"/>
      <c r="J44" s="244"/>
      <c r="K44" s="244"/>
    </row>
    <row r="45" spans="1:11" x14ac:dyDescent="0.35">
      <c r="A45" s="258">
        <v>43948</v>
      </c>
      <c r="B45" s="259">
        <v>3460</v>
      </c>
      <c r="C45" s="243">
        <v>495</v>
      </c>
      <c r="D45" s="244"/>
      <c r="E45" s="244"/>
      <c r="F45" s="244"/>
      <c r="G45" s="244"/>
      <c r="H45" s="244"/>
      <c r="I45" s="244"/>
      <c r="J45" s="244"/>
      <c r="K45" s="244"/>
    </row>
    <row r="46" spans="1:11" x14ac:dyDescent="0.35">
      <c r="A46" s="258">
        <v>43949</v>
      </c>
      <c r="B46" s="259">
        <v>3288</v>
      </c>
      <c r="C46" s="243">
        <v>440</v>
      </c>
      <c r="D46" s="244"/>
      <c r="E46" s="244"/>
      <c r="F46" s="244"/>
      <c r="G46" s="244"/>
      <c r="H46" s="244"/>
      <c r="I46" s="244"/>
      <c r="J46" s="244"/>
      <c r="K46" s="244"/>
    </row>
    <row r="47" spans="1:11" x14ac:dyDescent="0.35">
      <c r="A47" s="258">
        <v>43950</v>
      </c>
      <c r="B47" s="259">
        <v>3415</v>
      </c>
      <c r="C47" s="243">
        <v>518</v>
      </c>
      <c r="D47" s="244"/>
      <c r="E47" s="244"/>
      <c r="F47" s="244"/>
      <c r="G47" s="244"/>
      <c r="H47" s="244"/>
      <c r="I47" s="244"/>
      <c r="J47" s="244"/>
      <c r="K47" s="244"/>
    </row>
    <row r="48" spans="1:11" x14ac:dyDescent="0.35">
      <c r="A48" s="258">
        <v>43951</v>
      </c>
      <c r="B48" s="259">
        <v>3333</v>
      </c>
      <c r="C48" s="243">
        <v>490</v>
      </c>
      <c r="D48" s="244"/>
      <c r="E48" s="244"/>
      <c r="F48" s="244"/>
      <c r="G48" s="244"/>
      <c r="H48" s="244"/>
      <c r="I48" s="244"/>
      <c r="J48" s="244"/>
      <c r="K48" s="244"/>
    </row>
    <row r="49" spans="1:11" x14ac:dyDescent="0.35">
      <c r="A49" s="258">
        <v>43952</v>
      </c>
      <c r="B49" s="259">
        <v>3264</v>
      </c>
      <c r="C49" s="243">
        <v>434</v>
      </c>
      <c r="D49" s="244"/>
      <c r="E49" s="244"/>
      <c r="F49" s="244"/>
      <c r="G49" s="244"/>
      <c r="H49" s="244"/>
      <c r="I49" s="244"/>
      <c r="J49" s="244"/>
      <c r="K49" s="244"/>
    </row>
    <row r="50" spans="1:11" x14ac:dyDescent="0.35">
      <c r="A50" s="258">
        <v>43953</v>
      </c>
      <c r="B50" s="259">
        <v>7791</v>
      </c>
      <c r="C50" s="243">
        <v>196</v>
      </c>
      <c r="D50" s="244"/>
      <c r="E50" s="244"/>
      <c r="F50" s="244"/>
      <c r="G50" s="244"/>
      <c r="H50" s="244"/>
      <c r="I50" s="244"/>
      <c r="J50" s="244"/>
      <c r="K50" s="244"/>
    </row>
    <row r="51" spans="1:11" x14ac:dyDescent="0.35">
      <c r="A51" s="258">
        <v>43954</v>
      </c>
      <c r="B51" s="259">
        <v>7103</v>
      </c>
      <c r="C51" s="243">
        <v>207</v>
      </c>
      <c r="D51" s="244"/>
      <c r="E51" s="244"/>
      <c r="F51" s="244"/>
      <c r="G51" s="244"/>
      <c r="H51" s="244"/>
      <c r="I51" s="244"/>
      <c r="J51" s="244"/>
      <c r="K51" s="244"/>
    </row>
    <row r="52" spans="1:11" x14ac:dyDescent="0.35">
      <c r="A52" s="258">
        <v>43955</v>
      </c>
      <c r="B52" s="259">
        <v>3534</v>
      </c>
      <c r="C52" s="243">
        <v>554</v>
      </c>
      <c r="D52" s="244"/>
      <c r="E52" s="244"/>
      <c r="F52" s="244"/>
      <c r="G52" s="244"/>
      <c r="H52" s="244"/>
      <c r="I52" s="244"/>
      <c r="J52" s="244"/>
      <c r="K52" s="244"/>
    </row>
    <row r="53" spans="1:11" x14ac:dyDescent="0.35">
      <c r="A53" s="258">
        <v>43956</v>
      </c>
      <c r="B53" s="259">
        <v>3159</v>
      </c>
      <c r="C53" s="243">
        <v>347</v>
      </c>
      <c r="D53" s="244"/>
      <c r="E53" s="244"/>
      <c r="F53" s="244"/>
      <c r="G53" s="244"/>
      <c r="H53" s="244"/>
      <c r="I53" s="244"/>
      <c r="J53" s="244"/>
      <c r="K53" s="244"/>
    </row>
    <row r="54" spans="1:11" x14ac:dyDescent="0.35">
      <c r="A54" s="258">
        <v>43957</v>
      </c>
      <c r="B54" s="259">
        <v>2940</v>
      </c>
      <c r="C54" s="243">
        <v>304</v>
      </c>
      <c r="D54" s="244"/>
      <c r="E54" s="244"/>
      <c r="F54" s="244"/>
      <c r="G54" s="244"/>
      <c r="H54" s="244"/>
      <c r="I54" s="244"/>
      <c r="J54" s="244"/>
      <c r="K54" s="244"/>
    </row>
    <row r="55" spans="1:11" x14ac:dyDescent="0.35">
      <c r="A55" s="258">
        <v>43958</v>
      </c>
      <c r="B55" s="259">
        <v>2944</v>
      </c>
      <c r="C55" s="243">
        <v>304</v>
      </c>
      <c r="D55" s="244"/>
      <c r="E55" s="244"/>
      <c r="F55" s="244"/>
      <c r="G55" s="244"/>
      <c r="H55" s="244"/>
      <c r="I55" s="244"/>
      <c r="J55" s="244"/>
      <c r="K55" s="244"/>
    </row>
    <row r="56" spans="1:11" x14ac:dyDescent="0.35">
      <c r="A56" s="258">
        <v>43959</v>
      </c>
      <c r="B56" s="259">
        <v>3085</v>
      </c>
      <c r="C56" s="243">
        <v>273</v>
      </c>
      <c r="D56" s="244"/>
      <c r="E56" s="244"/>
      <c r="F56" s="244"/>
      <c r="G56" s="244"/>
      <c r="H56" s="244"/>
      <c r="I56" s="244"/>
      <c r="J56" s="244"/>
      <c r="K56" s="244"/>
    </row>
    <row r="57" spans="1:11" x14ac:dyDescent="0.35">
      <c r="A57" s="258">
        <v>43960</v>
      </c>
      <c r="B57" s="259">
        <v>7605</v>
      </c>
      <c r="C57" s="243">
        <v>141</v>
      </c>
      <c r="D57" s="244"/>
      <c r="E57" s="244"/>
      <c r="F57" s="244"/>
      <c r="G57" s="244"/>
      <c r="H57" s="244"/>
      <c r="I57" s="244"/>
      <c r="J57" s="244"/>
      <c r="K57" s="244"/>
    </row>
    <row r="58" spans="1:11" x14ac:dyDescent="0.35">
      <c r="A58" s="258">
        <v>43961</v>
      </c>
      <c r="B58" s="259">
        <v>6532</v>
      </c>
      <c r="C58" s="243">
        <v>135</v>
      </c>
      <c r="D58" s="244"/>
      <c r="E58" s="244"/>
      <c r="F58" s="244"/>
      <c r="G58" s="244"/>
      <c r="H58" s="244"/>
      <c r="I58" s="244"/>
      <c r="J58" s="244"/>
      <c r="K58" s="244"/>
    </row>
    <row r="59" spans="1:11" x14ac:dyDescent="0.35">
      <c r="A59" s="258">
        <v>43962</v>
      </c>
      <c r="B59" s="259">
        <v>3084</v>
      </c>
      <c r="C59" s="243">
        <v>349</v>
      </c>
      <c r="D59" s="244"/>
      <c r="E59" s="244"/>
      <c r="F59" s="244"/>
      <c r="G59" s="244"/>
      <c r="H59" s="244"/>
      <c r="I59" s="244"/>
      <c r="J59" s="244"/>
      <c r="K59" s="244"/>
    </row>
    <row r="60" spans="1:11" x14ac:dyDescent="0.35">
      <c r="A60" s="258">
        <v>43963</v>
      </c>
      <c r="B60" s="259">
        <v>2883</v>
      </c>
      <c r="C60" s="243">
        <v>293</v>
      </c>
      <c r="D60" s="244"/>
      <c r="E60" s="244"/>
      <c r="F60" s="244"/>
      <c r="G60" s="244"/>
      <c r="H60" s="244"/>
      <c r="I60" s="244"/>
      <c r="J60" s="244"/>
      <c r="K60" s="244"/>
    </row>
    <row r="61" spans="1:11" x14ac:dyDescent="0.35">
      <c r="A61" s="258">
        <v>43964</v>
      </c>
      <c r="B61" s="259">
        <v>2767</v>
      </c>
      <c r="C61" s="243">
        <v>302</v>
      </c>
      <c r="D61" s="244"/>
      <c r="E61" s="244"/>
      <c r="F61" s="244"/>
      <c r="G61" s="244"/>
      <c r="H61" s="244"/>
      <c r="I61" s="244"/>
      <c r="J61" s="244"/>
      <c r="K61" s="244"/>
    </row>
    <row r="62" spans="1:11" x14ac:dyDescent="0.35">
      <c r="A62" s="258">
        <v>43965</v>
      </c>
      <c r="B62" s="259">
        <v>2763</v>
      </c>
      <c r="C62" s="243">
        <v>265</v>
      </c>
      <c r="D62" s="244"/>
      <c r="E62" s="244"/>
      <c r="F62" s="244"/>
      <c r="G62" s="244"/>
      <c r="H62" s="244"/>
      <c r="I62" s="244"/>
      <c r="J62" s="244"/>
      <c r="K62" s="244"/>
    </row>
    <row r="63" spans="1:11" x14ac:dyDescent="0.35">
      <c r="A63" s="258">
        <v>43966</v>
      </c>
      <c r="B63" s="259">
        <v>2845</v>
      </c>
      <c r="C63" s="243">
        <v>247</v>
      </c>
      <c r="D63" s="244"/>
      <c r="E63" s="244"/>
      <c r="F63" s="244"/>
      <c r="G63" s="244"/>
      <c r="H63" s="244"/>
      <c r="I63" s="244"/>
      <c r="J63" s="244"/>
      <c r="K63" s="244"/>
    </row>
    <row r="64" spans="1:11" x14ac:dyDescent="0.35">
      <c r="A64" s="258">
        <v>43967</v>
      </c>
      <c r="B64" s="259">
        <v>7433</v>
      </c>
      <c r="C64" s="243">
        <v>110</v>
      </c>
      <c r="D64" s="244"/>
      <c r="E64" s="244"/>
      <c r="F64" s="244"/>
      <c r="G64" s="244"/>
      <c r="H64" s="244"/>
      <c r="I64" s="244"/>
      <c r="J64" s="244"/>
      <c r="K64" s="244"/>
    </row>
    <row r="65" spans="1:11" x14ac:dyDescent="0.35">
      <c r="A65" s="258">
        <v>43968</v>
      </c>
      <c r="B65" s="259">
        <v>6524</v>
      </c>
      <c r="C65" s="243">
        <v>111</v>
      </c>
      <c r="D65" s="244"/>
      <c r="E65" s="244"/>
      <c r="F65" s="244"/>
      <c r="G65" s="244"/>
      <c r="H65" s="244"/>
      <c r="I65" s="244"/>
      <c r="J65" s="244"/>
      <c r="K65" s="244"/>
    </row>
    <row r="66" spans="1:11" x14ac:dyDescent="0.35">
      <c r="A66" s="258">
        <v>43969</v>
      </c>
      <c r="B66" s="259">
        <v>3463</v>
      </c>
      <c r="C66" s="243">
        <v>359</v>
      </c>
      <c r="D66" s="244"/>
      <c r="E66" s="244"/>
      <c r="F66" s="244"/>
      <c r="G66" s="244"/>
      <c r="H66" s="244"/>
      <c r="I66" s="244"/>
      <c r="J66" s="244"/>
      <c r="K66" s="244"/>
    </row>
    <row r="67" spans="1:11" x14ac:dyDescent="0.35">
      <c r="A67" s="258">
        <v>43970</v>
      </c>
      <c r="B67" s="259">
        <v>3196</v>
      </c>
      <c r="C67" s="243">
        <v>248</v>
      </c>
      <c r="D67" s="244"/>
      <c r="E67" s="244"/>
      <c r="F67" s="244"/>
      <c r="G67" s="244"/>
      <c r="H67" s="244"/>
      <c r="I67" s="244"/>
      <c r="J67" s="244"/>
      <c r="K67" s="244"/>
    </row>
    <row r="68" spans="1:11" x14ac:dyDescent="0.35">
      <c r="A68" s="258">
        <v>43971</v>
      </c>
      <c r="B68" s="259">
        <v>2912</v>
      </c>
      <c r="C68" s="243">
        <v>219</v>
      </c>
      <c r="D68" s="244"/>
      <c r="E68" s="244"/>
      <c r="F68" s="244"/>
      <c r="G68" s="244"/>
      <c r="H68" s="244"/>
      <c r="I68" s="244"/>
      <c r="J68" s="244"/>
      <c r="K68" s="244"/>
    </row>
    <row r="69" spans="1:11" x14ac:dyDescent="0.35">
      <c r="A69" s="258">
        <v>43972</v>
      </c>
      <c r="B69" s="259">
        <v>2925</v>
      </c>
      <c r="C69" s="243">
        <v>274</v>
      </c>
      <c r="D69" s="244"/>
      <c r="E69" s="244"/>
      <c r="F69" s="244"/>
      <c r="G69" s="244"/>
      <c r="H69" s="244"/>
      <c r="I69" s="244"/>
      <c r="J69" s="244"/>
      <c r="K69" s="244"/>
    </row>
    <row r="70" spans="1:11" x14ac:dyDescent="0.35">
      <c r="A70" s="258">
        <v>43973</v>
      </c>
      <c r="B70" s="259">
        <v>3055</v>
      </c>
      <c r="C70" s="243">
        <v>232</v>
      </c>
      <c r="D70" s="244"/>
      <c r="E70" s="244"/>
      <c r="F70" s="244"/>
      <c r="G70" s="244"/>
      <c r="H70" s="244"/>
      <c r="I70" s="244"/>
      <c r="J70" s="244"/>
      <c r="K70" s="244"/>
    </row>
    <row r="71" spans="1:11" x14ac:dyDescent="0.35">
      <c r="A71" s="258">
        <v>43974</v>
      </c>
      <c r="B71" s="259">
        <v>7122</v>
      </c>
      <c r="C71" s="243">
        <v>89</v>
      </c>
      <c r="D71" s="244"/>
      <c r="E71" s="244"/>
      <c r="F71" s="244"/>
      <c r="G71" s="244"/>
      <c r="H71" s="244"/>
      <c r="I71" s="244"/>
      <c r="J71" s="244"/>
      <c r="K71" s="244"/>
    </row>
    <row r="72" spans="1:11" x14ac:dyDescent="0.35">
      <c r="A72" s="258">
        <v>43975</v>
      </c>
      <c r="B72" s="259">
        <v>6862</v>
      </c>
      <c r="C72" s="243">
        <v>106</v>
      </c>
      <c r="D72" s="244"/>
      <c r="E72" s="244"/>
      <c r="F72" s="244"/>
      <c r="G72" s="244"/>
      <c r="H72" s="244"/>
      <c r="I72" s="244"/>
      <c r="J72" s="244"/>
      <c r="K72" s="244"/>
    </row>
    <row r="73" spans="1:11" x14ac:dyDescent="0.35">
      <c r="A73" s="258">
        <v>43976</v>
      </c>
      <c r="B73" s="259">
        <v>3168</v>
      </c>
      <c r="C73" s="243">
        <v>214</v>
      </c>
      <c r="D73" s="244"/>
      <c r="E73" s="244"/>
      <c r="F73" s="244"/>
      <c r="G73" s="244"/>
      <c r="H73" s="244"/>
      <c r="I73" s="244"/>
      <c r="J73" s="244"/>
      <c r="K73" s="244"/>
    </row>
    <row r="74" spans="1:11" x14ac:dyDescent="0.35">
      <c r="A74" s="258">
        <v>43977</v>
      </c>
      <c r="B74" s="259">
        <v>2876</v>
      </c>
      <c r="C74" s="243">
        <v>248</v>
      </c>
      <c r="D74" s="244"/>
      <c r="E74" s="244"/>
      <c r="F74" s="244"/>
      <c r="G74" s="244"/>
      <c r="H74" s="244"/>
      <c r="I74" s="244"/>
      <c r="J74" s="244"/>
      <c r="K74" s="244"/>
    </row>
    <row r="75" spans="1:11" x14ac:dyDescent="0.35">
      <c r="A75" s="258">
        <v>43978</v>
      </c>
      <c r="B75" s="259">
        <v>2637</v>
      </c>
      <c r="C75" s="243">
        <v>264</v>
      </c>
      <c r="D75" s="244"/>
      <c r="E75" s="244"/>
      <c r="F75" s="244"/>
      <c r="G75" s="244"/>
      <c r="H75" s="244"/>
      <c r="I75" s="244"/>
      <c r="J75" s="244"/>
      <c r="K75" s="244"/>
    </row>
    <row r="76" spans="1:11" x14ac:dyDescent="0.35">
      <c r="A76" s="258">
        <v>43979</v>
      </c>
      <c r="B76" s="259">
        <v>2615</v>
      </c>
      <c r="C76" s="243">
        <v>414</v>
      </c>
      <c r="D76" s="244"/>
      <c r="E76" s="244"/>
      <c r="F76" s="244"/>
      <c r="G76" s="244"/>
      <c r="H76" s="244"/>
      <c r="I76" s="244"/>
      <c r="J76" s="244"/>
      <c r="K76" s="244"/>
    </row>
    <row r="77" spans="1:11" x14ac:dyDescent="0.35">
      <c r="A77" s="258">
        <v>43980</v>
      </c>
      <c r="B77" s="259">
        <v>2747</v>
      </c>
      <c r="C77" s="243">
        <v>447</v>
      </c>
      <c r="D77" s="244"/>
      <c r="E77" s="244"/>
      <c r="F77" s="244"/>
      <c r="G77" s="244"/>
      <c r="H77" s="244"/>
      <c r="I77" s="244"/>
      <c r="J77" s="244"/>
      <c r="K77" s="244"/>
    </row>
    <row r="78" spans="1:11" x14ac:dyDescent="0.35">
      <c r="A78" s="258">
        <v>43981</v>
      </c>
      <c r="B78" s="259">
        <v>7063</v>
      </c>
      <c r="C78" s="243">
        <v>197</v>
      </c>
      <c r="D78" s="244"/>
      <c r="E78" s="244"/>
      <c r="F78" s="244"/>
      <c r="G78" s="244"/>
      <c r="H78" s="244"/>
      <c r="I78" s="244"/>
      <c r="J78" s="244"/>
      <c r="K78" s="244"/>
    </row>
    <row r="79" spans="1:11" x14ac:dyDescent="0.35">
      <c r="A79" s="258">
        <v>43982</v>
      </c>
      <c r="B79" s="259">
        <v>6531</v>
      </c>
      <c r="C79" s="243">
        <v>194</v>
      </c>
      <c r="D79" s="244"/>
      <c r="E79" s="244"/>
      <c r="F79" s="244"/>
      <c r="G79" s="244"/>
      <c r="H79" s="244"/>
      <c r="I79" s="244"/>
      <c r="J79" s="244"/>
      <c r="K79" s="244"/>
    </row>
    <row r="80" spans="1:11" x14ac:dyDescent="0.35">
      <c r="A80" s="258">
        <v>43983</v>
      </c>
      <c r="B80" s="259">
        <v>3011</v>
      </c>
      <c r="C80" s="243">
        <v>476</v>
      </c>
      <c r="D80" s="244"/>
      <c r="E80" s="244"/>
      <c r="F80" s="244"/>
      <c r="G80" s="244"/>
      <c r="H80" s="244"/>
      <c r="I80" s="244"/>
      <c r="J80" s="244"/>
      <c r="K80" s="244"/>
    </row>
    <row r="81" spans="1:11" x14ac:dyDescent="0.35">
      <c r="A81" s="258">
        <v>43984</v>
      </c>
      <c r="B81" s="259">
        <v>2651</v>
      </c>
      <c r="C81" s="243">
        <v>393</v>
      </c>
      <c r="D81" s="244"/>
      <c r="E81" s="244"/>
      <c r="F81" s="244"/>
      <c r="G81" s="244"/>
      <c r="H81" s="244"/>
      <c r="I81" s="244"/>
      <c r="J81" s="244"/>
      <c r="K81" s="244"/>
    </row>
    <row r="82" spans="1:11" x14ac:dyDescent="0.35">
      <c r="A82" s="258">
        <v>43985</v>
      </c>
      <c r="B82" s="259">
        <v>2801</v>
      </c>
      <c r="C82" s="243">
        <v>441</v>
      </c>
      <c r="D82" s="244"/>
      <c r="E82" s="244"/>
      <c r="F82" s="244"/>
      <c r="G82" s="244"/>
      <c r="H82" s="244"/>
      <c r="I82" s="244"/>
      <c r="J82" s="244"/>
      <c r="K82" s="244"/>
    </row>
    <row r="83" spans="1:11" x14ac:dyDescent="0.35">
      <c r="A83" s="258">
        <v>43986</v>
      </c>
      <c r="B83" s="259">
        <v>2722</v>
      </c>
      <c r="C83" s="243">
        <v>390</v>
      </c>
      <c r="D83" s="244"/>
      <c r="E83" s="244"/>
      <c r="F83" s="244"/>
      <c r="G83" s="244"/>
      <c r="H83" s="244"/>
      <c r="I83" s="244"/>
      <c r="J83" s="244"/>
      <c r="K83" s="244"/>
    </row>
    <row r="84" spans="1:11" x14ac:dyDescent="0.35">
      <c r="A84" s="258">
        <v>43987</v>
      </c>
      <c r="B84" s="259">
        <v>2834</v>
      </c>
      <c r="C84" s="243">
        <v>472</v>
      </c>
      <c r="D84" s="244"/>
      <c r="E84" s="244"/>
      <c r="F84" s="244"/>
      <c r="G84" s="244"/>
      <c r="H84" s="244"/>
      <c r="I84" s="244"/>
      <c r="J84" s="244"/>
      <c r="K84" s="244"/>
    </row>
    <row r="85" spans="1:11" x14ac:dyDescent="0.35">
      <c r="A85" s="258">
        <v>43988</v>
      </c>
      <c r="B85" s="259">
        <v>7437</v>
      </c>
      <c r="C85" s="243">
        <v>273</v>
      </c>
      <c r="D85" s="244"/>
      <c r="E85" s="244"/>
      <c r="F85" s="244"/>
      <c r="G85" s="244"/>
      <c r="H85" s="244"/>
      <c r="I85" s="244"/>
      <c r="J85" s="244"/>
      <c r="K85" s="244"/>
    </row>
    <row r="86" spans="1:11" x14ac:dyDescent="0.35">
      <c r="A86" s="258">
        <v>43989</v>
      </c>
      <c r="B86" s="259">
        <v>6555</v>
      </c>
      <c r="C86" s="243">
        <v>148</v>
      </c>
      <c r="D86" s="244"/>
      <c r="E86" s="244"/>
      <c r="F86" s="244"/>
      <c r="G86" s="244"/>
      <c r="H86" s="244"/>
      <c r="I86" s="244"/>
      <c r="J86" s="244"/>
      <c r="K86" s="244"/>
    </row>
    <row r="87" spans="1:11" x14ac:dyDescent="0.35">
      <c r="A87" s="258">
        <v>43990</v>
      </c>
      <c r="B87" s="259">
        <v>2976</v>
      </c>
      <c r="C87" s="243">
        <v>490</v>
      </c>
      <c r="D87" s="244"/>
      <c r="E87" s="244"/>
      <c r="F87" s="244"/>
      <c r="G87" s="244"/>
      <c r="H87" s="244"/>
      <c r="I87" s="244"/>
      <c r="J87" s="244"/>
      <c r="K87" s="244"/>
    </row>
    <row r="88" spans="1:11" x14ac:dyDescent="0.35">
      <c r="A88" s="258">
        <v>43991</v>
      </c>
      <c r="B88" s="259">
        <v>2681</v>
      </c>
      <c r="C88" s="243">
        <v>434</v>
      </c>
      <c r="D88" s="244"/>
      <c r="E88" s="244"/>
      <c r="F88" s="244"/>
      <c r="G88" s="244"/>
      <c r="H88" s="244"/>
      <c r="I88" s="244"/>
      <c r="J88" s="244"/>
      <c r="K88" s="244"/>
    </row>
    <row r="89" spans="1:11" x14ac:dyDescent="0.35">
      <c r="A89" s="258">
        <v>43992</v>
      </c>
      <c r="B89" s="259">
        <v>2449</v>
      </c>
      <c r="C89" s="243">
        <v>466</v>
      </c>
      <c r="D89" s="244"/>
      <c r="E89" s="244"/>
      <c r="F89" s="244"/>
      <c r="G89" s="244"/>
      <c r="H89" s="244"/>
      <c r="I89" s="244"/>
      <c r="J89" s="244"/>
      <c r="K89" s="244"/>
    </row>
    <row r="90" spans="1:11" x14ac:dyDescent="0.35">
      <c r="A90" s="258">
        <v>43993</v>
      </c>
      <c r="B90" s="259">
        <v>2589</v>
      </c>
      <c r="C90" s="243">
        <v>391</v>
      </c>
      <c r="D90" s="244"/>
      <c r="E90" s="244"/>
      <c r="F90" s="244"/>
      <c r="G90" s="244"/>
      <c r="H90" s="244"/>
      <c r="I90" s="244"/>
      <c r="J90" s="244"/>
      <c r="K90" s="244"/>
    </row>
    <row r="91" spans="1:11" x14ac:dyDescent="0.35">
      <c r="A91" s="258">
        <v>43994</v>
      </c>
      <c r="B91" s="259">
        <v>2688</v>
      </c>
      <c r="C91" s="243">
        <v>375</v>
      </c>
      <c r="D91" s="244"/>
      <c r="E91" s="244"/>
      <c r="F91" s="244"/>
      <c r="G91" s="244"/>
      <c r="H91" s="244"/>
      <c r="I91" s="244"/>
      <c r="J91" s="244"/>
      <c r="K91" s="244"/>
    </row>
    <row r="92" spans="1:11" x14ac:dyDescent="0.35">
      <c r="A92" s="258">
        <v>43995</v>
      </c>
      <c r="B92" s="259">
        <v>7036</v>
      </c>
      <c r="C92" s="243">
        <v>177</v>
      </c>
      <c r="D92" s="244"/>
      <c r="E92" s="244"/>
      <c r="F92" s="244"/>
      <c r="G92" s="244"/>
      <c r="H92" s="244"/>
      <c r="I92" s="244"/>
      <c r="J92" s="244"/>
      <c r="K92" s="244"/>
    </row>
    <row r="93" spans="1:11" x14ac:dyDescent="0.35">
      <c r="A93" s="258">
        <v>43996</v>
      </c>
      <c r="B93" s="259">
        <v>6551</v>
      </c>
      <c r="C93" s="243">
        <v>167</v>
      </c>
      <c r="D93" s="244"/>
      <c r="E93" s="244"/>
      <c r="F93" s="244"/>
      <c r="G93" s="244"/>
      <c r="H93" s="244"/>
      <c r="I93" s="244"/>
      <c r="J93" s="244"/>
      <c r="K93" s="244"/>
    </row>
    <row r="94" spans="1:11" x14ac:dyDescent="0.35">
      <c r="A94" s="258">
        <v>43997</v>
      </c>
      <c r="B94" s="259">
        <v>2971</v>
      </c>
      <c r="C94" s="243">
        <v>433</v>
      </c>
      <c r="D94" s="244"/>
      <c r="E94" s="244"/>
      <c r="F94" s="244"/>
      <c r="G94" s="244"/>
      <c r="H94" s="244"/>
      <c r="I94" s="244"/>
      <c r="J94" s="244"/>
      <c r="K94" s="244"/>
    </row>
    <row r="95" spans="1:11" x14ac:dyDescent="0.35">
      <c r="A95" s="258">
        <v>43998</v>
      </c>
      <c r="B95" s="259">
        <v>2771</v>
      </c>
      <c r="C95" s="243">
        <v>369</v>
      </c>
      <c r="D95" s="244"/>
      <c r="E95" s="244"/>
      <c r="F95" s="244"/>
      <c r="G95" s="244"/>
      <c r="H95" s="244"/>
      <c r="I95" s="244"/>
      <c r="J95" s="244"/>
      <c r="K95" s="244"/>
    </row>
    <row r="96" spans="1:11" x14ac:dyDescent="0.35">
      <c r="A96" s="258">
        <v>43999</v>
      </c>
      <c r="B96" s="259">
        <v>2696</v>
      </c>
      <c r="C96" s="243">
        <v>370</v>
      </c>
      <c r="D96" s="244"/>
      <c r="E96" s="244"/>
      <c r="F96" s="244"/>
      <c r="G96" s="244"/>
      <c r="H96" s="244"/>
      <c r="I96" s="244"/>
      <c r="J96" s="244"/>
      <c r="K96" s="244"/>
    </row>
    <row r="97" spans="1:11" x14ac:dyDescent="0.35">
      <c r="A97" s="258">
        <v>44000</v>
      </c>
      <c r="B97" s="259">
        <v>2536</v>
      </c>
      <c r="C97" s="243">
        <v>328</v>
      </c>
      <c r="D97" s="244"/>
      <c r="E97" s="244"/>
      <c r="F97" s="244"/>
      <c r="G97" s="244"/>
      <c r="H97" s="244"/>
      <c r="I97" s="244"/>
      <c r="J97" s="244"/>
      <c r="K97" s="244"/>
    </row>
    <row r="98" spans="1:11" x14ac:dyDescent="0.35">
      <c r="A98" s="258">
        <v>44001</v>
      </c>
      <c r="B98" s="259">
        <v>2748</v>
      </c>
      <c r="C98" s="243">
        <v>366</v>
      </c>
      <c r="D98" s="244"/>
      <c r="E98" s="244"/>
      <c r="F98" s="244"/>
      <c r="G98" s="244"/>
      <c r="H98" s="244"/>
      <c r="I98" s="244"/>
      <c r="J98" s="244"/>
      <c r="K98" s="244"/>
    </row>
    <row r="99" spans="1:11" x14ac:dyDescent="0.35">
      <c r="A99" s="258">
        <v>44002</v>
      </c>
      <c r="B99" s="259">
        <v>6896</v>
      </c>
      <c r="C99" s="243">
        <v>170</v>
      </c>
      <c r="D99" s="244"/>
      <c r="E99" s="244"/>
      <c r="F99" s="244"/>
      <c r="G99" s="244"/>
      <c r="H99" s="244"/>
      <c r="I99" s="244"/>
      <c r="J99" s="244"/>
      <c r="K99" s="244"/>
    </row>
    <row r="100" spans="1:11" x14ac:dyDescent="0.35">
      <c r="A100" s="258">
        <v>44003</v>
      </c>
      <c r="B100" s="259">
        <v>6473</v>
      </c>
      <c r="C100" s="243">
        <v>150</v>
      </c>
      <c r="D100" s="244"/>
      <c r="E100" s="244"/>
      <c r="F100" s="244"/>
      <c r="G100" s="244"/>
      <c r="H100" s="244"/>
      <c r="I100" s="244"/>
      <c r="J100" s="244"/>
      <c r="K100" s="244"/>
    </row>
    <row r="101" spans="1:11" x14ac:dyDescent="0.35">
      <c r="A101" s="258">
        <v>44004</v>
      </c>
      <c r="B101" s="259">
        <v>2890</v>
      </c>
      <c r="C101" s="243">
        <v>562</v>
      </c>
      <c r="D101" s="244"/>
      <c r="E101" s="244"/>
      <c r="F101" s="244"/>
      <c r="G101" s="244"/>
      <c r="H101" s="244"/>
      <c r="I101" s="244"/>
      <c r="J101" s="244"/>
      <c r="K101" s="244"/>
    </row>
    <row r="102" spans="1:11" x14ac:dyDescent="0.35">
      <c r="A102" s="258">
        <v>44005</v>
      </c>
      <c r="B102" s="259">
        <v>2578</v>
      </c>
      <c r="C102" s="243">
        <v>626</v>
      </c>
      <c r="D102" s="244"/>
      <c r="E102" s="244"/>
      <c r="F102" s="244"/>
      <c r="G102" s="244"/>
      <c r="H102" s="244"/>
      <c r="I102" s="244"/>
      <c r="J102" s="244"/>
      <c r="K102" s="244"/>
    </row>
    <row r="103" spans="1:11" x14ac:dyDescent="0.35">
      <c r="A103" s="258">
        <v>44006</v>
      </c>
      <c r="B103" s="259">
        <v>2730</v>
      </c>
      <c r="C103" s="243">
        <v>610</v>
      </c>
      <c r="D103" s="244"/>
      <c r="E103" s="244"/>
      <c r="F103" s="244"/>
      <c r="G103" s="244"/>
      <c r="H103" s="244"/>
      <c r="I103" s="244"/>
      <c r="J103" s="244"/>
      <c r="K103" s="244"/>
    </row>
    <row r="104" spans="1:11" x14ac:dyDescent="0.35">
      <c r="A104" s="258">
        <v>44007</v>
      </c>
      <c r="B104" s="259">
        <v>2661</v>
      </c>
      <c r="C104" s="243">
        <v>431</v>
      </c>
      <c r="D104" s="244"/>
      <c r="E104" s="244"/>
      <c r="F104" s="244"/>
      <c r="G104" s="244"/>
      <c r="H104" s="244"/>
      <c r="I104" s="244"/>
      <c r="J104" s="244"/>
      <c r="K104" s="244"/>
    </row>
    <row r="105" spans="1:11" x14ac:dyDescent="0.35">
      <c r="A105" s="258">
        <v>44008</v>
      </c>
      <c r="B105" s="259">
        <v>2899</v>
      </c>
      <c r="C105" s="243">
        <v>410</v>
      </c>
      <c r="D105" s="244"/>
      <c r="E105" s="244"/>
      <c r="F105" s="244"/>
      <c r="G105" s="244"/>
      <c r="H105" s="244"/>
      <c r="I105" s="244"/>
      <c r="J105" s="244"/>
      <c r="K105" s="244"/>
    </row>
    <row r="106" spans="1:11" x14ac:dyDescent="0.35">
      <c r="A106" s="258">
        <v>44009</v>
      </c>
      <c r="B106" s="259">
        <v>7675</v>
      </c>
      <c r="C106" s="243">
        <v>218</v>
      </c>
      <c r="D106" s="244"/>
      <c r="E106" s="244"/>
      <c r="F106" s="244"/>
      <c r="G106" s="244"/>
      <c r="H106" s="244"/>
      <c r="I106" s="244"/>
      <c r="J106" s="244"/>
      <c r="K106" s="244"/>
    </row>
    <row r="107" spans="1:11" x14ac:dyDescent="0.35">
      <c r="A107" s="258">
        <v>44010</v>
      </c>
      <c r="B107" s="259">
        <v>6590</v>
      </c>
      <c r="C107" s="243">
        <v>206</v>
      </c>
      <c r="D107" s="244"/>
      <c r="E107" s="244"/>
      <c r="F107" s="244"/>
      <c r="G107" s="244"/>
      <c r="H107" s="244"/>
      <c r="I107" s="244"/>
      <c r="J107" s="244"/>
      <c r="K107" s="244"/>
    </row>
    <row r="108" spans="1:11" x14ac:dyDescent="0.35">
      <c r="A108" s="258">
        <v>44011</v>
      </c>
      <c r="B108" s="259">
        <v>2832</v>
      </c>
      <c r="C108" s="243">
        <v>515</v>
      </c>
      <c r="D108" s="244"/>
      <c r="E108" s="244"/>
      <c r="F108" s="244"/>
      <c r="G108" s="244"/>
      <c r="H108" s="244"/>
      <c r="I108" s="244"/>
      <c r="J108" s="244"/>
      <c r="K108" s="244"/>
    </row>
    <row r="109" spans="1:11" x14ac:dyDescent="0.35">
      <c r="A109" s="258">
        <v>44012</v>
      </c>
      <c r="B109" s="259">
        <v>2594</v>
      </c>
      <c r="C109" s="243">
        <v>396</v>
      </c>
      <c r="D109" s="244"/>
      <c r="E109" s="244"/>
      <c r="F109" s="244"/>
      <c r="G109" s="244"/>
      <c r="H109" s="244"/>
      <c r="I109" s="244"/>
      <c r="J109" s="244"/>
      <c r="K109" s="244"/>
    </row>
    <row r="110" spans="1:11" x14ac:dyDescent="0.35">
      <c r="A110" s="258">
        <v>44013</v>
      </c>
      <c r="B110" s="259">
        <v>2573</v>
      </c>
      <c r="C110" s="243">
        <v>383</v>
      </c>
      <c r="D110" s="244"/>
      <c r="E110" s="244"/>
      <c r="F110" s="244"/>
      <c r="G110" s="244"/>
      <c r="H110" s="244"/>
      <c r="I110" s="244"/>
      <c r="J110" s="244"/>
      <c r="K110" s="244"/>
    </row>
    <row r="111" spans="1:11" x14ac:dyDescent="0.35">
      <c r="A111" s="258">
        <v>44014</v>
      </c>
      <c r="B111" s="259">
        <v>2518</v>
      </c>
      <c r="C111" s="243">
        <v>401</v>
      </c>
      <c r="D111" s="244"/>
      <c r="E111" s="244"/>
      <c r="F111" s="244"/>
      <c r="G111" s="244"/>
      <c r="H111" s="244"/>
      <c r="I111" s="244"/>
      <c r="J111" s="244"/>
      <c r="K111" s="244"/>
    </row>
    <row r="112" spans="1:11" x14ac:dyDescent="0.35">
      <c r="A112" s="258">
        <v>44015</v>
      </c>
      <c r="B112" s="259">
        <v>2686</v>
      </c>
      <c r="C112" s="243">
        <v>437</v>
      </c>
      <c r="D112" s="244"/>
      <c r="E112" s="244"/>
      <c r="F112" s="244"/>
      <c r="G112" s="244"/>
      <c r="H112" s="244"/>
      <c r="I112" s="244"/>
      <c r="J112" s="244"/>
      <c r="K112" s="244"/>
    </row>
    <row r="113" spans="1:11" x14ac:dyDescent="0.35">
      <c r="A113" s="258">
        <v>44016</v>
      </c>
      <c r="B113" s="259">
        <v>6894</v>
      </c>
      <c r="C113" s="243">
        <v>191</v>
      </c>
      <c r="D113" s="244"/>
      <c r="E113" s="244"/>
      <c r="F113" s="244"/>
      <c r="G113" s="244"/>
      <c r="H113" s="244"/>
      <c r="I113" s="244"/>
      <c r="J113" s="244"/>
      <c r="K113" s="244"/>
    </row>
    <row r="114" spans="1:11" x14ac:dyDescent="0.35">
      <c r="A114" s="258">
        <v>44017</v>
      </c>
      <c r="B114" s="259">
        <v>6445</v>
      </c>
      <c r="C114" s="243">
        <v>164</v>
      </c>
      <c r="D114" s="244"/>
      <c r="E114" s="244"/>
      <c r="F114" s="244"/>
      <c r="G114" s="244"/>
      <c r="H114" s="244"/>
      <c r="I114" s="244"/>
      <c r="J114" s="244"/>
      <c r="K114" s="244"/>
    </row>
    <row r="115" spans="1:11" x14ac:dyDescent="0.35">
      <c r="A115" s="258">
        <v>44018</v>
      </c>
      <c r="B115" s="259">
        <v>2857</v>
      </c>
      <c r="C115" s="243">
        <v>438</v>
      </c>
      <c r="D115" s="244"/>
      <c r="E115" s="244"/>
      <c r="F115" s="244"/>
      <c r="G115" s="244"/>
      <c r="H115" s="244"/>
      <c r="I115" s="244"/>
      <c r="J115" s="244"/>
      <c r="K115" s="244"/>
    </row>
    <row r="116" spans="1:11" x14ac:dyDescent="0.35">
      <c r="A116" s="258">
        <v>44019</v>
      </c>
      <c r="B116" s="259">
        <v>2491</v>
      </c>
      <c r="C116" s="243">
        <v>402</v>
      </c>
      <c r="D116" s="244"/>
      <c r="E116" s="244"/>
      <c r="F116" s="244"/>
      <c r="G116" s="244"/>
      <c r="H116" s="244"/>
      <c r="I116" s="244"/>
      <c r="J116" s="244"/>
      <c r="K116" s="244"/>
    </row>
    <row r="117" spans="1:11" x14ac:dyDescent="0.35">
      <c r="A117" s="258">
        <v>44020</v>
      </c>
      <c r="B117" s="259">
        <v>2432</v>
      </c>
      <c r="C117" s="243">
        <v>389</v>
      </c>
      <c r="D117" s="244"/>
      <c r="E117" s="244"/>
      <c r="F117" s="244"/>
      <c r="G117" s="244"/>
      <c r="H117" s="244"/>
      <c r="I117" s="244"/>
      <c r="J117" s="244"/>
      <c r="K117" s="244"/>
    </row>
    <row r="118" spans="1:11" x14ac:dyDescent="0.35">
      <c r="A118" s="258">
        <v>44021</v>
      </c>
      <c r="B118" s="259">
        <v>2464</v>
      </c>
      <c r="C118" s="243">
        <v>433</v>
      </c>
      <c r="D118" s="244"/>
      <c r="E118" s="244"/>
      <c r="F118" s="244"/>
      <c r="G118" s="244"/>
      <c r="H118" s="244"/>
      <c r="I118" s="244"/>
      <c r="J118" s="244"/>
      <c r="K118" s="244"/>
    </row>
    <row r="119" spans="1:11" x14ac:dyDescent="0.35">
      <c r="A119" s="258">
        <v>44022</v>
      </c>
      <c r="B119" s="259">
        <v>2583</v>
      </c>
      <c r="C119" s="243">
        <v>365</v>
      </c>
      <c r="D119" s="244"/>
      <c r="E119" s="244"/>
      <c r="F119" s="244"/>
      <c r="G119" s="244"/>
      <c r="H119" s="244"/>
      <c r="I119" s="244"/>
      <c r="J119" s="244"/>
      <c r="K119" s="244"/>
    </row>
    <row r="120" spans="1:11" x14ac:dyDescent="0.35">
      <c r="A120" s="258">
        <v>44023</v>
      </c>
      <c r="B120" s="259">
        <v>6574</v>
      </c>
      <c r="C120" s="243">
        <v>170</v>
      </c>
      <c r="D120" s="244"/>
      <c r="E120" s="244"/>
      <c r="F120" s="244"/>
      <c r="G120" s="244"/>
      <c r="H120" s="244"/>
      <c r="I120" s="244"/>
      <c r="J120" s="244"/>
      <c r="K120" s="244"/>
    </row>
    <row r="121" spans="1:11" x14ac:dyDescent="0.35">
      <c r="A121" s="258">
        <v>44024</v>
      </c>
      <c r="B121" s="259">
        <v>6147</v>
      </c>
      <c r="C121" s="243">
        <v>133</v>
      </c>
      <c r="D121" s="244"/>
      <c r="E121" s="244"/>
      <c r="F121" s="244"/>
      <c r="G121" s="244"/>
      <c r="H121" s="244"/>
      <c r="I121" s="244"/>
      <c r="J121" s="244"/>
      <c r="K121" s="244"/>
    </row>
    <row r="122" spans="1:11" x14ac:dyDescent="0.35">
      <c r="A122" s="258">
        <v>44025</v>
      </c>
      <c r="B122" s="259">
        <v>3492</v>
      </c>
      <c r="C122" s="243">
        <v>436</v>
      </c>
      <c r="D122" s="244"/>
      <c r="E122" s="244"/>
      <c r="F122" s="244"/>
      <c r="G122" s="244"/>
      <c r="H122" s="244"/>
      <c r="I122" s="244"/>
      <c r="J122" s="244"/>
      <c r="K122" s="244"/>
    </row>
    <row r="123" spans="1:11" x14ac:dyDescent="0.35">
      <c r="A123" s="258">
        <v>44026</v>
      </c>
      <c r="B123" s="259">
        <v>2543</v>
      </c>
      <c r="C123" s="243">
        <v>361</v>
      </c>
      <c r="D123" s="244"/>
      <c r="E123" s="244"/>
      <c r="F123" s="244"/>
      <c r="G123" s="244"/>
      <c r="H123" s="244"/>
      <c r="I123" s="244"/>
      <c r="J123" s="244"/>
      <c r="K123" s="244"/>
    </row>
    <row r="124" spans="1:11" x14ac:dyDescent="0.35">
      <c r="A124" s="258">
        <v>44027</v>
      </c>
      <c r="B124" s="259">
        <v>2507</v>
      </c>
      <c r="C124" s="243">
        <v>410</v>
      </c>
      <c r="D124" s="244"/>
      <c r="E124" s="244"/>
      <c r="F124" s="244"/>
      <c r="G124" s="244"/>
      <c r="H124" s="244"/>
      <c r="I124" s="244"/>
      <c r="J124" s="244"/>
      <c r="K124" s="244"/>
    </row>
    <row r="125" spans="1:11" x14ac:dyDescent="0.35">
      <c r="A125" s="258">
        <v>44028</v>
      </c>
      <c r="B125" s="259">
        <v>2572</v>
      </c>
      <c r="C125" s="243">
        <v>394</v>
      </c>
      <c r="D125" s="244"/>
      <c r="E125" s="244"/>
      <c r="F125" s="244"/>
      <c r="G125" s="244"/>
      <c r="H125" s="244"/>
      <c r="I125" s="244"/>
      <c r="J125" s="244"/>
      <c r="K125" s="244"/>
    </row>
    <row r="126" spans="1:11" x14ac:dyDescent="0.35">
      <c r="A126" s="258">
        <v>44029</v>
      </c>
      <c r="B126" s="259">
        <v>2668</v>
      </c>
      <c r="C126" s="243">
        <v>322</v>
      </c>
      <c r="D126" s="244"/>
      <c r="E126" s="244"/>
      <c r="F126" s="244"/>
      <c r="G126" s="244"/>
      <c r="H126" s="244"/>
      <c r="I126" s="244"/>
      <c r="J126" s="244"/>
      <c r="K126" s="244"/>
    </row>
    <row r="127" spans="1:11" x14ac:dyDescent="0.35">
      <c r="A127" s="258">
        <v>44030</v>
      </c>
      <c r="B127" s="259">
        <v>6868</v>
      </c>
      <c r="C127" s="243">
        <v>197</v>
      </c>
      <c r="D127" s="244"/>
      <c r="E127" s="244"/>
      <c r="F127" s="244"/>
      <c r="G127" s="244"/>
      <c r="H127" s="244"/>
      <c r="I127" s="244"/>
      <c r="J127" s="244"/>
      <c r="K127" s="244"/>
    </row>
    <row r="128" spans="1:11" x14ac:dyDescent="0.35">
      <c r="A128" s="258">
        <v>44031</v>
      </c>
      <c r="B128" s="259">
        <v>6540</v>
      </c>
      <c r="C128" s="243">
        <v>229</v>
      </c>
      <c r="D128" s="244"/>
      <c r="E128" s="244"/>
      <c r="F128" s="244"/>
      <c r="G128" s="244"/>
      <c r="H128" s="244"/>
      <c r="I128" s="244"/>
      <c r="J128" s="244"/>
      <c r="K128" s="244"/>
    </row>
    <row r="129" spans="1:11" x14ac:dyDescent="0.3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28</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75" customWidth="1"/>
    <col min="8" max="16384" width="9.453125" style="275"/>
  </cols>
  <sheetData>
    <row r="1" spans="1:19" x14ac:dyDescent="0.35">
      <c r="A1" s="273" t="s">
        <v>30</v>
      </c>
      <c r="B1" s="273"/>
      <c r="C1" s="273"/>
      <c r="D1" s="274"/>
      <c r="E1" s="274"/>
      <c r="F1" s="274"/>
      <c r="G1" s="274"/>
      <c r="K1" s="276" t="s">
        <v>28</v>
      </c>
    </row>
    <row r="2" spans="1:19" x14ac:dyDescent="0.35">
      <c r="A2" s="274"/>
      <c r="B2" s="274"/>
      <c r="C2" s="274"/>
      <c r="D2" s="274"/>
      <c r="E2" s="274"/>
      <c r="F2" s="274"/>
      <c r="G2" s="274"/>
    </row>
    <row r="3" spans="1:19" ht="30.65" customHeight="1" x14ac:dyDescent="0.35">
      <c r="A3" s="748" t="s">
        <v>0</v>
      </c>
      <c r="B3" s="744" t="s">
        <v>4</v>
      </c>
      <c r="C3" s="745"/>
      <c r="D3" s="746"/>
      <c r="E3" s="747" t="s">
        <v>7</v>
      </c>
      <c r="F3" s="747"/>
      <c r="G3" s="747"/>
    </row>
    <row r="4" spans="1:19" x14ac:dyDescent="0.35">
      <c r="A4" s="749"/>
      <c r="B4" s="277" t="s">
        <v>1</v>
      </c>
      <c r="C4" s="278" t="s">
        <v>2</v>
      </c>
      <c r="D4" s="279" t="s">
        <v>3</v>
      </c>
      <c r="E4" s="278" t="s">
        <v>1</v>
      </c>
      <c r="F4" s="278" t="s">
        <v>2</v>
      </c>
      <c r="G4" s="280" t="s">
        <v>3</v>
      </c>
    </row>
    <row r="5" spans="1:19" x14ac:dyDescent="0.35">
      <c r="A5" s="281">
        <v>43908</v>
      </c>
      <c r="B5" s="282"/>
      <c r="C5" s="283"/>
      <c r="D5" s="284">
        <v>6</v>
      </c>
      <c r="E5" s="285"/>
      <c r="F5" s="285"/>
      <c r="G5" s="285">
        <v>149</v>
      </c>
      <c r="H5" s="286"/>
      <c r="I5" s="286"/>
      <c r="J5" s="286"/>
      <c r="K5" s="286"/>
      <c r="L5" s="286"/>
      <c r="M5" s="286"/>
      <c r="N5" s="287"/>
      <c r="O5" s="287"/>
      <c r="P5" s="287"/>
      <c r="Q5" s="287"/>
      <c r="R5" s="287"/>
      <c r="S5" s="287"/>
    </row>
    <row r="6" spans="1:19" x14ac:dyDescent="0.35">
      <c r="A6" s="288">
        <v>43909</v>
      </c>
      <c r="B6" s="289"/>
      <c r="C6" s="290"/>
      <c r="D6" s="291">
        <v>11</v>
      </c>
      <c r="E6" s="285"/>
      <c r="F6" s="285"/>
      <c r="G6" s="285">
        <v>213</v>
      </c>
      <c r="H6" s="286"/>
      <c r="I6" s="286"/>
      <c r="J6" s="286"/>
      <c r="K6" s="286"/>
      <c r="L6" s="286"/>
      <c r="M6" s="286"/>
      <c r="N6" s="287"/>
      <c r="O6" s="287"/>
      <c r="P6" s="287"/>
      <c r="Q6" s="287"/>
      <c r="R6" s="287"/>
      <c r="S6" s="287"/>
    </row>
    <row r="7" spans="1:19" x14ac:dyDescent="0.35">
      <c r="A7" s="288">
        <v>43910</v>
      </c>
      <c r="B7" s="289"/>
      <c r="C7" s="290"/>
      <c r="D7" s="291">
        <v>16</v>
      </c>
      <c r="E7" s="285"/>
      <c r="F7" s="285"/>
      <c r="G7" s="285">
        <v>247</v>
      </c>
      <c r="H7" s="286"/>
      <c r="I7" s="286"/>
      <c r="J7" s="286"/>
      <c r="K7" s="286"/>
      <c r="L7" s="286"/>
      <c r="M7" s="286"/>
      <c r="N7" s="287"/>
      <c r="O7" s="287"/>
      <c r="P7" s="287"/>
      <c r="Q7" s="287"/>
      <c r="R7" s="287"/>
      <c r="S7" s="287"/>
    </row>
    <row r="8" spans="1:19" x14ac:dyDescent="0.35">
      <c r="A8" s="288">
        <v>43911</v>
      </c>
      <c r="B8" s="289"/>
      <c r="C8" s="290"/>
      <c r="D8" s="291">
        <v>20</v>
      </c>
      <c r="E8" s="285"/>
      <c r="F8" s="285"/>
      <c r="G8" s="285">
        <v>244</v>
      </c>
      <c r="H8" s="286"/>
      <c r="I8" s="286"/>
      <c r="J8" s="286"/>
      <c r="K8" s="286"/>
      <c r="L8" s="286"/>
      <c r="M8" s="286"/>
      <c r="N8" s="287"/>
      <c r="O8" s="287"/>
      <c r="P8" s="287"/>
      <c r="Q8" s="287"/>
      <c r="R8" s="287"/>
      <c r="S8" s="287"/>
    </row>
    <row r="9" spans="1:19" x14ac:dyDescent="0.35">
      <c r="A9" s="288">
        <v>43912</v>
      </c>
      <c r="B9" s="289"/>
      <c r="C9" s="290"/>
      <c r="D9" s="291">
        <v>23</v>
      </c>
      <c r="E9" s="285"/>
      <c r="F9" s="285"/>
      <c r="G9" s="285">
        <v>285</v>
      </c>
      <c r="H9" s="286"/>
      <c r="I9" s="286"/>
      <c r="J9" s="286"/>
      <c r="K9" s="286"/>
      <c r="L9" s="286"/>
      <c r="M9" s="286"/>
      <c r="N9" s="287"/>
      <c r="O9" s="287"/>
      <c r="P9" s="287"/>
      <c r="Q9" s="287"/>
      <c r="R9" s="287"/>
      <c r="S9" s="287"/>
    </row>
    <row r="10" spans="1:19" x14ac:dyDescent="0.3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3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3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3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3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3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3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3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3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3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3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3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3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3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3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3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3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3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3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3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35">
      <c r="A30" s="297">
        <v>43933</v>
      </c>
      <c r="B30" s="290">
        <v>208</v>
      </c>
      <c r="C30" s="290">
        <v>13</v>
      </c>
      <c r="D30" s="291">
        <v>221</v>
      </c>
      <c r="E30" s="290">
        <v>1487</v>
      </c>
      <c r="F30" s="290">
        <v>268</v>
      </c>
      <c r="G30" s="290">
        <v>1755</v>
      </c>
    </row>
    <row r="31" spans="1:19" x14ac:dyDescent="0.35">
      <c r="A31" s="298">
        <v>43934</v>
      </c>
      <c r="B31" s="289">
        <v>203</v>
      </c>
      <c r="C31" s="290">
        <v>8</v>
      </c>
      <c r="D31" s="290">
        <v>211</v>
      </c>
      <c r="E31" s="289">
        <v>1482</v>
      </c>
      <c r="F31" s="290">
        <v>315</v>
      </c>
      <c r="G31" s="290">
        <v>1797</v>
      </c>
    </row>
    <row r="32" spans="1:19" x14ac:dyDescent="0.35">
      <c r="A32" s="297">
        <v>43935</v>
      </c>
      <c r="B32" s="290">
        <v>192</v>
      </c>
      <c r="C32" s="290">
        <v>4</v>
      </c>
      <c r="D32" s="290">
        <v>196</v>
      </c>
      <c r="E32" s="289">
        <v>1514</v>
      </c>
      <c r="F32" s="290">
        <v>287</v>
      </c>
      <c r="G32" s="290">
        <v>1801</v>
      </c>
    </row>
    <row r="33" spans="1:7" x14ac:dyDescent="0.35">
      <c r="A33" s="297">
        <v>43936</v>
      </c>
      <c r="B33" s="290">
        <v>191</v>
      </c>
      <c r="C33" s="290">
        <v>4</v>
      </c>
      <c r="D33" s="291">
        <v>195</v>
      </c>
      <c r="E33" s="290">
        <v>1486</v>
      </c>
      <c r="F33" s="290">
        <v>261</v>
      </c>
      <c r="G33" s="290">
        <v>1747</v>
      </c>
    </row>
    <row r="34" spans="1:7" x14ac:dyDescent="0.35">
      <c r="A34" s="299">
        <v>43937</v>
      </c>
      <c r="B34" s="295">
        <v>191</v>
      </c>
      <c r="C34" s="295">
        <v>5</v>
      </c>
      <c r="D34" s="300">
        <v>196</v>
      </c>
      <c r="E34" s="301">
        <v>1479</v>
      </c>
      <c r="F34" s="300">
        <v>318</v>
      </c>
      <c r="G34" s="300">
        <v>1797</v>
      </c>
    </row>
    <row r="35" spans="1:7" x14ac:dyDescent="0.35">
      <c r="A35" s="302">
        <v>43938</v>
      </c>
      <c r="B35" s="295">
        <v>184</v>
      </c>
      <c r="C35" s="295">
        <v>5</v>
      </c>
      <c r="D35" s="300">
        <v>189</v>
      </c>
      <c r="E35" s="301">
        <v>1487</v>
      </c>
      <c r="F35" s="300">
        <v>312</v>
      </c>
      <c r="G35" s="300">
        <v>1799</v>
      </c>
    </row>
    <row r="36" spans="1:7" x14ac:dyDescent="0.35">
      <c r="A36" s="302">
        <v>43939</v>
      </c>
      <c r="B36" s="295">
        <v>178</v>
      </c>
      <c r="C36" s="295">
        <v>4</v>
      </c>
      <c r="D36" s="300">
        <v>182</v>
      </c>
      <c r="E36" s="301">
        <v>1501</v>
      </c>
      <c r="F36" s="300">
        <v>292</v>
      </c>
      <c r="G36" s="300">
        <v>1793</v>
      </c>
    </row>
    <row r="37" spans="1:7" x14ac:dyDescent="0.35">
      <c r="A37" s="302">
        <v>43940</v>
      </c>
      <c r="B37" s="295">
        <v>170</v>
      </c>
      <c r="C37" s="295">
        <v>4</v>
      </c>
      <c r="D37" s="295">
        <v>174</v>
      </c>
      <c r="E37" s="294">
        <v>1520</v>
      </c>
      <c r="F37" s="295">
        <v>277</v>
      </c>
      <c r="G37" s="295">
        <v>1797</v>
      </c>
    </row>
    <row r="38" spans="1:7" x14ac:dyDescent="0.35">
      <c r="A38" s="302">
        <v>43941</v>
      </c>
      <c r="B38" s="295">
        <v>167</v>
      </c>
      <c r="C38" s="295">
        <v>2</v>
      </c>
      <c r="D38" s="295">
        <v>169</v>
      </c>
      <c r="E38" s="303">
        <v>1520</v>
      </c>
      <c r="F38" s="304">
        <v>289</v>
      </c>
      <c r="G38" s="304">
        <v>1809</v>
      </c>
    </row>
    <row r="39" spans="1:7" x14ac:dyDescent="0.35">
      <c r="A39" s="302">
        <v>43942</v>
      </c>
      <c r="B39" s="305">
        <v>159</v>
      </c>
      <c r="C39" s="305">
        <v>7</v>
      </c>
      <c r="D39" s="300">
        <v>166</v>
      </c>
      <c r="E39" s="301">
        <v>1472</v>
      </c>
      <c r="F39" s="300">
        <v>394</v>
      </c>
      <c r="G39" s="300">
        <v>1866</v>
      </c>
    </row>
    <row r="40" spans="1:7" x14ac:dyDescent="0.35">
      <c r="A40" s="302">
        <v>43943</v>
      </c>
      <c r="B40" s="305">
        <v>147</v>
      </c>
      <c r="C40" s="305">
        <v>8</v>
      </c>
      <c r="D40" s="306">
        <v>155</v>
      </c>
      <c r="E40" s="300">
        <v>1432</v>
      </c>
      <c r="F40" s="300">
        <v>344</v>
      </c>
      <c r="G40" s="300">
        <v>1776</v>
      </c>
    </row>
    <row r="41" spans="1:7" x14ac:dyDescent="0.35">
      <c r="A41" s="302">
        <v>43944</v>
      </c>
      <c r="B41" s="305">
        <v>136</v>
      </c>
      <c r="C41" s="305">
        <v>12</v>
      </c>
      <c r="D41" s="300">
        <v>148</v>
      </c>
      <c r="E41" s="301">
        <v>1423</v>
      </c>
      <c r="F41" s="300">
        <v>325</v>
      </c>
      <c r="G41" s="300">
        <v>1748</v>
      </c>
    </row>
    <row r="42" spans="1:7" x14ac:dyDescent="0.35">
      <c r="A42" s="302">
        <v>43945</v>
      </c>
      <c r="B42" s="305">
        <v>136</v>
      </c>
      <c r="C42" s="305">
        <v>5</v>
      </c>
      <c r="D42" s="300">
        <v>141</v>
      </c>
      <c r="E42" s="301">
        <v>1383</v>
      </c>
      <c r="F42" s="300">
        <v>327</v>
      </c>
      <c r="G42" s="300">
        <v>1710</v>
      </c>
    </row>
    <row r="43" spans="1:7" x14ac:dyDescent="0.35">
      <c r="A43" s="302">
        <v>43946</v>
      </c>
      <c r="B43" s="305">
        <v>131</v>
      </c>
      <c r="C43" s="305">
        <v>9</v>
      </c>
      <c r="D43" s="306">
        <v>140</v>
      </c>
      <c r="E43" s="300">
        <v>1385</v>
      </c>
      <c r="F43" s="300">
        <v>363</v>
      </c>
      <c r="G43" s="300">
        <v>1748</v>
      </c>
    </row>
    <row r="44" spans="1:7" x14ac:dyDescent="0.35">
      <c r="A44" s="302">
        <v>43947</v>
      </c>
      <c r="B44" s="305">
        <v>126</v>
      </c>
      <c r="C44" s="305">
        <v>7</v>
      </c>
      <c r="D44" s="306">
        <v>133</v>
      </c>
      <c r="E44" s="300">
        <v>1382</v>
      </c>
      <c r="F44" s="300">
        <v>353</v>
      </c>
      <c r="G44" s="300">
        <v>1735</v>
      </c>
    </row>
    <row r="45" spans="1:7" x14ac:dyDescent="0.35">
      <c r="A45" s="302">
        <v>43948</v>
      </c>
      <c r="B45" s="305">
        <v>121</v>
      </c>
      <c r="C45" s="305">
        <v>13</v>
      </c>
      <c r="D45" s="306">
        <v>134</v>
      </c>
      <c r="E45" s="300">
        <v>1387</v>
      </c>
      <c r="F45" s="300">
        <v>375</v>
      </c>
      <c r="G45" s="300">
        <v>1762</v>
      </c>
    </row>
    <row r="46" spans="1:7" x14ac:dyDescent="0.35">
      <c r="A46" s="302">
        <v>43949</v>
      </c>
      <c r="B46" s="305">
        <v>114</v>
      </c>
      <c r="C46" s="305">
        <v>12</v>
      </c>
      <c r="D46" s="306">
        <v>126</v>
      </c>
      <c r="E46" s="300">
        <v>1359</v>
      </c>
      <c r="F46" s="300">
        <v>395</v>
      </c>
      <c r="G46" s="300">
        <v>1754</v>
      </c>
    </row>
    <row r="47" spans="1:7" x14ac:dyDescent="0.35">
      <c r="A47" s="302">
        <v>43950</v>
      </c>
      <c r="B47" s="305">
        <v>103</v>
      </c>
      <c r="C47" s="305">
        <v>11</v>
      </c>
      <c r="D47" s="306">
        <v>114</v>
      </c>
      <c r="E47" s="300">
        <v>1363</v>
      </c>
      <c r="F47" s="300">
        <v>364</v>
      </c>
      <c r="G47" s="300">
        <v>1727</v>
      </c>
    </row>
    <row r="48" spans="1:7" x14ac:dyDescent="0.35">
      <c r="A48" s="302">
        <v>43951</v>
      </c>
      <c r="B48" s="305">
        <v>101</v>
      </c>
      <c r="C48" s="305">
        <v>8</v>
      </c>
      <c r="D48" s="306">
        <v>109</v>
      </c>
      <c r="E48" s="300">
        <v>1324</v>
      </c>
      <c r="F48" s="300">
        <v>424</v>
      </c>
      <c r="G48" s="300">
        <v>1748</v>
      </c>
    </row>
    <row r="49" spans="1:8" x14ac:dyDescent="0.35">
      <c r="A49" s="302">
        <v>43952</v>
      </c>
      <c r="B49" s="305">
        <v>100</v>
      </c>
      <c r="C49" s="305">
        <v>10</v>
      </c>
      <c r="D49" s="306">
        <v>110</v>
      </c>
      <c r="E49" s="300">
        <v>1302</v>
      </c>
      <c r="F49" s="300">
        <v>439</v>
      </c>
      <c r="G49" s="300">
        <v>1741</v>
      </c>
      <c r="H49" s="307"/>
    </row>
    <row r="50" spans="1:8" x14ac:dyDescent="0.35">
      <c r="A50" s="302">
        <v>43953</v>
      </c>
      <c r="B50" s="305">
        <v>97</v>
      </c>
      <c r="C50" s="305">
        <v>11</v>
      </c>
      <c r="D50" s="306">
        <v>108</v>
      </c>
      <c r="E50" s="300">
        <v>1277</v>
      </c>
      <c r="F50" s="300">
        <v>397</v>
      </c>
      <c r="G50" s="300">
        <v>1674</v>
      </c>
    </row>
    <row r="51" spans="1:8" x14ac:dyDescent="0.35">
      <c r="A51" s="302">
        <v>43954</v>
      </c>
      <c r="B51" s="305">
        <v>91</v>
      </c>
      <c r="C51" s="305">
        <v>8</v>
      </c>
      <c r="D51" s="306">
        <v>99</v>
      </c>
      <c r="E51" s="300">
        <v>1266</v>
      </c>
      <c r="F51" s="300">
        <v>400</v>
      </c>
      <c r="G51" s="300">
        <v>1666</v>
      </c>
    </row>
    <row r="52" spans="1:8" x14ac:dyDescent="0.35">
      <c r="A52" s="302">
        <v>43955</v>
      </c>
      <c r="B52" s="305">
        <v>91</v>
      </c>
      <c r="C52" s="305">
        <v>8</v>
      </c>
      <c r="D52" s="308">
        <v>99</v>
      </c>
      <c r="E52" s="305">
        <v>1279</v>
      </c>
      <c r="F52" s="305">
        <v>441</v>
      </c>
      <c r="G52" s="305">
        <v>1720</v>
      </c>
    </row>
    <row r="53" spans="1:8" x14ac:dyDescent="0.35">
      <c r="A53" s="302">
        <v>43956</v>
      </c>
      <c r="B53" s="305">
        <v>90</v>
      </c>
      <c r="C53" s="305">
        <v>14</v>
      </c>
      <c r="D53" s="306">
        <v>104</v>
      </c>
      <c r="E53" s="300">
        <v>1225</v>
      </c>
      <c r="F53" s="300">
        <v>431</v>
      </c>
      <c r="G53" s="300">
        <v>1656</v>
      </c>
    </row>
    <row r="54" spans="1:8" x14ac:dyDescent="0.35">
      <c r="A54" s="302">
        <v>43957</v>
      </c>
      <c r="B54" s="305">
        <v>79</v>
      </c>
      <c r="C54" s="305">
        <v>10</v>
      </c>
      <c r="D54" s="306">
        <v>89</v>
      </c>
      <c r="E54" s="300">
        <v>1204</v>
      </c>
      <c r="F54" s="300">
        <v>428</v>
      </c>
      <c r="G54" s="300">
        <v>1632</v>
      </c>
    </row>
    <row r="55" spans="1:8" x14ac:dyDescent="0.35">
      <c r="A55" s="302">
        <v>43958</v>
      </c>
      <c r="B55" s="305">
        <v>79</v>
      </c>
      <c r="C55" s="305">
        <v>7</v>
      </c>
      <c r="D55" s="306">
        <v>86</v>
      </c>
      <c r="E55" s="300">
        <v>1199</v>
      </c>
      <c r="F55" s="300">
        <v>388</v>
      </c>
      <c r="G55" s="300">
        <v>1587</v>
      </c>
    </row>
    <row r="56" spans="1:8" x14ac:dyDescent="0.35">
      <c r="A56" s="302">
        <v>43959</v>
      </c>
      <c r="B56" s="309">
        <v>75</v>
      </c>
      <c r="C56" s="309">
        <v>9</v>
      </c>
      <c r="D56" s="296">
        <v>84</v>
      </c>
      <c r="E56" s="309">
        <v>1168</v>
      </c>
      <c r="F56" s="309">
        <v>416</v>
      </c>
      <c r="G56" s="309">
        <v>1584</v>
      </c>
    </row>
    <row r="57" spans="1:8" x14ac:dyDescent="0.35">
      <c r="A57" s="302">
        <v>43960</v>
      </c>
      <c r="B57" s="309">
        <v>76</v>
      </c>
      <c r="C57" s="309">
        <v>17</v>
      </c>
      <c r="D57" s="309">
        <v>93</v>
      </c>
      <c r="E57" s="294">
        <v>1159</v>
      </c>
      <c r="F57" s="309">
        <v>418</v>
      </c>
      <c r="G57" s="309">
        <v>1577</v>
      </c>
    </row>
    <row r="58" spans="1:8" x14ac:dyDescent="0.35">
      <c r="A58" s="302">
        <v>43961</v>
      </c>
      <c r="B58" s="309">
        <v>75</v>
      </c>
      <c r="C58" s="309">
        <v>7</v>
      </c>
      <c r="D58" s="309">
        <v>82</v>
      </c>
      <c r="E58" s="294">
        <v>1132</v>
      </c>
      <c r="F58" s="309">
        <v>352</v>
      </c>
      <c r="G58" s="309">
        <v>1484</v>
      </c>
    </row>
    <row r="59" spans="1:8" x14ac:dyDescent="0.35">
      <c r="A59" s="302">
        <v>43962</v>
      </c>
      <c r="B59" s="309">
        <v>72</v>
      </c>
      <c r="C59" s="309">
        <v>8</v>
      </c>
      <c r="D59" s="309">
        <v>80</v>
      </c>
      <c r="E59" s="310">
        <v>1145</v>
      </c>
      <c r="F59" s="309">
        <v>308</v>
      </c>
      <c r="G59" s="309">
        <v>1453</v>
      </c>
    </row>
    <row r="60" spans="1:8" x14ac:dyDescent="0.35">
      <c r="A60" s="302">
        <v>43963</v>
      </c>
      <c r="B60" s="295">
        <v>69</v>
      </c>
      <c r="C60" s="295">
        <v>12</v>
      </c>
      <c r="D60" s="296">
        <v>81</v>
      </c>
      <c r="E60" s="310">
        <v>1131</v>
      </c>
      <c r="F60" s="309">
        <v>487</v>
      </c>
      <c r="G60" s="309">
        <v>1618</v>
      </c>
    </row>
    <row r="61" spans="1:8" x14ac:dyDescent="0.35">
      <c r="A61" s="302">
        <v>43964</v>
      </c>
      <c r="B61" s="295">
        <v>64</v>
      </c>
      <c r="C61" s="295">
        <v>2</v>
      </c>
      <c r="D61" s="296">
        <v>66</v>
      </c>
      <c r="E61" s="310">
        <v>1101</v>
      </c>
      <c r="F61" s="309">
        <v>433</v>
      </c>
      <c r="G61" s="309">
        <v>1534</v>
      </c>
    </row>
    <row r="62" spans="1:8" x14ac:dyDescent="0.35">
      <c r="A62" s="302">
        <v>43965</v>
      </c>
      <c r="B62" s="295">
        <v>61</v>
      </c>
      <c r="C62" s="295">
        <v>10</v>
      </c>
      <c r="D62" s="296">
        <v>71</v>
      </c>
      <c r="E62" s="310">
        <v>1100</v>
      </c>
      <c r="F62" s="309">
        <v>380</v>
      </c>
      <c r="G62" s="309">
        <v>1480</v>
      </c>
    </row>
    <row r="63" spans="1:8" x14ac:dyDescent="0.35">
      <c r="A63" s="302">
        <v>43966</v>
      </c>
      <c r="B63" s="295">
        <v>53</v>
      </c>
      <c r="C63" s="295">
        <v>18</v>
      </c>
      <c r="D63" s="296">
        <v>71</v>
      </c>
      <c r="E63" s="310">
        <v>1066</v>
      </c>
      <c r="F63" s="309">
        <v>383</v>
      </c>
      <c r="G63" s="309">
        <v>1449</v>
      </c>
    </row>
    <row r="64" spans="1:8" x14ac:dyDescent="0.35">
      <c r="A64" s="302">
        <v>43967</v>
      </c>
      <c r="B64" s="295">
        <v>49</v>
      </c>
      <c r="C64" s="295">
        <v>10</v>
      </c>
      <c r="D64" s="296">
        <v>59</v>
      </c>
      <c r="E64" s="310">
        <v>1011</v>
      </c>
      <c r="F64" s="309">
        <v>405</v>
      </c>
      <c r="G64" s="309">
        <v>1416</v>
      </c>
    </row>
    <row r="65" spans="1:8" x14ac:dyDescent="0.35">
      <c r="A65" s="302">
        <v>43968</v>
      </c>
      <c r="B65" s="305">
        <v>46</v>
      </c>
      <c r="C65" s="305">
        <v>13</v>
      </c>
      <c r="D65" s="308">
        <v>59</v>
      </c>
      <c r="E65" s="310">
        <v>1007</v>
      </c>
      <c r="F65" s="309">
        <v>301</v>
      </c>
      <c r="G65" s="309">
        <v>1308</v>
      </c>
    </row>
    <row r="66" spans="1:8" x14ac:dyDescent="0.35">
      <c r="A66" s="302">
        <v>43969</v>
      </c>
      <c r="B66" s="305">
        <v>46</v>
      </c>
      <c r="C66" s="305">
        <v>17</v>
      </c>
      <c r="D66" s="308">
        <v>63</v>
      </c>
      <c r="E66" s="310">
        <v>1005</v>
      </c>
      <c r="F66" s="309">
        <v>422</v>
      </c>
      <c r="G66" s="309">
        <v>1427</v>
      </c>
    </row>
    <row r="67" spans="1:8" x14ac:dyDescent="0.35">
      <c r="A67" s="302">
        <v>43970</v>
      </c>
      <c r="B67" s="305">
        <v>47</v>
      </c>
      <c r="C67" s="305">
        <v>12</v>
      </c>
      <c r="D67" s="308">
        <v>59</v>
      </c>
      <c r="E67" s="310">
        <v>969</v>
      </c>
      <c r="F67" s="309">
        <v>478</v>
      </c>
      <c r="G67" s="309">
        <v>1447</v>
      </c>
    </row>
    <row r="68" spans="1:8" x14ac:dyDescent="0.35">
      <c r="A68" s="302">
        <v>43971</v>
      </c>
      <c r="B68" s="309">
        <v>44</v>
      </c>
      <c r="C68" s="309">
        <v>9</v>
      </c>
      <c r="D68" s="309">
        <v>53</v>
      </c>
      <c r="E68" s="294">
        <v>943</v>
      </c>
      <c r="F68" s="309">
        <v>500</v>
      </c>
      <c r="G68" s="309">
        <v>1443</v>
      </c>
    </row>
    <row r="69" spans="1:8" x14ac:dyDescent="0.35">
      <c r="A69" s="302">
        <v>43972</v>
      </c>
      <c r="B69" s="309">
        <v>43</v>
      </c>
      <c r="C69" s="309">
        <v>8</v>
      </c>
      <c r="D69" s="296">
        <v>51</v>
      </c>
      <c r="E69" s="309">
        <v>909</v>
      </c>
      <c r="F69" s="309">
        <v>409</v>
      </c>
      <c r="G69" s="309">
        <v>1318</v>
      </c>
    </row>
    <row r="70" spans="1:8" x14ac:dyDescent="0.35">
      <c r="A70" s="302">
        <v>43973</v>
      </c>
      <c r="B70" s="309">
        <v>38</v>
      </c>
      <c r="C70" s="309">
        <v>12</v>
      </c>
      <c r="D70" s="296">
        <v>50</v>
      </c>
      <c r="E70" s="309">
        <v>874</v>
      </c>
      <c r="F70" s="309">
        <v>383</v>
      </c>
      <c r="G70" s="309">
        <v>1257</v>
      </c>
    </row>
    <row r="71" spans="1:8" x14ac:dyDescent="0.35">
      <c r="A71" s="302">
        <v>43974</v>
      </c>
      <c r="B71" s="309">
        <v>36</v>
      </c>
      <c r="C71" s="309">
        <v>14</v>
      </c>
      <c r="D71" s="308">
        <v>50</v>
      </c>
      <c r="E71" s="309">
        <v>841</v>
      </c>
      <c r="F71" s="309">
        <v>464</v>
      </c>
      <c r="G71" s="309">
        <v>1305</v>
      </c>
    </row>
    <row r="72" spans="1:8" x14ac:dyDescent="0.35">
      <c r="A72" s="302">
        <v>43975</v>
      </c>
      <c r="B72" s="309">
        <v>33</v>
      </c>
      <c r="C72" s="309">
        <v>11</v>
      </c>
      <c r="D72" s="308">
        <v>44</v>
      </c>
      <c r="E72" s="309">
        <v>845</v>
      </c>
      <c r="F72" s="309">
        <v>484</v>
      </c>
      <c r="G72" s="309">
        <v>1329</v>
      </c>
    </row>
    <row r="73" spans="1:8" x14ac:dyDescent="0.35">
      <c r="A73" s="302">
        <v>43976</v>
      </c>
      <c r="B73" s="309">
        <v>29</v>
      </c>
      <c r="C73" s="309">
        <v>11</v>
      </c>
      <c r="D73" s="309">
        <v>40</v>
      </c>
      <c r="E73" s="294">
        <v>849</v>
      </c>
      <c r="F73" s="309">
        <v>420</v>
      </c>
      <c r="G73" s="309">
        <v>1269</v>
      </c>
      <c r="H73" s="309"/>
    </row>
    <row r="74" spans="1:8" x14ac:dyDescent="0.35">
      <c r="A74" s="302">
        <v>43977</v>
      </c>
      <c r="B74" s="309">
        <v>27</v>
      </c>
      <c r="C74" s="309">
        <v>8</v>
      </c>
      <c r="D74" s="296">
        <v>35</v>
      </c>
      <c r="E74" s="309">
        <v>833</v>
      </c>
      <c r="F74" s="309">
        <v>367</v>
      </c>
      <c r="G74" s="309">
        <v>1200</v>
      </c>
    </row>
    <row r="75" spans="1:8" x14ac:dyDescent="0.35">
      <c r="A75" s="302">
        <v>43978</v>
      </c>
      <c r="B75" s="309">
        <v>28</v>
      </c>
      <c r="C75" s="309">
        <v>10</v>
      </c>
      <c r="D75" s="296">
        <v>38</v>
      </c>
      <c r="E75" s="309">
        <v>810</v>
      </c>
      <c r="F75" s="309">
        <v>437</v>
      </c>
      <c r="G75" s="309">
        <v>1247</v>
      </c>
    </row>
    <row r="76" spans="1:8" x14ac:dyDescent="0.35">
      <c r="A76" s="311">
        <v>43979</v>
      </c>
      <c r="B76" s="309">
        <v>26</v>
      </c>
      <c r="C76" s="309">
        <v>11</v>
      </c>
      <c r="D76" s="296">
        <v>37</v>
      </c>
      <c r="E76" s="309">
        <v>797</v>
      </c>
      <c r="F76" s="309">
        <v>441</v>
      </c>
      <c r="G76" s="309">
        <v>1238</v>
      </c>
    </row>
    <row r="77" spans="1:8" x14ac:dyDescent="0.35">
      <c r="A77" s="311">
        <v>43980</v>
      </c>
      <c r="B77" s="309">
        <v>25</v>
      </c>
      <c r="C77" s="309">
        <v>15</v>
      </c>
      <c r="D77" s="308">
        <v>40</v>
      </c>
      <c r="E77" s="309">
        <v>769</v>
      </c>
      <c r="F77" s="309">
        <v>447</v>
      </c>
      <c r="G77" s="309">
        <v>1216</v>
      </c>
    </row>
    <row r="78" spans="1:8" x14ac:dyDescent="0.35">
      <c r="A78" s="311">
        <v>43981</v>
      </c>
      <c r="B78" s="309">
        <v>25</v>
      </c>
      <c r="C78" s="309">
        <v>8</v>
      </c>
      <c r="D78" s="308">
        <v>33</v>
      </c>
      <c r="E78" s="309">
        <v>736</v>
      </c>
      <c r="F78" s="309">
        <v>379</v>
      </c>
      <c r="G78" s="312">
        <v>1115</v>
      </c>
      <c r="H78" s="307"/>
    </row>
    <row r="79" spans="1:8" x14ac:dyDescent="0.35">
      <c r="A79" s="311">
        <v>43982</v>
      </c>
      <c r="B79" s="309">
        <v>20</v>
      </c>
      <c r="C79" s="309">
        <v>7</v>
      </c>
      <c r="D79" s="308">
        <v>27</v>
      </c>
      <c r="E79" s="309">
        <v>733</v>
      </c>
      <c r="F79" s="309">
        <v>341</v>
      </c>
      <c r="G79" s="312">
        <v>1074</v>
      </c>
      <c r="H79" s="307"/>
    </row>
    <row r="80" spans="1:8" x14ac:dyDescent="0.35">
      <c r="A80" s="311">
        <v>43983</v>
      </c>
      <c r="B80" s="309">
        <v>20</v>
      </c>
      <c r="C80" s="309">
        <v>7</v>
      </c>
      <c r="D80" s="296">
        <v>27</v>
      </c>
      <c r="E80" s="309">
        <v>736</v>
      </c>
      <c r="F80" s="309">
        <v>311</v>
      </c>
      <c r="G80" s="309">
        <v>1047</v>
      </c>
      <c r="H80" s="307"/>
    </row>
    <row r="81" spans="1:8" x14ac:dyDescent="0.35">
      <c r="A81" s="311">
        <v>43984</v>
      </c>
      <c r="B81" s="309">
        <v>20</v>
      </c>
      <c r="C81" s="309">
        <v>14</v>
      </c>
      <c r="D81" s="296">
        <v>34</v>
      </c>
      <c r="E81" s="309">
        <v>714</v>
      </c>
      <c r="F81" s="309">
        <v>456</v>
      </c>
      <c r="G81" s="309">
        <v>1170</v>
      </c>
      <c r="H81" s="307"/>
    </row>
    <row r="82" spans="1:8" x14ac:dyDescent="0.35">
      <c r="A82" s="311">
        <v>43985</v>
      </c>
      <c r="B82" s="309">
        <v>20</v>
      </c>
      <c r="C82" s="309">
        <v>14</v>
      </c>
      <c r="D82" s="296">
        <v>34</v>
      </c>
      <c r="E82" s="309">
        <v>708</v>
      </c>
      <c r="F82" s="309">
        <v>411</v>
      </c>
      <c r="G82" s="309">
        <v>1119</v>
      </c>
      <c r="H82" s="307"/>
    </row>
    <row r="83" spans="1:8" x14ac:dyDescent="0.35">
      <c r="A83" s="311">
        <v>43986</v>
      </c>
      <c r="B83" s="309">
        <v>18</v>
      </c>
      <c r="C83" s="309">
        <v>10</v>
      </c>
      <c r="D83" s="296">
        <v>28</v>
      </c>
      <c r="E83" s="309">
        <v>691</v>
      </c>
      <c r="F83" s="309">
        <v>336</v>
      </c>
      <c r="G83" s="309">
        <v>1027</v>
      </c>
      <c r="H83" s="307"/>
    </row>
    <row r="84" spans="1:8" x14ac:dyDescent="0.35">
      <c r="A84" s="311">
        <v>43987</v>
      </c>
      <c r="B84" s="309">
        <v>16</v>
      </c>
      <c r="C84" s="309">
        <v>7</v>
      </c>
      <c r="D84" s="308">
        <v>23</v>
      </c>
      <c r="E84" s="309">
        <v>682</v>
      </c>
      <c r="F84" s="309">
        <v>319</v>
      </c>
      <c r="G84" s="309">
        <v>1001</v>
      </c>
      <c r="H84" s="307"/>
    </row>
    <row r="85" spans="1:8" x14ac:dyDescent="0.35">
      <c r="A85" s="311">
        <v>43988</v>
      </c>
      <c r="B85" s="309">
        <v>16</v>
      </c>
      <c r="C85" s="309">
        <v>4</v>
      </c>
      <c r="D85" s="308">
        <v>20</v>
      </c>
      <c r="E85" s="309">
        <v>652</v>
      </c>
      <c r="F85" s="309">
        <v>373</v>
      </c>
      <c r="G85" s="309">
        <v>1025</v>
      </c>
      <c r="H85" s="307"/>
    </row>
    <row r="86" spans="1:8" x14ac:dyDescent="0.35">
      <c r="A86" s="311">
        <v>43989</v>
      </c>
      <c r="B86" s="309">
        <v>16</v>
      </c>
      <c r="C86" s="309">
        <v>9</v>
      </c>
      <c r="D86" s="308">
        <v>25</v>
      </c>
      <c r="E86" s="309">
        <v>652</v>
      </c>
      <c r="F86" s="309">
        <v>356</v>
      </c>
      <c r="G86" s="309">
        <v>1008</v>
      </c>
      <c r="H86" s="307"/>
    </row>
    <row r="87" spans="1:8" x14ac:dyDescent="0.35">
      <c r="A87" s="311">
        <v>43990</v>
      </c>
      <c r="B87" s="309">
        <v>16</v>
      </c>
      <c r="C87" s="309">
        <v>8</v>
      </c>
      <c r="D87" s="308">
        <v>24</v>
      </c>
      <c r="E87" s="309">
        <v>660</v>
      </c>
      <c r="F87" s="309">
        <v>387</v>
      </c>
      <c r="G87" s="309">
        <v>1047</v>
      </c>
      <c r="H87" s="307"/>
    </row>
    <row r="88" spans="1:8" x14ac:dyDescent="0.35">
      <c r="A88" s="311">
        <v>43991</v>
      </c>
      <c r="B88" s="309">
        <v>15</v>
      </c>
      <c r="C88" s="309">
        <v>6</v>
      </c>
      <c r="D88" s="308">
        <v>21</v>
      </c>
      <c r="E88" s="309">
        <v>647</v>
      </c>
      <c r="F88" s="309">
        <v>370</v>
      </c>
      <c r="G88" s="309">
        <v>1017</v>
      </c>
      <c r="H88" s="307"/>
    </row>
    <row r="89" spans="1:8" x14ac:dyDescent="0.35">
      <c r="A89" s="311">
        <v>43992</v>
      </c>
      <c r="B89" s="309">
        <v>15</v>
      </c>
      <c r="C89" s="309">
        <v>3</v>
      </c>
      <c r="D89" s="308">
        <v>18</v>
      </c>
      <c r="E89" s="309">
        <v>628</v>
      </c>
      <c r="F89" s="309">
        <v>364</v>
      </c>
      <c r="G89" s="309">
        <v>992</v>
      </c>
      <c r="H89" s="307"/>
    </row>
    <row r="90" spans="1:8" x14ac:dyDescent="0.35">
      <c r="A90" s="311">
        <v>43993</v>
      </c>
      <c r="B90" s="309">
        <v>15</v>
      </c>
      <c r="C90" s="309">
        <v>6</v>
      </c>
      <c r="D90" s="308">
        <v>21</v>
      </c>
      <c r="E90" s="309">
        <v>610</v>
      </c>
      <c r="F90" s="309">
        <v>296</v>
      </c>
      <c r="G90" s="309">
        <v>906</v>
      </c>
    </row>
    <row r="91" spans="1:8" x14ac:dyDescent="0.35">
      <c r="A91" s="311">
        <v>43994</v>
      </c>
      <c r="B91" s="309">
        <v>15</v>
      </c>
      <c r="C91" s="309">
        <v>8</v>
      </c>
      <c r="D91" s="308">
        <v>23</v>
      </c>
      <c r="E91" s="309">
        <v>590</v>
      </c>
      <c r="F91" s="309">
        <v>324</v>
      </c>
      <c r="G91" s="309">
        <v>914</v>
      </c>
    </row>
    <row r="92" spans="1:8" x14ac:dyDescent="0.35">
      <c r="A92" s="311">
        <v>43995</v>
      </c>
      <c r="B92" s="309">
        <v>13</v>
      </c>
      <c r="C92" s="309">
        <v>7</v>
      </c>
      <c r="D92" s="308">
        <v>20</v>
      </c>
      <c r="E92" s="309">
        <v>582</v>
      </c>
      <c r="F92" s="309">
        <v>401</v>
      </c>
      <c r="G92" s="309">
        <v>983</v>
      </c>
    </row>
    <row r="93" spans="1:8" x14ac:dyDescent="0.35">
      <c r="A93" s="311">
        <v>43996</v>
      </c>
      <c r="B93" s="309">
        <v>11</v>
      </c>
      <c r="C93" s="309">
        <v>4</v>
      </c>
      <c r="D93" s="308">
        <v>15</v>
      </c>
      <c r="E93" s="309">
        <v>575</v>
      </c>
      <c r="F93" s="309">
        <v>389</v>
      </c>
      <c r="G93" s="309">
        <v>964</v>
      </c>
    </row>
    <row r="94" spans="1:8" x14ac:dyDescent="0.35">
      <c r="A94" s="311">
        <v>43997</v>
      </c>
      <c r="B94" s="309">
        <v>12</v>
      </c>
      <c r="C94" s="309">
        <v>6</v>
      </c>
      <c r="D94" s="308">
        <v>18</v>
      </c>
      <c r="E94" s="309">
        <v>578</v>
      </c>
      <c r="F94" s="309">
        <v>292</v>
      </c>
      <c r="G94" s="309">
        <v>870</v>
      </c>
    </row>
    <row r="95" spans="1:8" x14ac:dyDescent="0.35">
      <c r="A95" s="311">
        <v>43998</v>
      </c>
      <c r="B95" s="309">
        <v>11</v>
      </c>
      <c r="C95" s="309">
        <v>8</v>
      </c>
      <c r="D95" s="308">
        <v>19</v>
      </c>
      <c r="E95" s="309">
        <v>567</v>
      </c>
      <c r="F95" s="309">
        <v>419</v>
      </c>
      <c r="G95" s="309">
        <v>986</v>
      </c>
    </row>
    <row r="96" spans="1:8" x14ac:dyDescent="0.35">
      <c r="A96" s="311">
        <v>43999</v>
      </c>
      <c r="B96" s="309">
        <v>11</v>
      </c>
      <c r="C96" s="309">
        <v>11</v>
      </c>
      <c r="D96" s="308">
        <v>22</v>
      </c>
      <c r="E96" s="309">
        <v>552</v>
      </c>
      <c r="F96" s="309">
        <v>364</v>
      </c>
      <c r="G96" s="309">
        <v>916</v>
      </c>
    </row>
    <row r="97" spans="1:7" x14ac:dyDescent="0.35">
      <c r="A97" s="311">
        <v>44000</v>
      </c>
      <c r="B97" s="309">
        <v>10</v>
      </c>
      <c r="C97" s="309">
        <v>12</v>
      </c>
      <c r="D97" s="308">
        <v>22</v>
      </c>
      <c r="E97" s="309">
        <v>544</v>
      </c>
      <c r="F97" s="309">
        <v>335</v>
      </c>
      <c r="G97" s="309">
        <v>879</v>
      </c>
    </row>
    <row r="98" spans="1:7" x14ac:dyDescent="0.35">
      <c r="A98" s="311">
        <v>44001</v>
      </c>
      <c r="B98" s="309">
        <v>10</v>
      </c>
      <c r="C98" s="309">
        <v>8</v>
      </c>
      <c r="D98" s="308">
        <v>18</v>
      </c>
      <c r="E98" s="309">
        <v>518</v>
      </c>
      <c r="F98" s="309">
        <v>318</v>
      </c>
      <c r="G98" s="309">
        <v>836</v>
      </c>
    </row>
    <row r="99" spans="1:7" x14ac:dyDescent="0.35">
      <c r="A99" s="311">
        <v>44002</v>
      </c>
      <c r="B99" s="309">
        <v>9</v>
      </c>
      <c r="C99" s="309">
        <v>5</v>
      </c>
      <c r="D99" s="308">
        <v>14</v>
      </c>
      <c r="E99" s="309">
        <v>511</v>
      </c>
      <c r="F99" s="309">
        <v>322</v>
      </c>
      <c r="G99" s="309">
        <v>833</v>
      </c>
    </row>
    <row r="100" spans="1:7" x14ac:dyDescent="0.35">
      <c r="A100" s="311">
        <v>44003</v>
      </c>
      <c r="B100" s="309">
        <v>9</v>
      </c>
      <c r="C100" s="309">
        <v>7</v>
      </c>
      <c r="D100" s="308">
        <v>16</v>
      </c>
      <c r="E100" s="309">
        <v>518</v>
      </c>
      <c r="F100" s="309">
        <v>283</v>
      </c>
      <c r="G100" s="309">
        <v>801</v>
      </c>
    </row>
    <row r="101" spans="1:7" x14ac:dyDescent="0.35">
      <c r="A101" s="311">
        <v>44004</v>
      </c>
      <c r="B101" s="309">
        <v>9</v>
      </c>
      <c r="C101" s="309">
        <v>6</v>
      </c>
      <c r="D101" s="296">
        <v>15</v>
      </c>
      <c r="E101" s="309">
        <v>515</v>
      </c>
      <c r="F101" s="309">
        <v>352</v>
      </c>
      <c r="G101" s="309">
        <v>867</v>
      </c>
    </row>
    <row r="102" spans="1:7" x14ac:dyDescent="0.35">
      <c r="A102" s="311">
        <v>44005</v>
      </c>
      <c r="B102" s="309">
        <v>7</v>
      </c>
      <c r="C102" s="309">
        <v>14</v>
      </c>
      <c r="D102" s="296">
        <v>21</v>
      </c>
      <c r="E102" s="309">
        <v>512</v>
      </c>
      <c r="F102" s="309">
        <v>353</v>
      </c>
      <c r="G102" s="309">
        <v>865</v>
      </c>
    </row>
    <row r="103" spans="1:7" x14ac:dyDescent="0.35">
      <c r="A103" s="311">
        <v>44006</v>
      </c>
      <c r="B103" s="309">
        <v>8</v>
      </c>
      <c r="C103" s="309">
        <v>15</v>
      </c>
      <c r="D103" s="296">
        <v>23</v>
      </c>
      <c r="E103" s="309">
        <v>489</v>
      </c>
      <c r="F103" s="309">
        <v>391</v>
      </c>
      <c r="G103" s="309">
        <v>880</v>
      </c>
    </row>
    <row r="104" spans="1:7" x14ac:dyDescent="0.35">
      <c r="A104" s="311">
        <v>44007</v>
      </c>
      <c r="B104" s="309">
        <v>7</v>
      </c>
      <c r="C104" s="309">
        <v>11</v>
      </c>
      <c r="D104" s="308">
        <v>18</v>
      </c>
      <c r="E104" s="309">
        <v>472</v>
      </c>
      <c r="F104" s="309">
        <v>354</v>
      </c>
      <c r="G104" s="309">
        <v>826</v>
      </c>
    </row>
    <row r="105" spans="1:7" x14ac:dyDescent="0.35">
      <c r="A105" s="311">
        <v>44008</v>
      </c>
      <c r="B105" s="309">
        <v>5</v>
      </c>
      <c r="C105" s="309">
        <v>12</v>
      </c>
      <c r="D105" s="308">
        <v>17</v>
      </c>
      <c r="E105" s="309">
        <v>467</v>
      </c>
      <c r="F105" s="309">
        <v>356</v>
      </c>
      <c r="G105" s="309">
        <v>823</v>
      </c>
    </row>
    <row r="106" spans="1:7" x14ac:dyDescent="0.35">
      <c r="A106" s="311">
        <v>44009</v>
      </c>
      <c r="B106" s="309">
        <v>5</v>
      </c>
      <c r="C106" s="309">
        <v>11</v>
      </c>
      <c r="D106" s="308">
        <v>16</v>
      </c>
      <c r="E106" s="309">
        <v>456</v>
      </c>
      <c r="F106" s="309">
        <v>390</v>
      </c>
      <c r="G106" s="309">
        <v>846</v>
      </c>
    </row>
    <row r="107" spans="1:7" x14ac:dyDescent="0.35">
      <c r="A107" s="311">
        <v>44010</v>
      </c>
      <c r="B107" s="309">
        <v>5</v>
      </c>
      <c r="C107" s="309">
        <v>8</v>
      </c>
      <c r="D107" s="308">
        <v>13</v>
      </c>
      <c r="E107" s="309">
        <v>453</v>
      </c>
      <c r="F107" s="309">
        <v>326</v>
      </c>
      <c r="G107" s="309">
        <v>779</v>
      </c>
    </row>
    <row r="108" spans="1:7" x14ac:dyDescent="0.35">
      <c r="A108" s="311">
        <v>44011</v>
      </c>
      <c r="B108" s="309">
        <v>5</v>
      </c>
      <c r="C108" s="309">
        <v>5</v>
      </c>
      <c r="D108" s="308">
        <v>10</v>
      </c>
      <c r="E108" s="309">
        <v>453</v>
      </c>
      <c r="F108" s="309">
        <v>288</v>
      </c>
      <c r="G108" s="309">
        <v>741</v>
      </c>
    </row>
    <row r="109" spans="1:7" x14ac:dyDescent="0.35">
      <c r="A109" s="311">
        <v>44012</v>
      </c>
      <c r="B109" s="309">
        <v>5</v>
      </c>
      <c r="C109" s="309">
        <v>14</v>
      </c>
      <c r="D109" s="296">
        <v>19</v>
      </c>
      <c r="E109" s="309">
        <v>450</v>
      </c>
      <c r="F109" s="309">
        <v>435</v>
      </c>
      <c r="G109" s="309">
        <v>885</v>
      </c>
    </row>
    <row r="110" spans="1:7" x14ac:dyDescent="0.35">
      <c r="A110" s="311">
        <v>44013</v>
      </c>
      <c r="B110" s="309">
        <v>5</v>
      </c>
      <c r="C110" s="309">
        <v>12</v>
      </c>
      <c r="D110" s="296">
        <v>17</v>
      </c>
      <c r="E110" s="309">
        <v>439</v>
      </c>
      <c r="F110" s="309">
        <v>346</v>
      </c>
      <c r="G110" s="309">
        <v>785</v>
      </c>
    </row>
    <row r="111" spans="1:7" x14ac:dyDescent="0.35">
      <c r="A111" s="311">
        <v>44014</v>
      </c>
      <c r="B111" s="309">
        <v>4</v>
      </c>
      <c r="C111" s="309">
        <v>5</v>
      </c>
      <c r="D111" s="296">
        <v>9</v>
      </c>
      <c r="E111" s="309">
        <v>432</v>
      </c>
      <c r="F111" s="309">
        <v>353</v>
      </c>
      <c r="G111" s="309">
        <v>785</v>
      </c>
    </row>
    <row r="112" spans="1:7" x14ac:dyDescent="0.35">
      <c r="A112" s="311">
        <v>44015</v>
      </c>
      <c r="B112" s="309">
        <v>5</v>
      </c>
      <c r="C112" s="309">
        <v>7</v>
      </c>
      <c r="D112" s="296">
        <v>12</v>
      </c>
      <c r="E112" s="309">
        <v>422</v>
      </c>
      <c r="F112" s="309">
        <v>248</v>
      </c>
      <c r="G112" s="309">
        <v>670</v>
      </c>
    </row>
    <row r="113" spans="1:7" x14ac:dyDescent="0.35">
      <c r="A113" s="311">
        <v>44016</v>
      </c>
      <c r="B113" s="309">
        <v>5</v>
      </c>
      <c r="C113" s="309">
        <v>15</v>
      </c>
      <c r="D113" s="308">
        <v>20</v>
      </c>
      <c r="E113" s="309">
        <v>430</v>
      </c>
      <c r="F113" s="309">
        <v>281</v>
      </c>
      <c r="G113" s="309">
        <v>711</v>
      </c>
    </row>
    <row r="114" spans="1:7" x14ac:dyDescent="0.35">
      <c r="A114" s="311">
        <v>44017</v>
      </c>
      <c r="B114" s="309">
        <v>4</v>
      </c>
      <c r="C114" s="309">
        <v>7</v>
      </c>
      <c r="D114" s="308">
        <v>11</v>
      </c>
      <c r="E114" s="309">
        <v>424</v>
      </c>
      <c r="F114" s="309">
        <v>278</v>
      </c>
      <c r="G114" s="309">
        <v>702</v>
      </c>
    </row>
    <row r="115" spans="1:7" x14ac:dyDescent="0.35">
      <c r="A115" s="311">
        <v>44018</v>
      </c>
      <c r="B115" s="309">
        <v>4</v>
      </c>
      <c r="C115" s="309">
        <v>4</v>
      </c>
      <c r="D115" s="296">
        <v>8</v>
      </c>
      <c r="E115" s="309">
        <v>384</v>
      </c>
      <c r="F115" s="309">
        <v>298</v>
      </c>
      <c r="G115" s="309">
        <v>682</v>
      </c>
    </row>
    <row r="116" spans="1:7" x14ac:dyDescent="0.35">
      <c r="A116" s="311">
        <v>44019</v>
      </c>
      <c r="B116" s="309">
        <v>3</v>
      </c>
      <c r="C116" s="309">
        <v>4</v>
      </c>
      <c r="D116" s="296">
        <v>7</v>
      </c>
      <c r="E116" s="309">
        <v>376</v>
      </c>
      <c r="F116" s="309">
        <v>323</v>
      </c>
      <c r="G116" s="309">
        <v>699</v>
      </c>
    </row>
    <row r="117" spans="1:7" x14ac:dyDescent="0.35">
      <c r="A117" s="311">
        <v>44020</v>
      </c>
      <c r="B117" s="309">
        <v>3</v>
      </c>
      <c r="C117" s="309">
        <v>8</v>
      </c>
      <c r="D117" s="308">
        <v>11</v>
      </c>
      <c r="E117" s="309">
        <v>358</v>
      </c>
      <c r="F117" s="309">
        <v>409</v>
      </c>
      <c r="G117" s="309">
        <v>767</v>
      </c>
    </row>
    <row r="118" spans="1:7" x14ac:dyDescent="0.35">
      <c r="A118" s="311">
        <v>44021</v>
      </c>
      <c r="B118" s="309">
        <v>3</v>
      </c>
      <c r="C118" s="309">
        <v>6</v>
      </c>
      <c r="D118" s="308">
        <v>9</v>
      </c>
      <c r="E118" s="309">
        <v>342</v>
      </c>
      <c r="F118" s="309">
        <v>304</v>
      </c>
      <c r="G118" s="309">
        <v>646</v>
      </c>
    </row>
    <row r="119" spans="1:7" x14ac:dyDescent="0.35">
      <c r="A119" s="311">
        <v>44022</v>
      </c>
      <c r="B119" s="309">
        <v>4</v>
      </c>
      <c r="C119" s="309">
        <v>8</v>
      </c>
      <c r="D119" s="308">
        <v>12</v>
      </c>
      <c r="E119" s="309">
        <v>337</v>
      </c>
      <c r="F119" s="309">
        <v>331</v>
      </c>
      <c r="G119" s="309">
        <v>668</v>
      </c>
    </row>
    <row r="120" spans="1:7" x14ac:dyDescent="0.35">
      <c r="A120" s="311">
        <v>44023</v>
      </c>
      <c r="B120" s="309">
        <v>3</v>
      </c>
      <c r="C120" s="309">
        <v>3</v>
      </c>
      <c r="D120" s="308">
        <v>6</v>
      </c>
      <c r="E120" s="309">
        <v>323</v>
      </c>
      <c r="F120" s="309">
        <v>296</v>
      </c>
      <c r="G120" s="309">
        <v>619</v>
      </c>
    </row>
    <row r="121" spans="1:7" x14ac:dyDescent="0.35">
      <c r="A121" s="311">
        <v>44024</v>
      </c>
      <c r="B121" s="309">
        <v>3</v>
      </c>
      <c r="C121" s="309">
        <v>3</v>
      </c>
      <c r="D121" s="308">
        <v>6</v>
      </c>
      <c r="E121" s="309">
        <v>330</v>
      </c>
      <c r="F121" s="309">
        <v>233</v>
      </c>
      <c r="G121" s="309">
        <v>563</v>
      </c>
    </row>
    <row r="122" spans="1:7" x14ac:dyDescent="0.35">
      <c r="A122" s="311">
        <v>44025</v>
      </c>
      <c r="B122" s="309">
        <v>3</v>
      </c>
      <c r="C122" s="309">
        <v>3</v>
      </c>
      <c r="D122" s="308">
        <v>6</v>
      </c>
      <c r="E122" s="309">
        <v>335</v>
      </c>
      <c r="F122" s="309">
        <v>214</v>
      </c>
      <c r="G122" s="309">
        <v>549</v>
      </c>
    </row>
    <row r="123" spans="1:7" x14ac:dyDescent="0.35">
      <c r="A123" s="311">
        <v>44026</v>
      </c>
      <c r="B123" s="309">
        <v>2</v>
      </c>
      <c r="C123" s="309">
        <v>10</v>
      </c>
      <c r="D123" s="308">
        <v>12</v>
      </c>
      <c r="E123" s="309">
        <v>327</v>
      </c>
      <c r="F123" s="309">
        <v>289</v>
      </c>
      <c r="G123" s="309">
        <v>616</v>
      </c>
    </row>
    <row r="124" spans="1:7" x14ac:dyDescent="0.35">
      <c r="A124" s="311">
        <v>44027</v>
      </c>
      <c r="B124" s="309">
        <v>2</v>
      </c>
      <c r="C124" s="309">
        <v>4</v>
      </c>
      <c r="D124" s="308">
        <v>6</v>
      </c>
      <c r="E124" s="309">
        <v>329</v>
      </c>
      <c r="F124" s="309">
        <v>282</v>
      </c>
      <c r="G124" s="309">
        <v>611</v>
      </c>
    </row>
    <row r="125" spans="1:7" x14ac:dyDescent="0.35">
      <c r="A125" s="311">
        <v>44028</v>
      </c>
      <c r="B125" s="309">
        <v>3</v>
      </c>
      <c r="C125" s="309">
        <v>3</v>
      </c>
      <c r="D125" s="308">
        <v>6</v>
      </c>
      <c r="E125" s="309">
        <v>320</v>
      </c>
      <c r="F125" s="309">
        <v>310</v>
      </c>
      <c r="G125" s="309">
        <v>630</v>
      </c>
    </row>
    <row r="126" spans="1:7" x14ac:dyDescent="0.35">
      <c r="A126" s="311">
        <v>44029</v>
      </c>
      <c r="B126" s="309">
        <v>3</v>
      </c>
      <c r="C126" s="309">
        <v>6</v>
      </c>
      <c r="D126" s="308">
        <v>9</v>
      </c>
      <c r="E126" s="309">
        <v>316</v>
      </c>
      <c r="F126" s="309">
        <v>348</v>
      </c>
      <c r="G126" s="309">
        <v>664</v>
      </c>
    </row>
    <row r="127" spans="1:7" x14ac:dyDescent="0.35">
      <c r="A127" s="311">
        <v>44030</v>
      </c>
      <c r="B127" s="309">
        <v>3</v>
      </c>
      <c r="C127" s="309">
        <v>5</v>
      </c>
      <c r="D127" s="308">
        <v>8</v>
      </c>
      <c r="E127" s="309">
        <v>305</v>
      </c>
      <c r="F127" s="309">
        <v>382</v>
      </c>
      <c r="G127" s="309">
        <v>687</v>
      </c>
    </row>
    <row r="128" spans="1:7" x14ac:dyDescent="0.35">
      <c r="A128" s="311">
        <v>44031</v>
      </c>
      <c r="B128" s="309">
        <v>3</v>
      </c>
      <c r="C128" s="309">
        <v>1</v>
      </c>
      <c r="D128" s="308">
        <v>4</v>
      </c>
      <c r="E128" s="309">
        <v>302</v>
      </c>
      <c r="F128" s="309">
        <v>208</v>
      </c>
      <c r="G128" s="309">
        <v>510</v>
      </c>
    </row>
    <row r="129" spans="1:8" x14ac:dyDescent="0.35">
      <c r="A129" s="311">
        <v>44032</v>
      </c>
      <c r="B129" s="309">
        <v>3</v>
      </c>
      <c r="C129" s="309">
        <v>7</v>
      </c>
      <c r="D129" s="308">
        <v>10</v>
      </c>
      <c r="E129" s="309">
        <v>299</v>
      </c>
      <c r="F129" s="309">
        <v>268</v>
      </c>
      <c r="G129" s="309">
        <v>567</v>
      </c>
    </row>
    <row r="130" spans="1:8" x14ac:dyDescent="0.35">
      <c r="A130" s="313">
        <v>44033</v>
      </c>
      <c r="B130" s="314">
        <v>4</v>
      </c>
      <c r="C130" s="314">
        <v>16</v>
      </c>
      <c r="D130" s="315">
        <v>20</v>
      </c>
      <c r="E130" s="314">
        <v>303</v>
      </c>
      <c r="F130" s="314">
        <v>315</v>
      </c>
      <c r="G130" s="314">
        <v>618</v>
      </c>
    </row>
    <row r="131" spans="1:8" x14ac:dyDescent="0.35">
      <c r="A131" s="302">
        <v>44034</v>
      </c>
      <c r="B131" s="295">
        <v>3</v>
      </c>
      <c r="C131" s="295"/>
      <c r="D131" s="316"/>
      <c r="E131" s="295">
        <v>295</v>
      </c>
      <c r="F131" s="295"/>
      <c r="G131" s="295"/>
      <c r="H131" s="317" t="s">
        <v>74</v>
      </c>
    </row>
    <row r="132" spans="1:8" x14ac:dyDescent="0.35">
      <c r="A132" s="302">
        <v>44035</v>
      </c>
      <c r="B132" s="305">
        <v>2</v>
      </c>
      <c r="C132" s="318"/>
      <c r="D132" s="319"/>
      <c r="E132" s="295">
        <v>287</v>
      </c>
      <c r="F132" s="318"/>
      <c r="G132" s="318"/>
    </row>
    <row r="133" spans="1:8" x14ac:dyDescent="0.35">
      <c r="A133" s="302">
        <v>44036</v>
      </c>
      <c r="B133" s="295">
        <v>2</v>
      </c>
      <c r="C133" s="318"/>
      <c r="D133" s="319"/>
      <c r="E133" s="295">
        <v>278</v>
      </c>
      <c r="F133" s="318"/>
      <c r="G133" s="318"/>
    </row>
    <row r="134" spans="1:8" x14ac:dyDescent="0.35">
      <c r="A134" s="302">
        <v>44037</v>
      </c>
      <c r="B134" s="309">
        <v>2</v>
      </c>
      <c r="D134" s="319"/>
      <c r="E134" s="309">
        <v>270</v>
      </c>
      <c r="H134" s="317"/>
    </row>
    <row r="135" spans="1:8" x14ac:dyDescent="0.35">
      <c r="A135" s="302">
        <v>44038</v>
      </c>
      <c r="B135" s="309">
        <v>2</v>
      </c>
      <c r="E135" s="294">
        <v>267</v>
      </c>
      <c r="H135" s="317"/>
    </row>
    <row r="136" spans="1:8" x14ac:dyDescent="0.35">
      <c r="A136" s="302">
        <v>44039</v>
      </c>
      <c r="B136" s="309">
        <v>2</v>
      </c>
      <c r="E136" s="294">
        <v>270</v>
      </c>
    </row>
    <row r="137" spans="1:8" x14ac:dyDescent="0.35">
      <c r="A137" s="302">
        <v>44040</v>
      </c>
      <c r="B137" s="309">
        <v>2</v>
      </c>
      <c r="D137" s="319"/>
      <c r="E137" s="309">
        <v>264</v>
      </c>
    </row>
    <row r="138" spans="1:8" x14ac:dyDescent="0.35">
      <c r="A138" s="302">
        <v>44041</v>
      </c>
      <c r="B138" s="309">
        <v>2</v>
      </c>
      <c r="D138" s="319"/>
      <c r="E138" s="309">
        <v>260</v>
      </c>
    </row>
    <row r="139" spans="1:8" x14ac:dyDescent="0.35">
      <c r="A139" s="302">
        <v>44042</v>
      </c>
      <c r="B139" s="309">
        <v>2</v>
      </c>
      <c r="D139" s="319"/>
      <c r="E139" s="309">
        <v>260</v>
      </c>
    </row>
    <row r="140" spans="1:8" x14ac:dyDescent="0.35">
      <c r="A140" s="302">
        <v>44043</v>
      </c>
      <c r="B140" s="309">
        <v>4</v>
      </c>
      <c r="D140" s="319"/>
      <c r="E140" s="309">
        <v>255</v>
      </c>
    </row>
    <row r="141" spans="1:8" x14ac:dyDescent="0.35">
      <c r="A141" s="302">
        <v>44044</v>
      </c>
      <c r="B141" s="309">
        <v>3</v>
      </c>
      <c r="D141" s="319"/>
      <c r="E141" s="309">
        <v>260</v>
      </c>
    </row>
    <row r="142" spans="1:8" x14ac:dyDescent="0.35">
      <c r="A142" s="302">
        <v>44045</v>
      </c>
      <c r="B142" s="295">
        <v>3</v>
      </c>
      <c r="C142" s="318"/>
      <c r="D142" s="319"/>
      <c r="E142" s="309">
        <v>265</v>
      </c>
    </row>
    <row r="143" spans="1:8" x14ac:dyDescent="0.35">
      <c r="A143" s="302">
        <v>44046</v>
      </c>
      <c r="B143" s="295">
        <v>3</v>
      </c>
      <c r="C143" s="318"/>
      <c r="D143" s="319"/>
      <c r="E143" s="309">
        <v>265</v>
      </c>
    </row>
    <row r="144" spans="1:8" x14ac:dyDescent="0.35">
      <c r="A144" s="302">
        <v>44047</v>
      </c>
      <c r="B144" s="295">
        <v>3</v>
      </c>
      <c r="C144" s="318"/>
      <c r="D144" s="319"/>
      <c r="E144" s="309">
        <v>270</v>
      </c>
      <c r="H144" s="317"/>
    </row>
    <row r="145" spans="1:5" x14ac:dyDescent="0.35">
      <c r="A145" s="302">
        <v>44048</v>
      </c>
      <c r="B145" s="295">
        <v>3</v>
      </c>
      <c r="C145" s="318"/>
      <c r="D145" s="319"/>
      <c r="E145" s="309">
        <v>267</v>
      </c>
    </row>
    <row r="146" spans="1:5" x14ac:dyDescent="0.35">
      <c r="A146" s="302">
        <v>44049</v>
      </c>
      <c r="B146" s="295">
        <v>4</v>
      </c>
      <c r="C146" s="318"/>
      <c r="D146" s="319"/>
      <c r="E146" s="309">
        <v>270</v>
      </c>
    </row>
    <row r="147" spans="1:5" x14ac:dyDescent="0.35">
      <c r="A147" s="302">
        <v>44050</v>
      </c>
      <c r="B147" s="295">
        <v>4</v>
      </c>
      <c r="C147" s="318"/>
      <c r="D147" s="319"/>
      <c r="E147" s="309">
        <v>262</v>
      </c>
    </row>
    <row r="148" spans="1:5" x14ac:dyDescent="0.35">
      <c r="A148" s="302">
        <v>44051</v>
      </c>
      <c r="B148" s="295">
        <v>3</v>
      </c>
      <c r="C148" s="318"/>
      <c r="D148" s="319"/>
      <c r="E148" s="294">
        <v>261</v>
      </c>
    </row>
    <row r="149" spans="1:5" x14ac:dyDescent="0.35">
      <c r="A149" s="302">
        <v>44052</v>
      </c>
      <c r="B149" s="295">
        <v>3</v>
      </c>
      <c r="C149" s="318"/>
      <c r="E149" s="294">
        <v>261</v>
      </c>
    </row>
    <row r="150" spans="1:5" x14ac:dyDescent="0.35">
      <c r="A150" s="302">
        <v>44053</v>
      </c>
      <c r="B150" s="295">
        <v>3</v>
      </c>
      <c r="C150" s="318"/>
      <c r="E150" s="310">
        <v>267</v>
      </c>
    </row>
    <row r="151" spans="1:5" x14ac:dyDescent="0.35">
      <c r="A151" s="302">
        <v>44054</v>
      </c>
      <c r="B151" s="295">
        <v>3</v>
      </c>
      <c r="C151" s="318"/>
      <c r="E151" s="310">
        <v>269</v>
      </c>
    </row>
    <row r="152" spans="1:5" x14ac:dyDescent="0.35">
      <c r="A152" s="302">
        <v>44055</v>
      </c>
      <c r="B152" s="305">
        <v>3</v>
      </c>
      <c r="C152" s="318"/>
      <c r="E152" s="310">
        <v>265</v>
      </c>
    </row>
    <row r="153" spans="1:5" x14ac:dyDescent="0.35">
      <c r="A153" s="302">
        <v>44056</v>
      </c>
      <c r="B153" s="305">
        <v>3</v>
      </c>
      <c r="C153" s="318"/>
      <c r="E153" s="310">
        <v>258</v>
      </c>
    </row>
    <row r="154" spans="1:5" x14ac:dyDescent="0.35">
      <c r="A154" s="302">
        <v>44057</v>
      </c>
      <c r="B154" s="305">
        <v>3</v>
      </c>
      <c r="C154" s="318"/>
      <c r="E154" s="310">
        <v>253</v>
      </c>
    </row>
    <row r="155" spans="1:5" x14ac:dyDescent="0.35">
      <c r="A155" s="302">
        <v>44058</v>
      </c>
      <c r="B155" s="305">
        <v>3</v>
      </c>
      <c r="C155" s="318"/>
      <c r="E155" s="310">
        <v>244</v>
      </c>
    </row>
    <row r="156" spans="1:5" x14ac:dyDescent="0.35">
      <c r="A156" s="302">
        <v>44059</v>
      </c>
      <c r="B156" s="305">
        <v>3</v>
      </c>
      <c r="C156" s="318"/>
      <c r="E156" s="310">
        <v>243</v>
      </c>
    </row>
    <row r="157" spans="1:5" x14ac:dyDescent="0.35">
      <c r="A157" s="302">
        <v>44060</v>
      </c>
      <c r="B157" s="305">
        <v>3</v>
      </c>
      <c r="C157" s="318"/>
      <c r="E157" s="310">
        <v>248</v>
      </c>
    </row>
    <row r="158" spans="1:5" x14ac:dyDescent="0.35">
      <c r="A158" s="302">
        <v>44061</v>
      </c>
      <c r="B158" s="305">
        <v>3</v>
      </c>
      <c r="E158" s="310">
        <v>254</v>
      </c>
    </row>
    <row r="159" spans="1:5" x14ac:dyDescent="0.35">
      <c r="A159" s="302">
        <v>44062</v>
      </c>
      <c r="B159" s="305">
        <v>2</v>
      </c>
      <c r="E159" s="310">
        <v>247</v>
      </c>
    </row>
    <row r="160" spans="1:5" x14ac:dyDescent="0.35">
      <c r="A160" s="302">
        <v>44063</v>
      </c>
      <c r="B160" s="305">
        <v>2</v>
      </c>
      <c r="E160" s="310">
        <v>248</v>
      </c>
    </row>
    <row r="161" spans="1:8" x14ac:dyDescent="0.35">
      <c r="A161" s="302">
        <v>44064</v>
      </c>
      <c r="B161" s="305">
        <v>2</v>
      </c>
      <c r="E161" s="310">
        <v>253</v>
      </c>
    </row>
    <row r="162" spans="1:8" x14ac:dyDescent="0.35">
      <c r="A162" s="302">
        <v>44065</v>
      </c>
      <c r="B162" s="305">
        <v>2</v>
      </c>
      <c r="E162" s="310">
        <v>246</v>
      </c>
    </row>
    <row r="163" spans="1:8" x14ac:dyDescent="0.35">
      <c r="A163" s="302">
        <v>44066</v>
      </c>
      <c r="B163" s="305">
        <v>2</v>
      </c>
      <c r="E163" s="310">
        <v>245</v>
      </c>
    </row>
    <row r="164" spans="1:8" x14ac:dyDescent="0.35">
      <c r="A164" s="302">
        <v>44067</v>
      </c>
      <c r="B164" s="305">
        <v>1</v>
      </c>
      <c r="E164" s="310">
        <v>248</v>
      </c>
    </row>
    <row r="165" spans="1:8" x14ac:dyDescent="0.35">
      <c r="A165" s="302">
        <v>44068</v>
      </c>
      <c r="B165" s="305">
        <v>1</v>
      </c>
      <c r="E165" s="310">
        <v>243</v>
      </c>
    </row>
    <row r="166" spans="1:8" x14ac:dyDescent="0.35">
      <c r="A166" s="302">
        <v>44069</v>
      </c>
      <c r="B166" s="305">
        <v>2</v>
      </c>
      <c r="E166" s="310">
        <v>249</v>
      </c>
    </row>
    <row r="167" spans="1:8" x14ac:dyDescent="0.35">
      <c r="A167" s="302">
        <v>44070</v>
      </c>
      <c r="B167" s="305">
        <v>2</v>
      </c>
      <c r="E167" s="310">
        <v>257</v>
      </c>
    </row>
    <row r="168" spans="1:8" x14ac:dyDescent="0.35">
      <c r="A168" s="302">
        <v>44071</v>
      </c>
      <c r="B168" s="305">
        <v>3</v>
      </c>
      <c r="E168" s="310">
        <v>255</v>
      </c>
    </row>
    <row r="169" spans="1:8" x14ac:dyDescent="0.35">
      <c r="A169" s="302">
        <v>44072</v>
      </c>
      <c r="B169" s="305">
        <v>5</v>
      </c>
      <c r="E169" s="310">
        <v>258</v>
      </c>
    </row>
    <row r="170" spans="1:8" x14ac:dyDescent="0.35">
      <c r="A170" s="302">
        <v>44073</v>
      </c>
      <c r="B170" s="305">
        <v>5</v>
      </c>
      <c r="E170" s="310">
        <v>251</v>
      </c>
    </row>
    <row r="171" spans="1:8" x14ac:dyDescent="0.35">
      <c r="A171" s="302">
        <v>44074</v>
      </c>
      <c r="B171" s="305">
        <v>5</v>
      </c>
      <c r="E171" s="294">
        <v>258</v>
      </c>
    </row>
    <row r="172" spans="1:8" x14ac:dyDescent="0.35">
      <c r="A172" s="302">
        <v>44075</v>
      </c>
      <c r="B172" s="305">
        <v>6</v>
      </c>
      <c r="E172" s="294">
        <v>264</v>
      </c>
    </row>
    <row r="173" spans="1:8" x14ac:dyDescent="0.35">
      <c r="A173" s="302">
        <v>44076</v>
      </c>
      <c r="B173" s="305">
        <v>5</v>
      </c>
      <c r="E173" s="310">
        <v>258</v>
      </c>
    </row>
    <row r="174" spans="1:8" x14ac:dyDescent="0.35">
      <c r="A174" s="302">
        <v>44077</v>
      </c>
      <c r="B174" s="305">
        <v>4</v>
      </c>
      <c r="E174" s="310">
        <v>259</v>
      </c>
    </row>
    <row r="175" spans="1:8" x14ac:dyDescent="0.35">
      <c r="A175" s="302">
        <v>44078</v>
      </c>
      <c r="B175" s="305">
        <v>4</v>
      </c>
      <c r="E175" s="310">
        <v>258</v>
      </c>
    </row>
    <row r="176" spans="1:8" x14ac:dyDescent="0.35">
      <c r="A176" s="302">
        <v>44079</v>
      </c>
      <c r="B176" s="305">
        <v>4</v>
      </c>
      <c r="E176" s="310">
        <v>251</v>
      </c>
      <c r="H176" s="317"/>
    </row>
    <row r="177" spans="1:8" x14ac:dyDescent="0.35">
      <c r="A177" s="302">
        <v>44080</v>
      </c>
      <c r="B177" s="305">
        <v>4</v>
      </c>
      <c r="E177" s="310">
        <v>244</v>
      </c>
      <c r="H177" s="317"/>
    </row>
    <row r="178" spans="1:8" x14ac:dyDescent="0.35">
      <c r="A178" s="302">
        <v>44081</v>
      </c>
      <c r="B178" s="305">
        <v>5</v>
      </c>
      <c r="E178" s="310">
        <v>256</v>
      </c>
    </row>
    <row r="179" spans="1:8" x14ac:dyDescent="0.35">
      <c r="A179" s="302">
        <v>44082</v>
      </c>
      <c r="B179" s="305">
        <v>6</v>
      </c>
      <c r="E179" s="310">
        <v>267</v>
      </c>
    </row>
    <row r="180" spans="1:8" x14ac:dyDescent="0.35">
      <c r="A180" s="302">
        <v>44083</v>
      </c>
      <c r="B180" s="305">
        <v>6</v>
      </c>
      <c r="E180" s="310">
        <v>274</v>
      </c>
    </row>
    <row r="181" spans="1:8" x14ac:dyDescent="0.35">
      <c r="A181" s="302">
        <v>44084</v>
      </c>
      <c r="B181" s="305">
        <v>7</v>
      </c>
      <c r="E181" s="310">
        <v>266</v>
      </c>
    </row>
    <row r="182" spans="1:8" x14ac:dyDescent="0.35">
      <c r="A182" s="302">
        <v>44085</v>
      </c>
      <c r="B182" s="305">
        <v>8</v>
      </c>
      <c r="E182" s="310">
        <v>269</v>
      </c>
    </row>
    <row r="183" spans="1:8" x14ac:dyDescent="0.35">
      <c r="A183" s="302">
        <v>44086</v>
      </c>
      <c r="B183" s="305">
        <v>8</v>
      </c>
      <c r="E183" s="310">
        <v>261</v>
      </c>
    </row>
    <row r="184" spans="1:8" x14ac:dyDescent="0.35">
      <c r="A184" s="302">
        <v>44087</v>
      </c>
      <c r="B184" s="305">
        <v>7</v>
      </c>
      <c r="E184" s="310">
        <v>259</v>
      </c>
    </row>
    <row r="185" spans="1:8" x14ac:dyDescent="0.35">
      <c r="A185" s="302">
        <v>44088</v>
      </c>
      <c r="B185" s="305">
        <v>7</v>
      </c>
      <c r="E185" s="310">
        <v>264</v>
      </c>
    </row>
    <row r="186" spans="1:8" x14ac:dyDescent="0.3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75" hidden="1" customWidth="1"/>
    <col min="2" max="2" width="12" style="275" hidden="1" customWidth="1"/>
    <col min="3" max="4" width="8.453125" style="275" customWidth="1"/>
    <col min="5" max="16384" width="8.453125" style="275"/>
  </cols>
  <sheetData>
    <row r="1" spans="1:26" s="335" customFormat="1" ht="43.5" x14ac:dyDescent="0.35">
      <c r="A1" s="333" t="s">
        <v>0</v>
      </c>
      <c r="B1" s="334" t="s">
        <v>165</v>
      </c>
      <c r="D1" s="336"/>
      <c r="L1" s="337"/>
      <c r="M1" s="337"/>
      <c r="N1" s="337"/>
      <c r="O1" s="337"/>
      <c r="P1" s="337"/>
      <c r="Q1" s="337"/>
      <c r="R1" s="337"/>
      <c r="S1" s="337"/>
      <c r="T1" s="337"/>
      <c r="U1" s="337"/>
      <c r="V1" s="337"/>
      <c r="W1" s="337"/>
      <c r="X1" s="337"/>
      <c r="Y1" s="337"/>
      <c r="Z1" s="337"/>
    </row>
    <row r="2" spans="1:26" x14ac:dyDescent="0.35">
      <c r="A2" s="338">
        <v>43916</v>
      </c>
      <c r="B2" s="275">
        <v>311</v>
      </c>
      <c r="C2" s="339"/>
    </row>
    <row r="3" spans="1:26" x14ac:dyDescent="0.35">
      <c r="A3" s="338">
        <f t="shared" ref="A3:A12" si="0">A2+1</f>
        <v>43917</v>
      </c>
      <c r="B3" s="275">
        <v>404</v>
      </c>
    </row>
    <row r="4" spans="1:26" x14ac:dyDescent="0.35">
      <c r="A4" s="338">
        <f t="shared" si="0"/>
        <v>43918</v>
      </c>
      <c r="B4" s="275">
        <v>511</v>
      </c>
    </row>
    <row r="5" spans="1:26" x14ac:dyDescent="0.35">
      <c r="A5" s="338">
        <f t="shared" si="0"/>
        <v>43919</v>
      </c>
      <c r="B5" s="275">
        <v>565</v>
      </c>
    </row>
    <row r="6" spans="1:26" x14ac:dyDescent="0.35">
      <c r="A6" s="338">
        <f t="shared" si="0"/>
        <v>43920</v>
      </c>
      <c r="B6" s="275">
        <v>627</v>
      </c>
    </row>
    <row r="7" spans="1:26" x14ac:dyDescent="0.35">
      <c r="A7" s="338">
        <f t="shared" si="0"/>
        <v>43921</v>
      </c>
      <c r="B7" s="275">
        <v>752</v>
      </c>
    </row>
    <row r="8" spans="1:26" x14ac:dyDescent="0.35">
      <c r="A8" s="338">
        <f t="shared" si="0"/>
        <v>43922</v>
      </c>
      <c r="B8" s="275">
        <v>815</v>
      </c>
    </row>
    <row r="9" spans="1:26" x14ac:dyDescent="0.35">
      <c r="A9" s="338">
        <f t="shared" si="0"/>
        <v>43923</v>
      </c>
      <c r="B9" s="275">
        <v>910</v>
      </c>
    </row>
    <row r="10" spans="1:26" x14ac:dyDescent="0.35">
      <c r="A10" s="338">
        <f t="shared" si="0"/>
        <v>43924</v>
      </c>
      <c r="B10" s="275">
        <v>1037</v>
      </c>
    </row>
    <row r="11" spans="1:26" x14ac:dyDescent="0.35">
      <c r="A11" s="338">
        <f t="shared" si="0"/>
        <v>43925</v>
      </c>
      <c r="B11" s="275">
        <v>1107</v>
      </c>
    </row>
    <row r="12" spans="1:26" x14ac:dyDescent="0.35">
      <c r="A12" s="338">
        <f t="shared" si="0"/>
        <v>43926</v>
      </c>
      <c r="B12" s="275">
        <v>1204</v>
      </c>
    </row>
    <row r="13" spans="1:26" x14ac:dyDescent="0.35">
      <c r="A13" s="338">
        <v>43927</v>
      </c>
      <c r="B13" s="275">
        <v>1262</v>
      </c>
    </row>
    <row r="14" spans="1:26" x14ac:dyDescent="0.35">
      <c r="A14" s="338">
        <v>43928</v>
      </c>
      <c r="B14" s="275">
        <v>1328</v>
      </c>
    </row>
    <row r="15" spans="1:26" x14ac:dyDescent="0.35">
      <c r="A15" s="338">
        <v>43929</v>
      </c>
      <c r="B15" s="275">
        <v>1415</v>
      </c>
    </row>
    <row r="16" spans="1:26" x14ac:dyDescent="0.35">
      <c r="A16" s="338">
        <v>43930</v>
      </c>
      <c r="B16" s="275">
        <v>1440</v>
      </c>
    </row>
    <row r="17" spans="1:23" x14ac:dyDescent="0.35">
      <c r="A17" s="338">
        <v>43931</v>
      </c>
      <c r="B17" s="275">
        <v>1461</v>
      </c>
    </row>
    <row r="18" spans="1:23" x14ac:dyDescent="0.35">
      <c r="A18" s="338">
        <v>43932</v>
      </c>
      <c r="B18" s="275">
        <v>1467</v>
      </c>
    </row>
    <row r="19" spans="1:23" x14ac:dyDescent="0.35">
      <c r="A19" s="338">
        <v>43933</v>
      </c>
      <c r="B19" s="275">
        <v>1487</v>
      </c>
    </row>
    <row r="20" spans="1:23" x14ac:dyDescent="0.35">
      <c r="A20" s="338">
        <v>43934</v>
      </c>
      <c r="B20" s="275">
        <v>1482</v>
      </c>
    </row>
    <row r="21" spans="1:23" x14ac:dyDescent="0.35">
      <c r="A21" s="338">
        <v>43935</v>
      </c>
      <c r="B21" s="275">
        <v>1514</v>
      </c>
    </row>
    <row r="22" spans="1:23" x14ac:dyDescent="0.35">
      <c r="A22" s="338">
        <v>43936</v>
      </c>
      <c r="B22" s="275">
        <v>1486</v>
      </c>
    </row>
    <row r="23" spans="1:23" ht="15" customHeight="1" x14ac:dyDescent="0.35">
      <c r="A23" s="338">
        <v>43937</v>
      </c>
      <c r="B23" s="275">
        <v>1479</v>
      </c>
    </row>
    <row r="24" spans="1:23" x14ac:dyDescent="0.35">
      <c r="A24" s="338">
        <v>43938</v>
      </c>
      <c r="B24" s="275">
        <v>1487</v>
      </c>
    </row>
    <row r="25" spans="1:23" ht="15" customHeight="1" x14ac:dyDescent="0.35">
      <c r="A25" s="338">
        <v>43939</v>
      </c>
      <c r="B25" s="275">
        <v>1501</v>
      </c>
    </row>
    <row r="26" spans="1:23" x14ac:dyDescent="0.35">
      <c r="A26" s="338">
        <v>43940</v>
      </c>
      <c r="B26" s="275">
        <v>1520</v>
      </c>
    </row>
    <row r="27" spans="1:23" x14ac:dyDescent="0.35">
      <c r="A27" s="338">
        <v>43941</v>
      </c>
      <c r="B27" s="275">
        <v>1520</v>
      </c>
    </row>
    <row r="28" spans="1:23" x14ac:dyDescent="0.35">
      <c r="A28" s="338">
        <v>43942</v>
      </c>
      <c r="B28" s="275">
        <v>1472</v>
      </c>
    </row>
    <row r="29" spans="1:23" ht="15" customHeight="1" x14ac:dyDescent="0.3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3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35">
      <c r="A31" s="338">
        <v>43945</v>
      </c>
      <c r="B31" s="275">
        <v>1383</v>
      </c>
      <c r="E31" s="340" t="s">
        <v>59</v>
      </c>
      <c r="F31" s="340"/>
      <c r="G31" s="340"/>
      <c r="H31" s="340"/>
      <c r="I31" s="340"/>
      <c r="J31" s="340"/>
      <c r="K31" s="340"/>
      <c r="L31" s="340"/>
      <c r="M31" s="340"/>
      <c r="N31" s="340"/>
      <c r="O31" s="340"/>
    </row>
    <row r="32" spans="1:23" x14ac:dyDescent="0.35">
      <c r="A32" s="338">
        <v>43946</v>
      </c>
      <c r="B32" s="275">
        <v>1385</v>
      </c>
      <c r="E32" s="340"/>
      <c r="F32" s="340"/>
      <c r="G32" s="340"/>
      <c r="H32" s="340"/>
      <c r="I32" s="340"/>
      <c r="J32" s="340"/>
      <c r="K32" s="340"/>
      <c r="L32" s="340"/>
      <c r="M32" s="340"/>
      <c r="N32" s="340"/>
      <c r="O32" s="340"/>
    </row>
    <row r="33" spans="1:21" ht="51" customHeight="1" x14ac:dyDescent="0.35">
      <c r="A33" s="338">
        <v>43947</v>
      </c>
      <c r="B33" s="275">
        <v>1382</v>
      </c>
      <c r="E33" s="750" t="s">
        <v>160</v>
      </c>
      <c r="F33" s="750"/>
      <c r="G33" s="750"/>
      <c r="H33" s="750"/>
      <c r="I33" s="750"/>
      <c r="J33" s="750"/>
      <c r="K33" s="750"/>
      <c r="L33" s="750"/>
      <c r="M33" s="750"/>
      <c r="N33" s="750"/>
      <c r="O33" s="750"/>
      <c r="P33" s="750"/>
      <c r="Q33" s="750"/>
      <c r="R33" s="750"/>
      <c r="S33" s="750"/>
      <c r="T33" s="750"/>
      <c r="U33" s="750"/>
    </row>
    <row r="34" spans="1:21" x14ac:dyDescent="0.35">
      <c r="A34" s="338">
        <v>43948</v>
      </c>
      <c r="B34" s="275">
        <v>1387</v>
      </c>
      <c r="E34" s="334"/>
      <c r="F34" s="334"/>
      <c r="G34" s="334"/>
      <c r="H34" s="334"/>
      <c r="I34" s="334"/>
      <c r="J34" s="334"/>
      <c r="K34" s="334"/>
      <c r="L34" s="334"/>
      <c r="M34" s="334"/>
      <c r="N34" s="334"/>
      <c r="O34" s="334"/>
      <c r="P34" s="334"/>
      <c r="Q34" s="334"/>
      <c r="R34" s="334"/>
      <c r="S34" s="334"/>
      <c r="T34" s="334"/>
    </row>
    <row r="35" spans="1:21" x14ac:dyDescent="0.35">
      <c r="A35" s="338">
        <v>43949</v>
      </c>
      <c r="B35" s="275">
        <v>1359</v>
      </c>
    </row>
    <row r="36" spans="1:21" x14ac:dyDescent="0.35">
      <c r="A36" s="338">
        <v>43950</v>
      </c>
      <c r="B36" s="275">
        <v>1363</v>
      </c>
    </row>
    <row r="37" spans="1:21" x14ac:dyDescent="0.35">
      <c r="A37" s="338">
        <v>43951</v>
      </c>
      <c r="B37" s="275">
        <v>1324</v>
      </c>
    </row>
    <row r="38" spans="1:21" x14ac:dyDescent="0.35">
      <c r="A38" s="338">
        <v>43952</v>
      </c>
      <c r="B38" s="275">
        <v>1302</v>
      </c>
    </row>
    <row r="39" spans="1:21" x14ac:dyDescent="0.35">
      <c r="A39" s="338">
        <v>43953</v>
      </c>
      <c r="B39" s="275">
        <v>1277</v>
      </c>
    </row>
    <row r="40" spans="1:21" x14ac:dyDescent="0.35">
      <c r="A40" s="338">
        <v>43954</v>
      </c>
      <c r="B40" s="287">
        <v>1266</v>
      </c>
    </row>
    <row r="41" spans="1:21" x14ac:dyDescent="0.35">
      <c r="A41" s="338">
        <v>43955</v>
      </c>
      <c r="B41" s="287">
        <v>1279</v>
      </c>
    </row>
    <row r="42" spans="1:21" x14ac:dyDescent="0.35">
      <c r="A42" s="338">
        <v>43956</v>
      </c>
      <c r="B42" s="287">
        <v>1225</v>
      </c>
    </row>
    <row r="43" spans="1:21" x14ac:dyDescent="0.35">
      <c r="A43" s="338">
        <v>43957</v>
      </c>
      <c r="B43" s="287">
        <v>1204</v>
      </c>
    </row>
    <row r="44" spans="1:21" x14ac:dyDescent="0.35">
      <c r="A44" s="338">
        <v>43958</v>
      </c>
      <c r="B44" s="287">
        <v>1199</v>
      </c>
    </row>
    <row r="45" spans="1:21" x14ac:dyDescent="0.35">
      <c r="A45" s="338">
        <v>43959</v>
      </c>
      <c r="B45" s="287">
        <v>1168</v>
      </c>
    </row>
    <row r="46" spans="1:21" x14ac:dyDescent="0.35">
      <c r="A46" s="338">
        <v>43960</v>
      </c>
      <c r="B46" s="287">
        <v>1159</v>
      </c>
    </row>
    <row r="47" spans="1:21" x14ac:dyDescent="0.35">
      <c r="A47" s="338">
        <v>43961</v>
      </c>
      <c r="B47" s="287">
        <v>1132</v>
      </c>
    </row>
    <row r="48" spans="1:21" x14ac:dyDescent="0.35">
      <c r="A48" s="338">
        <v>43962</v>
      </c>
      <c r="B48" s="287">
        <v>1145</v>
      </c>
    </row>
    <row r="49" spans="1:2" x14ac:dyDescent="0.35">
      <c r="A49" s="338">
        <v>43963</v>
      </c>
      <c r="B49" s="287">
        <v>1131</v>
      </c>
    </row>
    <row r="50" spans="1:2" x14ac:dyDescent="0.35">
      <c r="A50" s="338">
        <v>43964</v>
      </c>
      <c r="B50" s="287">
        <v>1101</v>
      </c>
    </row>
    <row r="51" spans="1:2" x14ac:dyDescent="0.35">
      <c r="A51" s="338">
        <v>43965</v>
      </c>
      <c r="B51" s="287">
        <v>1100</v>
      </c>
    </row>
    <row r="52" spans="1:2" x14ac:dyDescent="0.35">
      <c r="A52" s="338">
        <v>43966</v>
      </c>
      <c r="B52" s="287">
        <v>1066</v>
      </c>
    </row>
    <row r="53" spans="1:2" x14ac:dyDescent="0.35">
      <c r="A53" s="338">
        <v>43967</v>
      </c>
      <c r="B53" s="287">
        <v>1011</v>
      </c>
    </row>
    <row r="54" spans="1:2" x14ac:dyDescent="0.35">
      <c r="A54" s="338">
        <v>43968</v>
      </c>
      <c r="B54" s="287">
        <v>1007</v>
      </c>
    </row>
    <row r="55" spans="1:2" x14ac:dyDescent="0.35">
      <c r="A55" s="338">
        <v>43969</v>
      </c>
      <c r="B55" s="287">
        <v>1005</v>
      </c>
    </row>
    <row r="56" spans="1:2" x14ac:dyDescent="0.35">
      <c r="A56" s="338">
        <v>43970</v>
      </c>
      <c r="B56" s="287">
        <v>969</v>
      </c>
    </row>
    <row r="57" spans="1:2" x14ac:dyDescent="0.35">
      <c r="A57" s="338">
        <v>43971</v>
      </c>
      <c r="B57" s="287">
        <v>943</v>
      </c>
    </row>
    <row r="58" spans="1:2" x14ac:dyDescent="0.35">
      <c r="A58" s="338">
        <v>43972</v>
      </c>
      <c r="B58" s="287">
        <v>909</v>
      </c>
    </row>
    <row r="59" spans="1:2" x14ac:dyDescent="0.35">
      <c r="A59" s="338">
        <v>43973</v>
      </c>
      <c r="B59" s="287">
        <v>874</v>
      </c>
    </row>
    <row r="60" spans="1:2" x14ac:dyDescent="0.35">
      <c r="A60" s="338">
        <v>43974</v>
      </c>
      <c r="B60" s="287">
        <v>841</v>
      </c>
    </row>
    <row r="61" spans="1:2" x14ac:dyDescent="0.35">
      <c r="A61" s="338">
        <v>43975</v>
      </c>
      <c r="B61" s="287">
        <v>845</v>
      </c>
    </row>
    <row r="62" spans="1:2" x14ac:dyDescent="0.35">
      <c r="A62" s="338">
        <v>43976</v>
      </c>
      <c r="B62" s="287">
        <v>849</v>
      </c>
    </row>
    <row r="63" spans="1:2" x14ac:dyDescent="0.35">
      <c r="A63" s="338">
        <v>43977</v>
      </c>
      <c r="B63" s="287">
        <v>833</v>
      </c>
    </row>
    <row r="64" spans="1:2" x14ac:dyDescent="0.35">
      <c r="A64" s="338">
        <v>43978</v>
      </c>
      <c r="B64" s="287">
        <v>810</v>
      </c>
    </row>
    <row r="65" spans="1:2" x14ac:dyDescent="0.35">
      <c r="A65" s="338">
        <v>43979</v>
      </c>
      <c r="B65" s="287">
        <v>797</v>
      </c>
    </row>
    <row r="66" spans="1:2" x14ac:dyDescent="0.35">
      <c r="A66" s="338">
        <v>43980</v>
      </c>
      <c r="B66" s="287">
        <v>769</v>
      </c>
    </row>
    <row r="67" spans="1:2" x14ac:dyDescent="0.35">
      <c r="A67" s="338">
        <v>43981</v>
      </c>
      <c r="B67" s="287">
        <v>736</v>
      </c>
    </row>
    <row r="68" spans="1:2" x14ac:dyDescent="0.35">
      <c r="A68" s="338">
        <v>43982</v>
      </c>
      <c r="B68" s="287">
        <v>733</v>
      </c>
    </row>
    <row r="69" spans="1:2" x14ac:dyDescent="0.35">
      <c r="A69" s="338">
        <v>43983</v>
      </c>
      <c r="B69" s="287">
        <v>736</v>
      </c>
    </row>
    <row r="70" spans="1:2" x14ac:dyDescent="0.35">
      <c r="A70" s="338">
        <v>43984</v>
      </c>
      <c r="B70" s="287">
        <v>714</v>
      </c>
    </row>
    <row r="71" spans="1:2" x14ac:dyDescent="0.35">
      <c r="A71" s="338">
        <v>43985</v>
      </c>
      <c r="B71" s="287">
        <v>708</v>
      </c>
    </row>
    <row r="72" spans="1:2" x14ac:dyDescent="0.35">
      <c r="A72" s="338">
        <v>43986</v>
      </c>
      <c r="B72" s="287">
        <v>691</v>
      </c>
    </row>
    <row r="73" spans="1:2" x14ac:dyDescent="0.35">
      <c r="A73" s="338">
        <v>43987</v>
      </c>
      <c r="B73" s="287">
        <v>682</v>
      </c>
    </row>
    <row r="74" spans="1:2" x14ac:dyDescent="0.35">
      <c r="A74" s="338">
        <v>43988</v>
      </c>
      <c r="B74" s="287">
        <v>652</v>
      </c>
    </row>
    <row r="75" spans="1:2" x14ac:dyDescent="0.35">
      <c r="A75" s="338">
        <v>43989</v>
      </c>
      <c r="B75" s="287">
        <v>652</v>
      </c>
    </row>
    <row r="76" spans="1:2" x14ac:dyDescent="0.35">
      <c r="A76" s="338">
        <v>43990</v>
      </c>
      <c r="B76" s="287">
        <v>660</v>
      </c>
    </row>
    <row r="77" spans="1:2" x14ac:dyDescent="0.35">
      <c r="A77" s="338">
        <v>43991</v>
      </c>
      <c r="B77" s="287">
        <v>647</v>
      </c>
    </row>
    <row r="78" spans="1:2" x14ac:dyDescent="0.35">
      <c r="A78" s="338">
        <v>43992</v>
      </c>
      <c r="B78" s="287">
        <v>628</v>
      </c>
    </row>
    <row r="79" spans="1:2" x14ac:dyDescent="0.35">
      <c r="A79" s="338">
        <v>43993</v>
      </c>
      <c r="B79" s="287">
        <v>610</v>
      </c>
    </row>
    <row r="80" spans="1:2" x14ac:dyDescent="0.35">
      <c r="A80" s="338">
        <v>43994</v>
      </c>
      <c r="B80" s="287">
        <v>590</v>
      </c>
    </row>
    <row r="81" spans="1:2" x14ac:dyDescent="0.35">
      <c r="A81" s="338">
        <v>43995</v>
      </c>
      <c r="B81" s="287">
        <v>582</v>
      </c>
    </row>
    <row r="82" spans="1:2" x14ac:dyDescent="0.35">
      <c r="A82" s="338">
        <v>43996</v>
      </c>
      <c r="B82" s="275">
        <v>575</v>
      </c>
    </row>
    <row r="83" spans="1:2" x14ac:dyDescent="0.35">
      <c r="A83" s="338">
        <v>43997</v>
      </c>
      <c r="B83" s="287">
        <v>578</v>
      </c>
    </row>
    <row r="84" spans="1:2" x14ac:dyDescent="0.35">
      <c r="A84" s="338">
        <v>43998</v>
      </c>
      <c r="B84" s="275">
        <v>567</v>
      </c>
    </row>
    <row r="85" spans="1:2" x14ac:dyDescent="0.35">
      <c r="A85" s="338">
        <v>43999</v>
      </c>
      <c r="B85" s="275">
        <v>552</v>
      </c>
    </row>
    <row r="86" spans="1:2" x14ac:dyDescent="0.35">
      <c r="A86" s="338">
        <v>44000</v>
      </c>
      <c r="B86" s="275">
        <v>544</v>
      </c>
    </row>
    <row r="87" spans="1:2" x14ac:dyDescent="0.35">
      <c r="A87" s="338">
        <v>44001</v>
      </c>
      <c r="B87" s="275">
        <v>518</v>
      </c>
    </row>
    <row r="88" spans="1:2" x14ac:dyDescent="0.35">
      <c r="A88" s="338">
        <v>44002</v>
      </c>
      <c r="B88" s="275">
        <v>511</v>
      </c>
    </row>
    <row r="89" spans="1:2" x14ac:dyDescent="0.35">
      <c r="A89" s="338">
        <v>44003</v>
      </c>
      <c r="B89" s="275">
        <v>518</v>
      </c>
    </row>
    <row r="90" spans="1:2" x14ac:dyDescent="0.35">
      <c r="A90" s="338">
        <v>44004</v>
      </c>
      <c r="B90" s="275">
        <v>515</v>
      </c>
    </row>
    <row r="91" spans="1:2" x14ac:dyDescent="0.35">
      <c r="A91" s="338">
        <v>44005</v>
      </c>
      <c r="B91" s="275">
        <v>512</v>
      </c>
    </row>
    <row r="92" spans="1:2" x14ac:dyDescent="0.35">
      <c r="A92" s="338">
        <v>44006</v>
      </c>
      <c r="B92" s="275">
        <v>489</v>
      </c>
    </row>
    <row r="93" spans="1:2" x14ac:dyDescent="0.35">
      <c r="A93" s="338">
        <v>44007</v>
      </c>
      <c r="B93" s="275">
        <v>472</v>
      </c>
    </row>
    <row r="94" spans="1:2" x14ac:dyDescent="0.35">
      <c r="A94" s="338">
        <v>44008</v>
      </c>
      <c r="B94" s="275">
        <v>467</v>
      </c>
    </row>
    <row r="95" spans="1:2" x14ac:dyDescent="0.35">
      <c r="A95" s="338">
        <v>44009</v>
      </c>
      <c r="B95" s="275">
        <v>456</v>
      </c>
    </row>
    <row r="96" spans="1:2" x14ac:dyDescent="0.35">
      <c r="A96" s="338">
        <v>44010</v>
      </c>
      <c r="B96" s="275">
        <v>453</v>
      </c>
    </row>
    <row r="97" spans="1:2" x14ac:dyDescent="0.35">
      <c r="A97" s="338">
        <v>44011</v>
      </c>
      <c r="B97" s="275">
        <v>453</v>
      </c>
    </row>
    <row r="98" spans="1:2" x14ac:dyDescent="0.35">
      <c r="A98" s="338">
        <v>44012</v>
      </c>
      <c r="B98" s="275">
        <v>450</v>
      </c>
    </row>
    <row r="99" spans="1:2" x14ac:dyDescent="0.35">
      <c r="A99" s="338">
        <v>44013</v>
      </c>
      <c r="B99" s="275">
        <v>439</v>
      </c>
    </row>
    <row r="100" spans="1:2" x14ac:dyDescent="0.35">
      <c r="A100" s="338">
        <v>44014</v>
      </c>
      <c r="B100" s="275">
        <v>432</v>
      </c>
    </row>
    <row r="101" spans="1:2" x14ac:dyDescent="0.35">
      <c r="A101" s="338">
        <v>44015</v>
      </c>
      <c r="B101" s="275">
        <v>422</v>
      </c>
    </row>
    <row r="102" spans="1:2" x14ac:dyDescent="0.35">
      <c r="A102" s="338">
        <v>44016</v>
      </c>
      <c r="B102" s="275">
        <v>430</v>
      </c>
    </row>
    <row r="103" spans="1:2" x14ac:dyDescent="0.35">
      <c r="A103" s="338">
        <v>44017</v>
      </c>
      <c r="B103" s="275">
        <v>424</v>
      </c>
    </row>
    <row r="104" spans="1:2" x14ac:dyDescent="0.35">
      <c r="A104" s="338">
        <v>44018</v>
      </c>
      <c r="B104" s="275">
        <v>384</v>
      </c>
    </row>
    <row r="105" spans="1:2" x14ac:dyDescent="0.35">
      <c r="A105" s="338">
        <v>44019</v>
      </c>
      <c r="B105" s="275">
        <v>376</v>
      </c>
    </row>
    <row r="106" spans="1:2" x14ac:dyDescent="0.35">
      <c r="A106" s="338">
        <v>44020</v>
      </c>
      <c r="B106" s="275">
        <v>358</v>
      </c>
    </row>
    <row r="107" spans="1:2" x14ac:dyDescent="0.35">
      <c r="A107" s="338">
        <v>44021</v>
      </c>
      <c r="B107" s="275">
        <v>342</v>
      </c>
    </row>
    <row r="108" spans="1:2" x14ac:dyDescent="0.35">
      <c r="A108" s="338">
        <v>44022</v>
      </c>
      <c r="B108" s="275">
        <v>337</v>
      </c>
    </row>
    <row r="109" spans="1:2" x14ac:dyDescent="0.35">
      <c r="A109" s="338">
        <v>44023</v>
      </c>
      <c r="B109" s="275">
        <v>323</v>
      </c>
    </row>
    <row r="110" spans="1:2" x14ac:dyDescent="0.35">
      <c r="A110" s="338">
        <v>44024</v>
      </c>
      <c r="B110" s="275">
        <v>330</v>
      </c>
    </row>
    <row r="111" spans="1:2" x14ac:dyDescent="0.35">
      <c r="A111" s="338">
        <v>44025</v>
      </c>
      <c r="B111" s="275">
        <v>335</v>
      </c>
    </row>
    <row r="112" spans="1:2" x14ac:dyDescent="0.35">
      <c r="A112" s="338">
        <v>44026</v>
      </c>
      <c r="B112" s="275">
        <v>327</v>
      </c>
    </row>
    <row r="113" spans="1:2" x14ac:dyDescent="0.35">
      <c r="A113" s="338">
        <v>44027</v>
      </c>
      <c r="B113" s="275">
        <v>329</v>
      </c>
    </row>
    <row r="114" spans="1:2" x14ac:dyDescent="0.35">
      <c r="A114" s="338">
        <v>44028</v>
      </c>
      <c r="B114" s="275">
        <v>320</v>
      </c>
    </row>
    <row r="115" spans="1:2" x14ac:dyDescent="0.35">
      <c r="A115" s="338">
        <v>44029</v>
      </c>
      <c r="B115" s="275">
        <v>316</v>
      </c>
    </row>
    <row r="116" spans="1:2" x14ac:dyDescent="0.35">
      <c r="A116" s="338">
        <v>44030</v>
      </c>
      <c r="B116" s="275">
        <v>305</v>
      </c>
    </row>
    <row r="117" spans="1:2" x14ac:dyDescent="0.35">
      <c r="A117" s="338">
        <v>44031</v>
      </c>
      <c r="B117" s="275">
        <v>302</v>
      </c>
    </row>
    <row r="118" spans="1:2" x14ac:dyDescent="0.35">
      <c r="A118" s="338">
        <v>44032</v>
      </c>
      <c r="B118" s="275">
        <v>299</v>
      </c>
    </row>
    <row r="119" spans="1:2" x14ac:dyDescent="0.35">
      <c r="A119" s="338">
        <v>44033</v>
      </c>
      <c r="B119" s="275">
        <v>303</v>
      </c>
    </row>
    <row r="120" spans="1:2" x14ac:dyDescent="0.35">
      <c r="A120" s="338">
        <v>44034</v>
      </c>
      <c r="B120" s="275">
        <v>295</v>
      </c>
    </row>
    <row r="121" spans="1:2" x14ac:dyDescent="0.35">
      <c r="A121" s="338">
        <v>44035</v>
      </c>
      <c r="B121" s="275">
        <v>287</v>
      </c>
    </row>
    <row r="122" spans="1:2" x14ac:dyDescent="0.35">
      <c r="A122" s="338">
        <v>44036</v>
      </c>
      <c r="B122" s="275">
        <v>278</v>
      </c>
    </row>
    <row r="123" spans="1:2" x14ac:dyDescent="0.35">
      <c r="A123" s="338">
        <v>44037</v>
      </c>
      <c r="B123" s="275">
        <v>270</v>
      </c>
    </row>
    <row r="124" spans="1:2" x14ac:dyDescent="0.35">
      <c r="A124" s="338">
        <v>44038</v>
      </c>
      <c r="B124" s="275">
        <v>267</v>
      </c>
    </row>
    <row r="125" spans="1:2" x14ac:dyDescent="0.35">
      <c r="A125" s="338">
        <v>44039</v>
      </c>
      <c r="B125" s="275">
        <v>270</v>
      </c>
    </row>
    <row r="126" spans="1:2" x14ac:dyDescent="0.35">
      <c r="A126" s="338">
        <v>44040</v>
      </c>
      <c r="B126" s="275">
        <v>264</v>
      </c>
    </row>
    <row r="127" spans="1:2" x14ac:dyDescent="0.35">
      <c r="A127" s="338">
        <v>44041</v>
      </c>
      <c r="B127" s="275">
        <v>260</v>
      </c>
    </row>
    <row r="128" spans="1:2" x14ac:dyDescent="0.35">
      <c r="A128" s="338">
        <v>44042</v>
      </c>
      <c r="B128" s="275">
        <v>260</v>
      </c>
    </row>
    <row r="129" spans="1:2" x14ac:dyDescent="0.35">
      <c r="A129" s="338">
        <v>44043</v>
      </c>
      <c r="B129" s="275">
        <v>255</v>
      </c>
    </row>
    <row r="130" spans="1:2" x14ac:dyDescent="0.35">
      <c r="A130" s="338">
        <v>44044</v>
      </c>
      <c r="B130" s="275">
        <v>260</v>
      </c>
    </row>
    <row r="131" spans="1:2" x14ac:dyDescent="0.35">
      <c r="A131" s="338">
        <v>44045</v>
      </c>
      <c r="B131" s="275">
        <v>265</v>
      </c>
    </row>
    <row r="132" spans="1:2" x14ac:dyDescent="0.35">
      <c r="A132" s="338">
        <v>44046</v>
      </c>
      <c r="B132" s="275">
        <v>265</v>
      </c>
    </row>
    <row r="133" spans="1:2" x14ac:dyDescent="0.35">
      <c r="A133" s="338">
        <v>44047</v>
      </c>
      <c r="B133" s="275">
        <v>270</v>
      </c>
    </row>
    <row r="134" spans="1:2" x14ac:dyDescent="0.35">
      <c r="A134" s="338">
        <v>44048</v>
      </c>
      <c r="B134" s="275">
        <v>267</v>
      </c>
    </row>
    <row r="135" spans="1:2" x14ac:dyDescent="0.35">
      <c r="A135" s="338">
        <v>44049</v>
      </c>
      <c r="B135" s="275">
        <v>270</v>
      </c>
    </row>
    <row r="136" spans="1:2" x14ac:dyDescent="0.35">
      <c r="A136" s="338">
        <v>44050</v>
      </c>
      <c r="B136" s="275">
        <v>262</v>
      </c>
    </row>
    <row r="137" spans="1:2" x14ac:dyDescent="0.35">
      <c r="A137" s="338">
        <v>44051</v>
      </c>
      <c r="B137" s="275">
        <v>261</v>
      </c>
    </row>
    <row r="138" spans="1:2" x14ac:dyDescent="0.35">
      <c r="A138" s="338">
        <v>44052</v>
      </c>
      <c r="B138" s="275">
        <v>261</v>
      </c>
    </row>
    <row r="139" spans="1:2" x14ac:dyDescent="0.35">
      <c r="A139" s="338">
        <v>44053</v>
      </c>
      <c r="B139" s="275">
        <v>267</v>
      </c>
    </row>
    <row r="140" spans="1:2" x14ac:dyDescent="0.35">
      <c r="A140" s="338">
        <v>44054</v>
      </c>
      <c r="B140" s="275">
        <v>269</v>
      </c>
    </row>
    <row r="141" spans="1:2" x14ac:dyDescent="0.35">
      <c r="A141" s="338">
        <v>44055</v>
      </c>
      <c r="B141" s="275">
        <v>265</v>
      </c>
    </row>
    <row r="142" spans="1:2" x14ac:dyDescent="0.35">
      <c r="A142" s="338">
        <v>44056</v>
      </c>
      <c r="B142" s="275">
        <v>258</v>
      </c>
    </row>
    <row r="143" spans="1:2" x14ac:dyDescent="0.35">
      <c r="A143" s="338">
        <v>44057</v>
      </c>
      <c r="B143" s="275">
        <v>253</v>
      </c>
    </row>
    <row r="144" spans="1:2" x14ac:dyDescent="0.35">
      <c r="A144" s="338">
        <v>44058</v>
      </c>
      <c r="B144" s="275">
        <v>244</v>
      </c>
    </row>
    <row r="145" spans="1:2" x14ac:dyDescent="0.35">
      <c r="A145" s="338">
        <v>44059</v>
      </c>
      <c r="B145" s="275">
        <v>243</v>
      </c>
    </row>
    <row r="146" spans="1:2" x14ac:dyDescent="0.35">
      <c r="A146" s="338">
        <v>44060</v>
      </c>
      <c r="B146" s="275">
        <v>248</v>
      </c>
    </row>
    <row r="147" spans="1:2" x14ac:dyDescent="0.35">
      <c r="A147" s="338">
        <v>44061</v>
      </c>
      <c r="B147" s="275">
        <v>254</v>
      </c>
    </row>
    <row r="148" spans="1:2" x14ac:dyDescent="0.35">
      <c r="A148" s="338">
        <v>44062</v>
      </c>
      <c r="B148" s="275">
        <v>247</v>
      </c>
    </row>
    <row r="149" spans="1:2" x14ac:dyDescent="0.35">
      <c r="A149" s="338">
        <v>44063</v>
      </c>
      <c r="B149" s="275">
        <v>248</v>
      </c>
    </row>
    <row r="150" spans="1:2" x14ac:dyDescent="0.35">
      <c r="A150" s="338">
        <v>44064</v>
      </c>
      <c r="B150" s="275">
        <v>253</v>
      </c>
    </row>
    <row r="151" spans="1:2" x14ac:dyDescent="0.35">
      <c r="A151" s="338">
        <v>44065</v>
      </c>
      <c r="B151" s="275">
        <v>246</v>
      </c>
    </row>
    <row r="152" spans="1:2" x14ac:dyDescent="0.35">
      <c r="A152" s="338">
        <v>44066</v>
      </c>
      <c r="B152" s="275">
        <v>245</v>
      </c>
    </row>
    <row r="153" spans="1:2" x14ac:dyDescent="0.35">
      <c r="A153" s="338">
        <v>44067</v>
      </c>
      <c r="B153" s="275">
        <v>248</v>
      </c>
    </row>
    <row r="154" spans="1:2" x14ac:dyDescent="0.35">
      <c r="A154" s="338">
        <v>44068</v>
      </c>
      <c r="B154" s="275">
        <v>243</v>
      </c>
    </row>
    <row r="155" spans="1:2" x14ac:dyDescent="0.35">
      <c r="A155" s="338">
        <v>44069</v>
      </c>
      <c r="B155" s="275">
        <v>249</v>
      </c>
    </row>
    <row r="156" spans="1:2" x14ac:dyDescent="0.35">
      <c r="A156" s="338">
        <v>44070</v>
      </c>
      <c r="B156" s="275">
        <v>257</v>
      </c>
    </row>
    <row r="157" spans="1:2" x14ac:dyDescent="0.35">
      <c r="A157" s="338">
        <v>44071</v>
      </c>
      <c r="B157" s="275">
        <v>255</v>
      </c>
    </row>
    <row r="158" spans="1:2" x14ac:dyDescent="0.35">
      <c r="A158" s="338">
        <v>44072</v>
      </c>
      <c r="B158" s="275">
        <v>258</v>
      </c>
    </row>
    <row r="159" spans="1:2" x14ac:dyDescent="0.35">
      <c r="A159" s="338">
        <v>44073</v>
      </c>
      <c r="B159" s="275">
        <v>251</v>
      </c>
    </row>
    <row r="160" spans="1:2" x14ac:dyDescent="0.35">
      <c r="A160" s="338">
        <v>44074</v>
      </c>
      <c r="B160" s="275">
        <v>258</v>
      </c>
    </row>
    <row r="161" spans="1:2" x14ac:dyDescent="0.35">
      <c r="A161" s="338">
        <v>44075</v>
      </c>
      <c r="B161" s="275">
        <v>264</v>
      </c>
    </row>
    <row r="162" spans="1:2" x14ac:dyDescent="0.35">
      <c r="A162" s="338">
        <v>44076</v>
      </c>
      <c r="B162" s="275">
        <v>258</v>
      </c>
    </row>
    <row r="163" spans="1:2" x14ac:dyDescent="0.35">
      <c r="A163" s="338">
        <v>44077</v>
      </c>
      <c r="B163" s="275">
        <v>259</v>
      </c>
    </row>
    <row r="164" spans="1:2" x14ac:dyDescent="0.35">
      <c r="A164" s="338">
        <v>44078</v>
      </c>
      <c r="B164" s="275">
        <v>258</v>
      </c>
    </row>
    <row r="165" spans="1:2" x14ac:dyDescent="0.35">
      <c r="A165" s="338">
        <v>44079</v>
      </c>
      <c r="B165" s="275">
        <v>251</v>
      </c>
    </row>
    <row r="166" spans="1:2" x14ac:dyDescent="0.35">
      <c r="A166" s="338">
        <v>44080</v>
      </c>
      <c r="B166" s="275">
        <v>244</v>
      </c>
    </row>
    <row r="167" spans="1:2" x14ac:dyDescent="0.35">
      <c r="A167" s="338">
        <v>44081</v>
      </c>
      <c r="B167" s="275">
        <v>256</v>
      </c>
    </row>
    <row r="168" spans="1:2" x14ac:dyDescent="0.35">
      <c r="A168" s="338">
        <v>44082</v>
      </c>
      <c r="B168" s="275">
        <v>267</v>
      </c>
    </row>
    <row r="169" spans="1:2" x14ac:dyDescent="0.35">
      <c r="A169" s="338">
        <v>44083</v>
      </c>
      <c r="B169" s="275">
        <v>274</v>
      </c>
    </row>
    <row r="170" spans="1:2" x14ac:dyDescent="0.35">
      <c r="A170" s="338">
        <v>44084</v>
      </c>
      <c r="B170" s="275">
        <v>266</v>
      </c>
    </row>
    <row r="171" spans="1:2" x14ac:dyDescent="0.35">
      <c r="A171" s="338">
        <v>44085</v>
      </c>
      <c r="B171" s="275">
        <v>269</v>
      </c>
    </row>
    <row r="172" spans="1:2" x14ac:dyDescent="0.35">
      <c r="A172" s="338">
        <v>44086</v>
      </c>
      <c r="B172" s="275">
        <v>261</v>
      </c>
    </row>
    <row r="173" spans="1:2" x14ac:dyDescent="0.35">
      <c r="A173" s="338">
        <v>44087</v>
      </c>
      <c r="B173" s="275">
        <v>259</v>
      </c>
    </row>
    <row r="174" spans="1:2" x14ac:dyDescent="0.35">
      <c r="A174" s="338">
        <v>44088</v>
      </c>
      <c r="B174" s="275">
        <v>264</v>
      </c>
    </row>
    <row r="175" spans="1:2" x14ac:dyDescent="0.3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75" hidden="1" customWidth="1"/>
    <col min="2" max="2" width="14.453125" style="275" hidden="1" customWidth="1"/>
    <col min="3" max="3" width="8.453125" style="275" customWidth="1"/>
    <col min="4" max="6" width="8.453125" style="275"/>
    <col min="7" max="7" width="15.453125" style="275" customWidth="1"/>
    <col min="8" max="16384" width="8.453125" style="275"/>
  </cols>
  <sheetData>
    <row r="1" spans="1:27" s="335" customFormat="1" ht="29" x14ac:dyDescent="0.35">
      <c r="A1" s="333" t="s">
        <v>0</v>
      </c>
      <c r="B1" s="334" t="s">
        <v>166</v>
      </c>
      <c r="D1" s="336"/>
      <c r="L1" s="337"/>
      <c r="M1" s="337"/>
      <c r="N1" s="337"/>
      <c r="O1" s="337"/>
      <c r="P1" s="337"/>
      <c r="Q1" s="337"/>
      <c r="R1" s="337"/>
      <c r="S1" s="337"/>
      <c r="T1" s="337"/>
      <c r="U1" s="337"/>
      <c r="V1" s="337"/>
      <c r="W1" s="337"/>
      <c r="X1" s="337"/>
      <c r="Y1" s="337"/>
      <c r="Z1" s="337"/>
      <c r="AA1" s="337"/>
    </row>
    <row r="2" spans="1:27" x14ac:dyDescent="0.35">
      <c r="A2" s="338">
        <v>43908</v>
      </c>
      <c r="B2" s="275" t="e">
        <f>NA()</f>
        <v>#N/A</v>
      </c>
      <c r="L2" s="342"/>
      <c r="M2" s="342"/>
      <c r="N2" s="342"/>
      <c r="O2" s="342"/>
      <c r="P2" s="342"/>
      <c r="Q2" s="342"/>
      <c r="R2" s="342"/>
      <c r="S2" s="342"/>
      <c r="T2" s="342"/>
      <c r="U2" s="342"/>
      <c r="V2" s="342"/>
      <c r="W2" s="342"/>
      <c r="X2" s="342"/>
      <c r="Y2" s="342"/>
      <c r="Z2" s="342"/>
      <c r="AA2" s="342"/>
    </row>
    <row r="3" spans="1:27" x14ac:dyDescent="0.35">
      <c r="A3" s="338">
        <f>A2+1</f>
        <v>43909</v>
      </c>
      <c r="B3" s="275" t="e">
        <f>NA()</f>
        <v>#N/A</v>
      </c>
      <c r="L3" s="342"/>
      <c r="M3" s="342"/>
      <c r="N3" s="342"/>
      <c r="O3" s="342"/>
      <c r="P3" s="342"/>
      <c r="Q3" s="342"/>
      <c r="R3" s="342"/>
      <c r="S3" s="342"/>
      <c r="T3" s="342"/>
      <c r="U3" s="342"/>
      <c r="V3" s="342"/>
      <c r="W3" s="342"/>
      <c r="X3" s="342"/>
      <c r="Y3" s="342"/>
      <c r="Z3" s="342"/>
      <c r="AA3" s="342"/>
    </row>
    <row r="4" spans="1:27" x14ac:dyDescent="0.3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35">
      <c r="A5" s="338">
        <f t="shared" si="0"/>
        <v>43911</v>
      </c>
      <c r="B5" s="275" t="e">
        <f>NA()</f>
        <v>#N/A</v>
      </c>
      <c r="L5" s="342"/>
      <c r="M5" s="342"/>
      <c r="N5" s="342"/>
      <c r="O5" s="342"/>
      <c r="P5" s="342"/>
      <c r="Q5" s="342"/>
      <c r="R5" s="342"/>
      <c r="S5" s="342"/>
      <c r="T5" s="342"/>
      <c r="U5" s="342"/>
      <c r="V5" s="342"/>
      <c r="W5" s="342"/>
      <c r="X5" s="342"/>
      <c r="Y5" s="342"/>
      <c r="Z5" s="342"/>
      <c r="AA5" s="342"/>
    </row>
    <row r="6" spans="1:27" x14ac:dyDescent="0.35">
      <c r="A6" s="338">
        <f t="shared" si="0"/>
        <v>43912</v>
      </c>
      <c r="B6" s="275" t="e">
        <f>NA()</f>
        <v>#N/A</v>
      </c>
      <c r="L6" s="342"/>
      <c r="M6" s="342"/>
      <c r="N6" s="342"/>
      <c r="O6" s="342"/>
      <c r="P6" s="342"/>
      <c r="Q6" s="342"/>
      <c r="R6" s="342"/>
      <c r="S6" s="342"/>
      <c r="T6" s="342"/>
      <c r="U6" s="342"/>
      <c r="V6" s="342"/>
      <c r="W6" s="342"/>
      <c r="X6" s="342"/>
      <c r="Y6" s="342"/>
      <c r="Z6" s="342"/>
      <c r="AA6" s="342"/>
    </row>
    <row r="7" spans="1:27" x14ac:dyDescent="0.35">
      <c r="A7" s="338">
        <f t="shared" si="0"/>
        <v>43913</v>
      </c>
      <c r="B7" s="275" t="e">
        <f>NA()</f>
        <v>#N/A</v>
      </c>
      <c r="L7" s="342"/>
      <c r="M7" s="342"/>
      <c r="N7" s="342"/>
      <c r="O7" s="342"/>
      <c r="P7" s="342"/>
      <c r="Q7" s="342"/>
      <c r="R7" s="342"/>
      <c r="S7" s="342"/>
      <c r="T7" s="342"/>
      <c r="U7" s="342"/>
      <c r="V7" s="342"/>
      <c r="W7" s="342"/>
      <c r="X7" s="342"/>
      <c r="Y7" s="342"/>
      <c r="Z7" s="342"/>
      <c r="AA7" s="342"/>
    </row>
    <row r="8" spans="1:27" x14ac:dyDescent="0.35">
      <c r="A8" s="338">
        <f t="shared" si="0"/>
        <v>43914</v>
      </c>
      <c r="B8" s="275" t="e">
        <f>NA()</f>
        <v>#N/A</v>
      </c>
      <c r="C8" s="343"/>
    </row>
    <row r="9" spans="1:27" x14ac:dyDescent="0.35">
      <c r="A9" s="338">
        <f t="shared" si="0"/>
        <v>43915</v>
      </c>
      <c r="B9" s="275" t="e">
        <f>NA()</f>
        <v>#N/A</v>
      </c>
      <c r="C9" s="339"/>
    </row>
    <row r="10" spans="1:27" x14ac:dyDescent="0.35">
      <c r="A10" s="338">
        <f>A9+1</f>
        <v>43916</v>
      </c>
      <c r="B10" s="275">
        <v>42</v>
      </c>
      <c r="C10" s="339"/>
    </row>
    <row r="11" spans="1:27" x14ac:dyDescent="0.35">
      <c r="A11" s="338">
        <f t="shared" si="0"/>
        <v>43917</v>
      </c>
      <c r="B11" s="275">
        <v>62</v>
      </c>
    </row>
    <row r="12" spans="1:27" x14ac:dyDescent="0.35">
      <c r="A12" s="338">
        <f t="shared" si="0"/>
        <v>43918</v>
      </c>
      <c r="B12" s="275">
        <v>74</v>
      </c>
    </row>
    <row r="13" spans="1:27" x14ac:dyDescent="0.35">
      <c r="A13" s="338">
        <f t="shared" si="0"/>
        <v>43919</v>
      </c>
      <c r="B13" s="275">
        <v>85</v>
      </c>
    </row>
    <row r="14" spans="1:27" x14ac:dyDescent="0.35">
      <c r="A14" s="338">
        <f t="shared" si="0"/>
        <v>43920</v>
      </c>
      <c r="B14" s="275">
        <v>94</v>
      </c>
    </row>
    <row r="15" spans="1:27" x14ac:dyDescent="0.35">
      <c r="A15" s="338">
        <f t="shared" si="0"/>
        <v>43921</v>
      </c>
      <c r="B15" s="275">
        <v>123</v>
      </c>
    </row>
    <row r="16" spans="1:27" x14ac:dyDescent="0.35">
      <c r="A16" s="338">
        <f t="shared" si="0"/>
        <v>43922</v>
      </c>
      <c r="B16" s="275">
        <v>137</v>
      </c>
    </row>
    <row r="17" spans="1:14" x14ac:dyDescent="0.35">
      <c r="A17" s="338">
        <f t="shared" si="0"/>
        <v>43923</v>
      </c>
      <c r="B17" s="275">
        <v>144</v>
      </c>
    </row>
    <row r="18" spans="1:14" x14ac:dyDescent="0.35">
      <c r="A18" s="338">
        <f t="shared" si="0"/>
        <v>43924</v>
      </c>
      <c r="B18" s="275">
        <v>167</v>
      </c>
    </row>
    <row r="19" spans="1:14" x14ac:dyDescent="0.35">
      <c r="A19" s="338">
        <f t="shared" si="0"/>
        <v>43925</v>
      </c>
      <c r="B19" s="275">
        <v>184</v>
      </c>
    </row>
    <row r="20" spans="1:14" x14ac:dyDescent="0.35">
      <c r="A20" s="338">
        <f t="shared" si="0"/>
        <v>43926</v>
      </c>
      <c r="B20" s="275">
        <v>183</v>
      </c>
    </row>
    <row r="21" spans="1:14" x14ac:dyDescent="0.35">
      <c r="A21" s="338">
        <v>43927</v>
      </c>
      <c r="B21" s="275">
        <v>190</v>
      </c>
    </row>
    <row r="22" spans="1:14" x14ac:dyDescent="0.35">
      <c r="A22" s="338">
        <v>43928</v>
      </c>
      <c r="B22" s="275">
        <v>185</v>
      </c>
    </row>
    <row r="23" spans="1:14" x14ac:dyDescent="0.35">
      <c r="A23" s="338">
        <v>43929</v>
      </c>
      <c r="B23" s="275">
        <v>193</v>
      </c>
    </row>
    <row r="24" spans="1:14" x14ac:dyDescent="0.35">
      <c r="A24" s="338">
        <v>43930</v>
      </c>
      <c r="B24" s="275">
        <v>200</v>
      </c>
    </row>
    <row r="25" spans="1:14" x14ac:dyDescent="0.35">
      <c r="A25" s="338">
        <v>43931</v>
      </c>
      <c r="B25" s="275">
        <v>197</v>
      </c>
    </row>
    <row r="26" spans="1:14" x14ac:dyDescent="0.35">
      <c r="A26" s="338">
        <v>43932</v>
      </c>
      <c r="B26" s="275">
        <v>202</v>
      </c>
    </row>
    <row r="27" spans="1:14" x14ac:dyDescent="0.35">
      <c r="A27" s="338">
        <v>43933</v>
      </c>
      <c r="B27" s="275">
        <v>208</v>
      </c>
    </row>
    <row r="28" spans="1:14" x14ac:dyDescent="0.35">
      <c r="A28" s="338">
        <v>43934</v>
      </c>
      <c r="B28" s="275">
        <v>203</v>
      </c>
    </row>
    <row r="29" spans="1:14" x14ac:dyDescent="0.35">
      <c r="A29" s="338">
        <v>43935</v>
      </c>
      <c r="B29" s="275">
        <v>192</v>
      </c>
    </row>
    <row r="30" spans="1:14" x14ac:dyDescent="0.35">
      <c r="A30" s="338">
        <v>43936</v>
      </c>
      <c r="B30" s="275">
        <v>191</v>
      </c>
    </row>
    <row r="31" spans="1:14" ht="15" customHeight="1" x14ac:dyDescent="0.35">
      <c r="A31" s="338">
        <v>43937</v>
      </c>
      <c r="B31" s="275">
        <v>191</v>
      </c>
      <c r="D31" s="751" t="s">
        <v>5</v>
      </c>
      <c r="E31" s="751"/>
      <c r="F31" s="751"/>
      <c r="G31" s="751"/>
      <c r="H31" s="751"/>
      <c r="I31" s="751"/>
      <c r="J31" s="751"/>
      <c r="K31" s="751"/>
      <c r="L31" s="751"/>
      <c r="M31" s="751"/>
      <c r="N31" s="751"/>
    </row>
    <row r="32" spans="1:14" x14ac:dyDescent="0.35">
      <c r="A32" s="338">
        <v>43938</v>
      </c>
      <c r="B32" s="275">
        <v>184</v>
      </c>
      <c r="D32" s="751"/>
      <c r="E32" s="751"/>
      <c r="F32" s="751"/>
      <c r="G32" s="751"/>
      <c r="H32" s="751"/>
      <c r="I32" s="751"/>
      <c r="J32" s="751"/>
      <c r="K32" s="751"/>
      <c r="L32" s="751"/>
      <c r="M32" s="751"/>
      <c r="N32" s="751"/>
    </row>
    <row r="33" spans="1:14" ht="16" x14ac:dyDescent="0.35">
      <c r="A33" s="338">
        <v>43939</v>
      </c>
      <c r="B33" s="275">
        <v>178</v>
      </c>
      <c r="D33" s="344"/>
      <c r="E33" s="344"/>
      <c r="F33" s="344"/>
      <c r="G33" s="344"/>
      <c r="H33" s="344"/>
      <c r="I33" s="344"/>
      <c r="J33" s="344"/>
      <c r="K33" s="344"/>
      <c r="L33" s="344"/>
      <c r="M33" s="344"/>
      <c r="N33" s="344"/>
    </row>
    <row r="34" spans="1:14" x14ac:dyDescent="0.35">
      <c r="A34" s="338">
        <v>43940</v>
      </c>
      <c r="B34" s="275">
        <v>170</v>
      </c>
      <c r="D34" s="751" t="s">
        <v>73</v>
      </c>
      <c r="E34" s="751"/>
      <c r="F34" s="751"/>
      <c r="G34" s="751"/>
      <c r="H34" s="751"/>
      <c r="I34" s="751"/>
      <c r="J34" s="751"/>
      <c r="K34" s="751"/>
      <c r="L34" s="751"/>
      <c r="M34" s="751"/>
      <c r="N34" s="751"/>
    </row>
    <row r="35" spans="1:14" x14ac:dyDescent="0.35">
      <c r="A35" s="338">
        <v>43941</v>
      </c>
      <c r="B35" s="275">
        <v>167</v>
      </c>
      <c r="D35" s="751"/>
      <c r="E35" s="751"/>
      <c r="F35" s="751"/>
      <c r="G35" s="751"/>
      <c r="H35" s="751"/>
      <c r="I35" s="751"/>
      <c r="J35" s="751"/>
      <c r="K35" s="751"/>
      <c r="L35" s="751"/>
      <c r="M35" s="751"/>
      <c r="N35" s="751"/>
    </row>
    <row r="36" spans="1:14" ht="16" x14ac:dyDescent="0.35">
      <c r="A36" s="338">
        <v>43942</v>
      </c>
      <c r="B36" s="275">
        <v>159</v>
      </c>
      <c r="D36" s="344"/>
      <c r="E36" s="344"/>
      <c r="F36" s="344"/>
      <c r="G36" s="344"/>
      <c r="H36" s="344"/>
      <c r="I36" s="344"/>
      <c r="J36" s="344"/>
      <c r="K36" s="344"/>
      <c r="L36" s="344"/>
      <c r="M36" s="344"/>
      <c r="N36" s="344"/>
    </row>
    <row r="37" spans="1:14" x14ac:dyDescent="0.35">
      <c r="A37" s="338">
        <v>43943</v>
      </c>
      <c r="B37" s="275">
        <v>147</v>
      </c>
      <c r="D37" s="752" t="s">
        <v>106</v>
      </c>
      <c r="E37" s="752"/>
      <c r="F37" s="752"/>
      <c r="G37" s="752"/>
      <c r="H37" s="752"/>
      <c r="I37" s="752"/>
      <c r="J37" s="752"/>
      <c r="K37" s="752"/>
      <c r="L37" s="752"/>
      <c r="M37" s="752"/>
      <c r="N37" s="752"/>
    </row>
    <row r="38" spans="1:14" x14ac:dyDescent="0.35">
      <c r="A38" s="338">
        <v>43944</v>
      </c>
      <c r="B38" s="275">
        <v>136</v>
      </c>
      <c r="D38" s="752"/>
      <c r="E38" s="752"/>
      <c r="F38" s="752"/>
      <c r="G38" s="752"/>
      <c r="H38" s="752"/>
      <c r="I38" s="752"/>
      <c r="J38" s="752"/>
      <c r="K38" s="752"/>
      <c r="L38" s="752"/>
      <c r="M38" s="752"/>
      <c r="N38" s="752"/>
    </row>
    <row r="39" spans="1:14" x14ac:dyDescent="0.35">
      <c r="A39" s="338">
        <v>43945</v>
      </c>
      <c r="B39" s="275">
        <v>136</v>
      </c>
    </row>
    <row r="40" spans="1:14" x14ac:dyDescent="0.35">
      <c r="A40" s="338">
        <v>43946</v>
      </c>
      <c r="B40" s="275">
        <v>131</v>
      </c>
    </row>
    <row r="41" spans="1:14" x14ac:dyDescent="0.35">
      <c r="A41" s="338">
        <v>43947</v>
      </c>
      <c r="B41" s="275">
        <v>126</v>
      </c>
    </row>
    <row r="42" spans="1:14" x14ac:dyDescent="0.35">
      <c r="A42" s="338">
        <v>43948</v>
      </c>
      <c r="B42" s="275">
        <v>121</v>
      </c>
    </row>
    <row r="43" spans="1:14" x14ac:dyDescent="0.35">
      <c r="A43" s="338">
        <v>43949</v>
      </c>
      <c r="B43" s="275">
        <v>114</v>
      </c>
    </row>
    <row r="44" spans="1:14" x14ac:dyDescent="0.35">
      <c r="A44" s="338">
        <v>43950</v>
      </c>
      <c r="B44" s="275">
        <v>103</v>
      </c>
    </row>
    <row r="45" spans="1:14" x14ac:dyDescent="0.35">
      <c r="A45" s="338">
        <v>43951</v>
      </c>
      <c r="B45" s="275">
        <v>101</v>
      </c>
    </row>
    <row r="46" spans="1:14" x14ac:dyDescent="0.35">
      <c r="A46" s="338">
        <v>43952</v>
      </c>
      <c r="B46" s="275">
        <v>100</v>
      </c>
    </row>
    <row r="47" spans="1:14" x14ac:dyDescent="0.35">
      <c r="A47" s="338">
        <v>43953</v>
      </c>
      <c r="B47" s="275">
        <v>97</v>
      </c>
    </row>
    <row r="48" spans="1:14" x14ac:dyDescent="0.35">
      <c r="A48" s="338">
        <v>43954</v>
      </c>
      <c r="B48" s="275">
        <v>91</v>
      </c>
    </row>
    <row r="49" spans="1:7" x14ac:dyDescent="0.35">
      <c r="A49" s="338">
        <v>43955</v>
      </c>
      <c r="B49" s="275">
        <v>91</v>
      </c>
    </row>
    <row r="50" spans="1:7" x14ac:dyDescent="0.35">
      <c r="A50" s="338">
        <v>43956</v>
      </c>
      <c r="B50" s="275">
        <v>90</v>
      </c>
    </row>
    <row r="51" spans="1:7" x14ac:dyDescent="0.35">
      <c r="A51" s="338">
        <v>43957</v>
      </c>
      <c r="B51" s="275">
        <v>79</v>
      </c>
    </row>
    <row r="52" spans="1:7" x14ac:dyDescent="0.35">
      <c r="A52" s="338">
        <v>43958</v>
      </c>
      <c r="B52" s="275">
        <v>79</v>
      </c>
    </row>
    <row r="53" spans="1:7" x14ac:dyDescent="0.35">
      <c r="A53" s="338">
        <v>43959</v>
      </c>
      <c r="B53" s="275">
        <v>75</v>
      </c>
    </row>
    <row r="54" spans="1:7" x14ac:dyDescent="0.35">
      <c r="A54" s="338">
        <v>43960</v>
      </c>
      <c r="B54" s="275">
        <v>76</v>
      </c>
    </row>
    <row r="55" spans="1:7" x14ac:dyDescent="0.35">
      <c r="A55" s="338">
        <v>43961</v>
      </c>
      <c r="B55" s="275">
        <v>75</v>
      </c>
    </row>
    <row r="56" spans="1:7" x14ac:dyDescent="0.35">
      <c r="A56" s="338">
        <v>43962</v>
      </c>
      <c r="B56" s="275">
        <v>72</v>
      </c>
    </row>
    <row r="57" spans="1:7" x14ac:dyDescent="0.35">
      <c r="A57" s="338">
        <v>43963</v>
      </c>
      <c r="B57" s="275">
        <v>69</v>
      </c>
    </row>
    <row r="58" spans="1:7" x14ac:dyDescent="0.35">
      <c r="A58" s="338">
        <v>43964</v>
      </c>
      <c r="B58" s="275">
        <v>64</v>
      </c>
    </row>
    <row r="59" spans="1:7" x14ac:dyDescent="0.35">
      <c r="A59" s="338">
        <v>43965</v>
      </c>
      <c r="B59" s="275">
        <v>61</v>
      </c>
    </row>
    <row r="60" spans="1:7" x14ac:dyDescent="0.35">
      <c r="A60" s="338">
        <v>43966</v>
      </c>
      <c r="B60" s="275">
        <v>53</v>
      </c>
    </row>
    <row r="61" spans="1:7" x14ac:dyDescent="0.35">
      <c r="A61" s="338">
        <v>43967</v>
      </c>
      <c r="B61" s="275">
        <v>49</v>
      </c>
      <c r="G61" s="338"/>
    </row>
    <row r="62" spans="1:7" x14ac:dyDescent="0.35">
      <c r="A62" s="338">
        <v>43968</v>
      </c>
      <c r="B62" s="275">
        <v>46</v>
      </c>
      <c r="G62" s="338"/>
    </row>
    <row r="63" spans="1:7" x14ac:dyDescent="0.35">
      <c r="A63" s="338">
        <v>43969</v>
      </c>
      <c r="B63" s="275">
        <v>46</v>
      </c>
      <c r="G63" s="338"/>
    </row>
    <row r="64" spans="1:7" x14ac:dyDescent="0.35">
      <c r="A64" s="338">
        <v>43970</v>
      </c>
      <c r="B64" s="275">
        <v>47</v>
      </c>
      <c r="G64" s="338"/>
    </row>
    <row r="65" spans="1:7" x14ac:dyDescent="0.35">
      <c r="A65" s="338">
        <v>43971</v>
      </c>
      <c r="B65" s="275">
        <v>44</v>
      </c>
      <c r="G65" s="338"/>
    </row>
    <row r="66" spans="1:7" x14ac:dyDescent="0.35">
      <c r="A66" s="338">
        <v>43972</v>
      </c>
      <c r="B66" s="275">
        <v>43</v>
      </c>
      <c r="G66" s="338"/>
    </row>
    <row r="67" spans="1:7" x14ac:dyDescent="0.35">
      <c r="A67" s="338">
        <v>43973</v>
      </c>
      <c r="B67" s="275">
        <v>38</v>
      </c>
      <c r="G67" s="338"/>
    </row>
    <row r="68" spans="1:7" x14ac:dyDescent="0.35">
      <c r="A68" s="338">
        <v>43974</v>
      </c>
      <c r="B68" s="275">
        <v>36</v>
      </c>
      <c r="G68" s="338"/>
    </row>
    <row r="69" spans="1:7" x14ac:dyDescent="0.35">
      <c r="A69" s="338">
        <v>43975</v>
      </c>
      <c r="B69" s="275">
        <v>33</v>
      </c>
      <c r="G69" s="338"/>
    </row>
    <row r="70" spans="1:7" x14ac:dyDescent="0.35">
      <c r="A70" s="338">
        <v>43976</v>
      </c>
      <c r="B70" s="275">
        <v>29</v>
      </c>
      <c r="G70" s="338"/>
    </row>
    <row r="71" spans="1:7" x14ac:dyDescent="0.35">
      <c r="A71" s="338">
        <v>43977</v>
      </c>
      <c r="B71" s="275">
        <v>27</v>
      </c>
      <c r="G71" s="338"/>
    </row>
    <row r="72" spans="1:7" x14ac:dyDescent="0.35">
      <c r="A72" s="338">
        <v>43978</v>
      </c>
      <c r="B72" s="275">
        <v>28</v>
      </c>
      <c r="G72" s="338"/>
    </row>
    <row r="73" spans="1:7" x14ac:dyDescent="0.35">
      <c r="A73" s="338">
        <v>43979</v>
      </c>
      <c r="B73" s="275">
        <v>26</v>
      </c>
      <c r="G73" s="338"/>
    </row>
    <row r="74" spans="1:7" x14ac:dyDescent="0.35">
      <c r="A74" s="338">
        <v>43980</v>
      </c>
      <c r="B74" s="275">
        <v>25</v>
      </c>
      <c r="G74" s="338"/>
    </row>
    <row r="75" spans="1:7" x14ac:dyDescent="0.35">
      <c r="A75" s="338">
        <v>43981</v>
      </c>
      <c r="B75" s="275">
        <v>25</v>
      </c>
      <c r="G75" s="338"/>
    </row>
    <row r="76" spans="1:7" x14ac:dyDescent="0.35">
      <c r="A76" s="338">
        <v>43982</v>
      </c>
      <c r="B76" s="275">
        <v>20</v>
      </c>
      <c r="G76" s="338"/>
    </row>
    <row r="77" spans="1:7" x14ac:dyDescent="0.35">
      <c r="A77" s="338">
        <v>43983</v>
      </c>
      <c r="B77" s="275">
        <v>20</v>
      </c>
      <c r="G77" s="338"/>
    </row>
    <row r="78" spans="1:7" x14ac:dyDescent="0.35">
      <c r="A78" s="338">
        <v>43984</v>
      </c>
      <c r="B78" s="275">
        <v>20</v>
      </c>
      <c r="G78" s="338"/>
    </row>
    <row r="79" spans="1:7" x14ac:dyDescent="0.35">
      <c r="A79" s="338">
        <v>43985</v>
      </c>
      <c r="B79" s="275">
        <v>20</v>
      </c>
      <c r="G79" s="338"/>
    </row>
    <row r="80" spans="1:7" x14ac:dyDescent="0.35">
      <c r="A80" s="338">
        <v>43986</v>
      </c>
      <c r="B80" s="275">
        <v>18</v>
      </c>
      <c r="G80" s="338"/>
    </row>
    <row r="81" spans="1:7" x14ac:dyDescent="0.35">
      <c r="A81" s="338">
        <v>43987</v>
      </c>
      <c r="B81" s="275">
        <v>16</v>
      </c>
      <c r="G81" s="338"/>
    </row>
    <row r="82" spans="1:7" x14ac:dyDescent="0.35">
      <c r="A82" s="338">
        <v>43988</v>
      </c>
      <c r="B82" s="275">
        <v>16</v>
      </c>
      <c r="G82" s="338"/>
    </row>
    <row r="83" spans="1:7" x14ac:dyDescent="0.35">
      <c r="A83" s="338">
        <v>43989</v>
      </c>
      <c r="B83" s="275">
        <v>16</v>
      </c>
    </row>
    <row r="84" spans="1:7" x14ac:dyDescent="0.35">
      <c r="A84" s="338">
        <v>43990</v>
      </c>
      <c r="B84" s="275">
        <v>16</v>
      </c>
    </row>
    <row r="85" spans="1:7" x14ac:dyDescent="0.35">
      <c r="A85" s="338">
        <v>43991</v>
      </c>
      <c r="B85" s="275">
        <v>15</v>
      </c>
    </row>
    <row r="86" spans="1:7" x14ac:dyDescent="0.35">
      <c r="A86" s="338">
        <v>43992</v>
      </c>
      <c r="B86" s="275">
        <v>15</v>
      </c>
    </row>
    <row r="87" spans="1:7" x14ac:dyDescent="0.35">
      <c r="A87" s="338">
        <v>43993</v>
      </c>
      <c r="B87" s="275">
        <v>15</v>
      </c>
    </row>
    <row r="88" spans="1:7" x14ac:dyDescent="0.35">
      <c r="A88" s="338">
        <v>43994</v>
      </c>
      <c r="B88" s="275">
        <v>15</v>
      </c>
    </row>
    <row r="89" spans="1:7" x14ac:dyDescent="0.35">
      <c r="A89" s="338">
        <v>43995</v>
      </c>
      <c r="B89" s="275">
        <v>13</v>
      </c>
    </row>
    <row r="90" spans="1:7" x14ac:dyDescent="0.35">
      <c r="A90" s="338">
        <v>43996</v>
      </c>
      <c r="B90" s="275">
        <v>11</v>
      </c>
    </row>
    <row r="91" spans="1:7" x14ac:dyDescent="0.35">
      <c r="A91" s="338">
        <v>43997</v>
      </c>
      <c r="B91" s="275">
        <v>12</v>
      </c>
    </row>
    <row r="92" spans="1:7" x14ac:dyDescent="0.35">
      <c r="A92" s="338">
        <v>43998</v>
      </c>
      <c r="B92" s="275">
        <v>11</v>
      </c>
    </row>
    <row r="93" spans="1:7" x14ac:dyDescent="0.35">
      <c r="A93" s="338">
        <v>43999</v>
      </c>
      <c r="B93" s="275">
        <v>11</v>
      </c>
    </row>
    <row r="94" spans="1:7" x14ac:dyDescent="0.35">
      <c r="A94" s="338">
        <v>44000</v>
      </c>
      <c r="B94" s="275">
        <v>10</v>
      </c>
    </row>
    <row r="95" spans="1:7" x14ac:dyDescent="0.35">
      <c r="A95" s="338">
        <v>44001</v>
      </c>
      <c r="B95" s="275">
        <v>10</v>
      </c>
    </row>
    <row r="96" spans="1:7" x14ac:dyDescent="0.35">
      <c r="A96" s="338">
        <v>44002</v>
      </c>
      <c r="B96" s="275">
        <v>9</v>
      </c>
    </row>
    <row r="97" spans="1:2" x14ac:dyDescent="0.35">
      <c r="A97" s="338">
        <v>44003</v>
      </c>
      <c r="B97" s="275">
        <v>9</v>
      </c>
    </row>
    <row r="98" spans="1:2" x14ac:dyDescent="0.35">
      <c r="A98" s="338">
        <v>44004</v>
      </c>
      <c r="B98" s="275">
        <v>9</v>
      </c>
    </row>
    <row r="99" spans="1:2" x14ac:dyDescent="0.35">
      <c r="A99" s="338">
        <v>44005</v>
      </c>
      <c r="B99" s="275">
        <v>7</v>
      </c>
    </row>
    <row r="100" spans="1:2" x14ac:dyDescent="0.35">
      <c r="A100" s="338">
        <v>44006</v>
      </c>
      <c r="B100" s="275">
        <v>8</v>
      </c>
    </row>
    <row r="101" spans="1:2" x14ac:dyDescent="0.35">
      <c r="A101" s="338">
        <v>44007</v>
      </c>
      <c r="B101" s="275">
        <v>7</v>
      </c>
    </row>
    <row r="102" spans="1:2" x14ac:dyDescent="0.35">
      <c r="A102" s="338">
        <v>44008</v>
      </c>
      <c r="B102" s="275">
        <v>5</v>
      </c>
    </row>
    <row r="103" spans="1:2" x14ac:dyDescent="0.35">
      <c r="A103" s="338">
        <v>44009</v>
      </c>
      <c r="B103" s="275">
        <v>5</v>
      </c>
    </row>
    <row r="104" spans="1:2" x14ac:dyDescent="0.35">
      <c r="A104" s="338">
        <v>44010</v>
      </c>
      <c r="B104" s="275">
        <v>5</v>
      </c>
    </row>
    <row r="105" spans="1:2" x14ac:dyDescent="0.35">
      <c r="A105" s="338">
        <v>44011</v>
      </c>
      <c r="B105" s="275">
        <v>5</v>
      </c>
    </row>
    <row r="106" spans="1:2" x14ac:dyDescent="0.35">
      <c r="A106" s="338">
        <v>44012</v>
      </c>
      <c r="B106" s="275">
        <v>5</v>
      </c>
    </row>
    <row r="107" spans="1:2" x14ac:dyDescent="0.35">
      <c r="A107" s="338">
        <v>44013</v>
      </c>
      <c r="B107" s="275">
        <v>5</v>
      </c>
    </row>
    <row r="108" spans="1:2" x14ac:dyDescent="0.35">
      <c r="A108" s="338">
        <v>44014</v>
      </c>
      <c r="B108" s="275">
        <v>4</v>
      </c>
    </row>
    <row r="109" spans="1:2" x14ac:dyDescent="0.35">
      <c r="A109" s="338">
        <v>44015</v>
      </c>
      <c r="B109" s="275">
        <v>5</v>
      </c>
    </row>
    <row r="110" spans="1:2" x14ac:dyDescent="0.35">
      <c r="A110" s="338">
        <v>44016</v>
      </c>
      <c r="B110" s="275">
        <v>5</v>
      </c>
    </row>
    <row r="111" spans="1:2" x14ac:dyDescent="0.35">
      <c r="A111" s="338">
        <v>44017</v>
      </c>
      <c r="B111" s="275">
        <v>4</v>
      </c>
    </row>
    <row r="112" spans="1:2" x14ac:dyDescent="0.35">
      <c r="A112" s="338">
        <v>44018</v>
      </c>
      <c r="B112" s="275">
        <v>4</v>
      </c>
    </row>
    <row r="113" spans="1:2" x14ac:dyDescent="0.35">
      <c r="A113" s="338">
        <v>44019</v>
      </c>
      <c r="B113" s="275">
        <v>3</v>
      </c>
    </row>
    <row r="114" spans="1:2" x14ac:dyDescent="0.35">
      <c r="A114" s="338">
        <v>44020</v>
      </c>
      <c r="B114" s="275">
        <v>3</v>
      </c>
    </row>
    <row r="115" spans="1:2" x14ac:dyDescent="0.35">
      <c r="A115" s="338">
        <v>44021</v>
      </c>
      <c r="B115" s="275">
        <v>3</v>
      </c>
    </row>
    <row r="116" spans="1:2" x14ac:dyDescent="0.35">
      <c r="A116" s="338">
        <v>44022</v>
      </c>
      <c r="B116" s="275">
        <v>4</v>
      </c>
    </row>
    <row r="117" spans="1:2" x14ac:dyDescent="0.35">
      <c r="A117" s="338">
        <v>44023</v>
      </c>
      <c r="B117" s="275">
        <v>3</v>
      </c>
    </row>
    <row r="118" spans="1:2" x14ac:dyDescent="0.35">
      <c r="A118" s="338">
        <v>44024</v>
      </c>
      <c r="B118" s="275">
        <v>3</v>
      </c>
    </row>
    <row r="119" spans="1:2" x14ac:dyDescent="0.35">
      <c r="A119" s="338">
        <v>44025</v>
      </c>
      <c r="B119" s="275">
        <v>3</v>
      </c>
    </row>
    <row r="120" spans="1:2" x14ac:dyDescent="0.35">
      <c r="A120" s="338">
        <v>44026</v>
      </c>
      <c r="B120" s="275">
        <v>2</v>
      </c>
    </row>
    <row r="121" spans="1:2" x14ac:dyDescent="0.35">
      <c r="A121" s="338">
        <v>44027</v>
      </c>
      <c r="B121" s="275">
        <v>2</v>
      </c>
    </row>
    <row r="122" spans="1:2" x14ac:dyDescent="0.35">
      <c r="A122" s="338">
        <v>44028</v>
      </c>
      <c r="B122" s="275">
        <v>3</v>
      </c>
    </row>
    <row r="123" spans="1:2" x14ac:dyDescent="0.35">
      <c r="A123" s="338">
        <v>44029</v>
      </c>
      <c r="B123" s="275">
        <v>3</v>
      </c>
    </row>
    <row r="124" spans="1:2" x14ac:dyDescent="0.35">
      <c r="A124" s="338">
        <v>44030</v>
      </c>
      <c r="B124" s="275">
        <v>3</v>
      </c>
    </row>
    <row r="125" spans="1:2" x14ac:dyDescent="0.35">
      <c r="A125" s="338">
        <v>44031</v>
      </c>
      <c r="B125" s="275">
        <v>3</v>
      </c>
    </row>
    <row r="126" spans="1:2" x14ac:dyDescent="0.35">
      <c r="A126" s="338">
        <v>44032</v>
      </c>
      <c r="B126" s="275">
        <v>3</v>
      </c>
    </row>
    <row r="127" spans="1:2" x14ac:dyDescent="0.35">
      <c r="A127" s="338">
        <v>44033</v>
      </c>
      <c r="B127" s="275">
        <v>4</v>
      </c>
    </row>
    <row r="128" spans="1:2" x14ac:dyDescent="0.35">
      <c r="A128" s="338">
        <v>44034</v>
      </c>
      <c r="B128" s="275">
        <v>3</v>
      </c>
    </row>
    <row r="129" spans="1:2" x14ac:dyDescent="0.35">
      <c r="A129" s="338">
        <v>44035</v>
      </c>
      <c r="B129" s="275">
        <v>2</v>
      </c>
    </row>
    <row r="130" spans="1:2" x14ac:dyDescent="0.35">
      <c r="A130" s="338">
        <v>44036</v>
      </c>
      <c r="B130" s="275">
        <v>2</v>
      </c>
    </row>
    <row r="131" spans="1:2" x14ac:dyDescent="0.35">
      <c r="A131" s="338">
        <v>44037</v>
      </c>
      <c r="B131" s="275">
        <v>2</v>
      </c>
    </row>
    <row r="132" spans="1:2" x14ac:dyDescent="0.35">
      <c r="A132" s="338">
        <v>44038</v>
      </c>
      <c r="B132" s="275">
        <v>2</v>
      </c>
    </row>
    <row r="133" spans="1:2" x14ac:dyDescent="0.35">
      <c r="A133" s="338">
        <v>44039</v>
      </c>
      <c r="B133" s="275">
        <v>2</v>
      </c>
    </row>
    <row r="134" spans="1:2" x14ac:dyDescent="0.35">
      <c r="A134" s="338">
        <v>44040</v>
      </c>
      <c r="B134" s="275">
        <v>2</v>
      </c>
    </row>
    <row r="135" spans="1:2" x14ac:dyDescent="0.35">
      <c r="A135" s="338">
        <v>44041</v>
      </c>
      <c r="B135" s="275">
        <v>2</v>
      </c>
    </row>
    <row r="136" spans="1:2" x14ac:dyDescent="0.35">
      <c r="A136" s="338">
        <v>44042</v>
      </c>
      <c r="B136" s="275">
        <v>2</v>
      </c>
    </row>
    <row r="137" spans="1:2" x14ac:dyDescent="0.35">
      <c r="A137" s="338">
        <v>44043</v>
      </c>
      <c r="B137" s="275">
        <v>4</v>
      </c>
    </row>
    <row r="138" spans="1:2" x14ac:dyDescent="0.35">
      <c r="A138" s="338">
        <v>44044</v>
      </c>
      <c r="B138" s="275">
        <v>3</v>
      </c>
    </row>
    <row r="139" spans="1:2" x14ac:dyDescent="0.35">
      <c r="A139" s="338">
        <v>44045</v>
      </c>
      <c r="B139" s="275">
        <v>3</v>
      </c>
    </row>
    <row r="140" spans="1:2" x14ac:dyDescent="0.35">
      <c r="A140" s="338">
        <v>44046</v>
      </c>
      <c r="B140" s="275">
        <v>3</v>
      </c>
    </row>
    <row r="141" spans="1:2" x14ac:dyDescent="0.35">
      <c r="A141" s="338">
        <v>44047</v>
      </c>
      <c r="B141" s="275">
        <v>3</v>
      </c>
    </row>
    <row r="142" spans="1:2" x14ac:dyDescent="0.35">
      <c r="A142" s="338">
        <v>44048</v>
      </c>
      <c r="B142" s="275">
        <v>3</v>
      </c>
    </row>
    <row r="143" spans="1:2" x14ac:dyDescent="0.35">
      <c r="A143" s="338">
        <v>44049</v>
      </c>
      <c r="B143" s="275">
        <v>4</v>
      </c>
    </row>
    <row r="144" spans="1:2" x14ac:dyDescent="0.35">
      <c r="A144" s="338">
        <v>44050</v>
      </c>
      <c r="B144" s="275">
        <v>4</v>
      </c>
    </row>
    <row r="145" spans="1:2" x14ac:dyDescent="0.35">
      <c r="A145" s="338">
        <v>44051</v>
      </c>
      <c r="B145" s="275">
        <v>3</v>
      </c>
    </row>
    <row r="146" spans="1:2" x14ac:dyDescent="0.35">
      <c r="A146" s="338">
        <v>44052</v>
      </c>
      <c r="B146" s="275">
        <v>3</v>
      </c>
    </row>
    <row r="147" spans="1:2" x14ac:dyDescent="0.35">
      <c r="A147" s="338">
        <v>44053</v>
      </c>
      <c r="B147" s="275">
        <v>3</v>
      </c>
    </row>
    <row r="148" spans="1:2" x14ac:dyDescent="0.35">
      <c r="A148" s="338">
        <v>44054</v>
      </c>
      <c r="B148" s="275">
        <v>3</v>
      </c>
    </row>
    <row r="149" spans="1:2" x14ac:dyDescent="0.35">
      <c r="A149" s="338">
        <v>44055</v>
      </c>
      <c r="B149" s="275">
        <v>3</v>
      </c>
    </row>
    <row r="150" spans="1:2" x14ac:dyDescent="0.35">
      <c r="A150" s="338">
        <v>44056</v>
      </c>
      <c r="B150" s="275">
        <v>3</v>
      </c>
    </row>
    <row r="151" spans="1:2" x14ac:dyDescent="0.35">
      <c r="A151" s="338">
        <v>44057</v>
      </c>
      <c r="B151" s="275">
        <v>3</v>
      </c>
    </row>
    <row r="152" spans="1:2" x14ac:dyDescent="0.35">
      <c r="A152" s="338">
        <v>44058</v>
      </c>
      <c r="B152" s="275">
        <v>3</v>
      </c>
    </row>
    <row r="153" spans="1:2" x14ac:dyDescent="0.35">
      <c r="A153" s="338">
        <v>44059</v>
      </c>
      <c r="B153" s="275">
        <v>3</v>
      </c>
    </row>
    <row r="154" spans="1:2" x14ac:dyDescent="0.35">
      <c r="A154" s="338">
        <v>44060</v>
      </c>
      <c r="B154" s="275">
        <v>3</v>
      </c>
    </row>
    <row r="155" spans="1:2" x14ac:dyDescent="0.35">
      <c r="A155" s="338">
        <v>44061</v>
      </c>
      <c r="B155" s="275">
        <v>3</v>
      </c>
    </row>
    <row r="156" spans="1:2" x14ac:dyDescent="0.35">
      <c r="A156" s="338">
        <v>44062</v>
      </c>
      <c r="B156" s="275">
        <v>2</v>
      </c>
    </row>
    <row r="157" spans="1:2" x14ac:dyDescent="0.35">
      <c r="A157" s="338">
        <v>44063</v>
      </c>
      <c r="B157" s="275">
        <v>2</v>
      </c>
    </row>
    <row r="158" spans="1:2" x14ac:dyDescent="0.35">
      <c r="A158" s="338">
        <v>44064</v>
      </c>
      <c r="B158" s="275">
        <v>2</v>
      </c>
    </row>
    <row r="159" spans="1:2" x14ac:dyDescent="0.35">
      <c r="A159" s="338">
        <v>44065</v>
      </c>
      <c r="B159" s="275">
        <v>2</v>
      </c>
    </row>
    <row r="160" spans="1:2" x14ac:dyDescent="0.35">
      <c r="A160" s="338">
        <v>44066</v>
      </c>
      <c r="B160" s="275">
        <v>2</v>
      </c>
    </row>
    <row r="161" spans="1:2" x14ac:dyDescent="0.35">
      <c r="A161" s="338">
        <v>44067</v>
      </c>
      <c r="B161" s="275">
        <v>1</v>
      </c>
    </row>
    <row r="162" spans="1:2" x14ac:dyDescent="0.35">
      <c r="A162" s="338">
        <v>44068</v>
      </c>
      <c r="B162" s="275">
        <v>1</v>
      </c>
    </row>
    <row r="163" spans="1:2" x14ac:dyDescent="0.35">
      <c r="A163" s="338">
        <v>44069</v>
      </c>
      <c r="B163" s="275">
        <v>2</v>
      </c>
    </row>
    <row r="164" spans="1:2" x14ac:dyDescent="0.35">
      <c r="A164" s="338">
        <v>44070</v>
      </c>
      <c r="B164" s="275">
        <v>2</v>
      </c>
    </row>
    <row r="165" spans="1:2" x14ac:dyDescent="0.35">
      <c r="A165" s="338">
        <v>44071</v>
      </c>
      <c r="B165" s="275">
        <v>3</v>
      </c>
    </row>
    <row r="166" spans="1:2" x14ac:dyDescent="0.35">
      <c r="A166" s="338">
        <v>44072</v>
      </c>
      <c r="B166" s="275">
        <v>5</v>
      </c>
    </row>
    <row r="167" spans="1:2" x14ac:dyDescent="0.35">
      <c r="A167" s="338">
        <v>44073</v>
      </c>
      <c r="B167" s="275">
        <v>5</v>
      </c>
    </row>
    <row r="168" spans="1:2" x14ac:dyDescent="0.35">
      <c r="A168" s="338">
        <v>44074</v>
      </c>
      <c r="B168" s="275">
        <v>5</v>
      </c>
    </row>
    <row r="169" spans="1:2" x14ac:dyDescent="0.35">
      <c r="A169" s="338">
        <v>44075</v>
      </c>
      <c r="B169" s="275">
        <v>6</v>
      </c>
    </row>
    <row r="170" spans="1:2" x14ac:dyDescent="0.35">
      <c r="A170" s="338">
        <v>44076</v>
      </c>
      <c r="B170" s="275">
        <v>5</v>
      </c>
    </row>
    <row r="171" spans="1:2" x14ac:dyDescent="0.35">
      <c r="A171" s="338">
        <v>44077</v>
      </c>
      <c r="B171" s="275">
        <v>4</v>
      </c>
    </row>
    <row r="172" spans="1:2" x14ac:dyDescent="0.35">
      <c r="A172" s="338">
        <v>44078</v>
      </c>
      <c r="B172" s="275">
        <v>4</v>
      </c>
    </row>
    <row r="173" spans="1:2" x14ac:dyDescent="0.35">
      <c r="A173" s="338">
        <v>44079</v>
      </c>
      <c r="B173" s="275">
        <v>4</v>
      </c>
    </row>
    <row r="174" spans="1:2" x14ac:dyDescent="0.35">
      <c r="A174" s="338">
        <v>44080</v>
      </c>
      <c r="B174" s="275">
        <v>4</v>
      </c>
    </row>
    <row r="175" spans="1:2" x14ac:dyDescent="0.35">
      <c r="A175" s="338">
        <v>44081</v>
      </c>
      <c r="B175" s="275">
        <v>5</v>
      </c>
    </row>
    <row r="176" spans="1:2" x14ac:dyDescent="0.35">
      <c r="A176" s="338">
        <v>44082</v>
      </c>
      <c r="B176" s="275">
        <v>6</v>
      </c>
    </row>
    <row r="177" spans="1:2" x14ac:dyDescent="0.35">
      <c r="A177" s="338">
        <v>44083</v>
      </c>
      <c r="B177" s="275">
        <v>6</v>
      </c>
    </row>
    <row r="178" spans="1:2" x14ac:dyDescent="0.35">
      <c r="A178" s="338">
        <v>44084</v>
      </c>
      <c r="B178" s="275">
        <v>7</v>
      </c>
    </row>
    <row r="179" spans="1:2" x14ac:dyDescent="0.35">
      <c r="A179" s="338">
        <v>44085</v>
      </c>
      <c r="B179" s="275">
        <v>8</v>
      </c>
    </row>
    <row r="180" spans="1:2" x14ac:dyDescent="0.35">
      <c r="A180" s="338">
        <v>44086</v>
      </c>
      <c r="B180" s="275">
        <v>8</v>
      </c>
    </row>
    <row r="181" spans="1:2" x14ac:dyDescent="0.35">
      <c r="A181" s="338">
        <v>44087</v>
      </c>
      <c r="B181" s="275">
        <v>7</v>
      </c>
    </row>
    <row r="182" spans="1:2" x14ac:dyDescent="0.35">
      <c r="A182" s="338">
        <v>44088</v>
      </c>
      <c r="B182" s="275">
        <v>7</v>
      </c>
    </row>
    <row r="183" spans="1:2" x14ac:dyDescent="0.3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78" hidden="1" customWidth="1"/>
    <col min="2" max="2" width="13.453125" customWidth="1"/>
    <col min="3" max="3" width="12.453125" style="43" customWidth="1"/>
    <col min="4" max="4" width="17.453125" style="43" customWidth="1"/>
    <col min="5" max="5" width="21.453125" style="43" customWidth="1"/>
  </cols>
  <sheetData>
    <row r="1" spans="1:17" x14ac:dyDescent="0.35">
      <c r="A1" s="78">
        <f>LOOKUP(2,1/(B:B&lt;&gt;""),B:B)</f>
        <v>44032</v>
      </c>
      <c r="B1" s="242" t="s">
        <v>31</v>
      </c>
      <c r="C1" s="242"/>
      <c r="D1" s="242"/>
      <c r="E1" s="243"/>
      <c r="F1" s="244"/>
      <c r="M1" s="22" t="s">
        <v>28</v>
      </c>
    </row>
    <row r="2" spans="1:17" x14ac:dyDescent="0.35">
      <c r="B2" s="243"/>
      <c r="C2" s="243"/>
      <c r="D2" s="243"/>
      <c r="E2" s="243"/>
      <c r="F2" s="244"/>
    </row>
    <row r="3" spans="1:17" ht="39.5" x14ac:dyDescent="0.35">
      <c r="B3" s="246" t="s">
        <v>0</v>
      </c>
      <c r="C3" s="247" t="s">
        <v>12</v>
      </c>
      <c r="D3" s="247" t="s">
        <v>13</v>
      </c>
      <c r="E3" s="247" t="s">
        <v>14</v>
      </c>
      <c r="F3" s="248"/>
    </row>
    <row r="4" spans="1:17" x14ac:dyDescent="0.35">
      <c r="A4" s="79">
        <f>IF(B4=A$1,B4,IF(MOD(B4-B$4,7)=0,B4,""))</f>
        <v>43908</v>
      </c>
      <c r="B4" s="263">
        <v>43908</v>
      </c>
      <c r="C4" s="250">
        <v>1538</v>
      </c>
      <c r="D4" s="251">
        <v>292</v>
      </c>
      <c r="E4" s="251">
        <v>180</v>
      </c>
      <c r="F4" s="252"/>
      <c r="G4" s="7"/>
      <c r="H4" s="7"/>
      <c r="I4" s="7"/>
      <c r="J4" s="7"/>
      <c r="K4" s="7"/>
      <c r="L4" s="8"/>
      <c r="M4" s="8"/>
      <c r="N4" s="8"/>
      <c r="O4" s="8"/>
      <c r="P4" s="8"/>
      <c r="Q4" s="8"/>
    </row>
    <row r="5" spans="1:17" x14ac:dyDescent="0.3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35">
      <c r="A6" s="79" t="str">
        <f t="shared" si="0"/>
        <v/>
      </c>
      <c r="B6" s="264">
        <v>43910</v>
      </c>
      <c r="C6" s="256">
        <v>1593</v>
      </c>
      <c r="D6" s="257">
        <v>360</v>
      </c>
      <c r="E6" s="257">
        <v>222</v>
      </c>
      <c r="F6" s="252"/>
      <c r="G6" s="7"/>
      <c r="H6" s="7"/>
      <c r="I6" s="7"/>
      <c r="J6" s="7"/>
      <c r="K6" s="7"/>
      <c r="L6" s="8"/>
      <c r="M6" s="8"/>
      <c r="N6" s="8"/>
      <c r="O6" s="8"/>
      <c r="P6" s="8"/>
      <c r="Q6" s="8"/>
    </row>
    <row r="7" spans="1:17" x14ac:dyDescent="0.35">
      <c r="A7" s="79" t="str">
        <f t="shared" si="0"/>
        <v/>
      </c>
      <c r="B7" s="264">
        <v>43911</v>
      </c>
      <c r="C7" s="256">
        <v>1545</v>
      </c>
      <c r="D7" s="257">
        <v>317</v>
      </c>
      <c r="E7" s="257">
        <v>179</v>
      </c>
      <c r="F7" s="252"/>
      <c r="G7" s="7"/>
      <c r="H7" s="7"/>
      <c r="I7" s="7"/>
      <c r="J7" s="7"/>
      <c r="K7" s="7"/>
      <c r="L7" s="8"/>
      <c r="M7" s="8"/>
      <c r="N7" s="8"/>
      <c r="O7" s="8"/>
      <c r="P7" s="8"/>
      <c r="Q7" s="8"/>
    </row>
    <row r="8" spans="1:17" x14ac:dyDescent="0.35">
      <c r="A8" s="79" t="str">
        <f t="shared" si="0"/>
        <v/>
      </c>
      <c r="B8" s="264">
        <v>43912</v>
      </c>
      <c r="C8" s="256">
        <v>1510</v>
      </c>
      <c r="D8" s="257">
        <v>391</v>
      </c>
      <c r="E8" s="257">
        <v>215</v>
      </c>
      <c r="F8" s="252"/>
      <c r="G8" s="7"/>
      <c r="H8" s="7"/>
      <c r="I8" s="7"/>
      <c r="J8" s="7"/>
      <c r="K8" s="7"/>
      <c r="L8" s="8"/>
      <c r="M8" s="8"/>
      <c r="N8" s="8"/>
      <c r="O8" s="8"/>
      <c r="P8" s="8"/>
      <c r="Q8" s="8"/>
    </row>
    <row r="9" spans="1:17" x14ac:dyDescent="0.35">
      <c r="A9" s="79" t="str">
        <f t="shared" si="0"/>
        <v/>
      </c>
      <c r="B9" s="264">
        <v>43913</v>
      </c>
      <c r="C9" s="256">
        <v>1649</v>
      </c>
      <c r="D9" s="257">
        <v>449</v>
      </c>
      <c r="E9" s="257">
        <v>253</v>
      </c>
      <c r="F9" s="252"/>
      <c r="G9" s="7"/>
      <c r="H9" s="7"/>
      <c r="I9" s="7"/>
      <c r="J9" s="7"/>
      <c r="K9" s="7"/>
      <c r="L9" s="8"/>
      <c r="M9" s="8"/>
      <c r="N9" s="8"/>
      <c r="O9" s="8"/>
      <c r="P9" s="8"/>
      <c r="Q9" s="8"/>
    </row>
    <row r="10" spans="1:17" x14ac:dyDescent="0.35">
      <c r="A10" s="79" t="str">
        <f t="shared" si="0"/>
        <v/>
      </c>
      <c r="B10" s="264">
        <v>43914</v>
      </c>
      <c r="C10" s="256">
        <v>1537</v>
      </c>
      <c r="D10" s="257">
        <v>542</v>
      </c>
      <c r="E10" s="257">
        <v>287</v>
      </c>
      <c r="F10" s="252"/>
      <c r="G10" s="7"/>
      <c r="H10" s="7"/>
      <c r="I10" s="7"/>
      <c r="J10" s="7"/>
      <c r="K10" s="7"/>
      <c r="L10" s="8"/>
      <c r="M10" s="8"/>
      <c r="N10" s="8"/>
      <c r="O10" s="8"/>
      <c r="P10" s="8"/>
      <c r="Q10" s="8"/>
    </row>
    <row r="11" spans="1:17" x14ac:dyDescent="0.35">
      <c r="A11" s="79">
        <f t="shared" si="0"/>
        <v>43915</v>
      </c>
      <c r="B11" s="264">
        <v>43915</v>
      </c>
      <c r="C11" s="256">
        <v>1626</v>
      </c>
      <c r="D11" s="257">
        <v>587</v>
      </c>
      <c r="E11" s="257">
        <v>295</v>
      </c>
      <c r="F11" s="252"/>
      <c r="G11" s="7"/>
      <c r="H11" s="7"/>
      <c r="I11" s="7"/>
      <c r="J11" s="7"/>
      <c r="K11" s="7"/>
      <c r="L11" s="8"/>
      <c r="M11" s="8"/>
      <c r="N11" s="8"/>
      <c r="O11" s="8"/>
      <c r="P11" s="8"/>
      <c r="Q11" s="8"/>
    </row>
    <row r="12" spans="1:17" x14ac:dyDescent="0.35">
      <c r="A12" s="79" t="str">
        <f t="shared" si="0"/>
        <v/>
      </c>
      <c r="B12" s="264">
        <v>43916</v>
      </c>
      <c r="C12" s="256">
        <v>1622</v>
      </c>
      <c r="D12" s="257">
        <v>617</v>
      </c>
      <c r="E12" s="257">
        <v>315</v>
      </c>
      <c r="F12" s="252"/>
      <c r="G12" s="7"/>
      <c r="H12" s="7"/>
      <c r="I12" s="7"/>
      <c r="J12" s="7"/>
      <c r="K12" s="7"/>
      <c r="L12" s="8"/>
      <c r="M12" s="8"/>
      <c r="N12" s="8"/>
      <c r="O12" s="8"/>
      <c r="P12" s="8"/>
      <c r="Q12" s="8"/>
    </row>
    <row r="13" spans="1:17" x14ac:dyDescent="0.35">
      <c r="A13" s="79" t="str">
        <f t="shared" si="0"/>
        <v/>
      </c>
      <c r="B13" s="264">
        <v>43917</v>
      </c>
      <c r="C13" s="256">
        <v>1640</v>
      </c>
      <c r="D13" s="257">
        <v>557</v>
      </c>
      <c r="E13" s="257">
        <v>293</v>
      </c>
      <c r="F13" s="252"/>
      <c r="G13" s="7"/>
      <c r="H13" s="7"/>
      <c r="I13" s="7"/>
      <c r="J13" s="7"/>
      <c r="K13" s="7"/>
      <c r="L13" s="8"/>
      <c r="M13" s="8"/>
      <c r="N13" s="8"/>
      <c r="O13" s="8"/>
      <c r="P13" s="8"/>
      <c r="Q13" s="8"/>
    </row>
    <row r="14" spans="1:17" x14ac:dyDescent="0.35">
      <c r="A14" s="79" t="str">
        <f t="shared" si="0"/>
        <v/>
      </c>
      <c r="B14" s="264">
        <v>43918</v>
      </c>
      <c r="C14" s="256">
        <v>1615</v>
      </c>
      <c r="D14" s="257">
        <v>516</v>
      </c>
      <c r="E14" s="257">
        <v>271</v>
      </c>
      <c r="F14" s="252"/>
      <c r="G14" s="7"/>
      <c r="H14" s="7"/>
      <c r="I14" s="7"/>
      <c r="J14" s="7"/>
      <c r="K14" s="7"/>
      <c r="L14" s="8"/>
      <c r="M14" s="8"/>
      <c r="N14" s="8"/>
      <c r="O14" s="8"/>
      <c r="P14" s="8"/>
      <c r="Q14" s="8"/>
    </row>
    <row r="15" spans="1:17" x14ac:dyDescent="0.35">
      <c r="A15" s="79" t="str">
        <f t="shared" si="0"/>
        <v/>
      </c>
      <c r="B15" s="264">
        <v>43919</v>
      </c>
      <c r="C15" s="256">
        <v>1510</v>
      </c>
      <c r="D15" s="257">
        <v>469</v>
      </c>
      <c r="E15" s="257">
        <v>263</v>
      </c>
      <c r="F15" s="252"/>
      <c r="G15" s="7"/>
      <c r="H15" s="7"/>
      <c r="I15" s="7"/>
      <c r="J15" s="7"/>
      <c r="K15" s="7"/>
      <c r="L15" s="8"/>
      <c r="M15" s="8"/>
      <c r="N15" s="8"/>
      <c r="O15" s="8"/>
      <c r="P15" s="8"/>
      <c r="Q15" s="8"/>
    </row>
    <row r="16" spans="1:17" x14ac:dyDescent="0.35">
      <c r="A16" s="79" t="str">
        <f t="shared" si="0"/>
        <v/>
      </c>
      <c r="B16" s="264">
        <v>43920</v>
      </c>
      <c r="C16" s="256">
        <v>1613</v>
      </c>
      <c r="D16" s="257">
        <v>533</v>
      </c>
      <c r="E16" s="257">
        <v>291</v>
      </c>
      <c r="F16" s="252"/>
      <c r="G16" s="7"/>
      <c r="H16" s="7"/>
      <c r="I16" s="7"/>
      <c r="J16" s="7"/>
      <c r="K16" s="7"/>
      <c r="L16" s="8"/>
      <c r="M16" s="8"/>
      <c r="N16" s="8"/>
      <c r="O16" s="8"/>
      <c r="P16" s="8"/>
      <c r="Q16" s="8"/>
    </row>
    <row r="17" spans="1:17" x14ac:dyDescent="0.35">
      <c r="A17" s="79" t="str">
        <f t="shared" si="0"/>
        <v/>
      </c>
      <c r="B17" s="264">
        <v>43921</v>
      </c>
      <c r="C17" s="256">
        <v>1595</v>
      </c>
      <c r="D17" s="257">
        <v>561</v>
      </c>
      <c r="E17" s="257">
        <v>325</v>
      </c>
      <c r="F17" s="252"/>
      <c r="G17" s="7"/>
      <c r="H17" s="7"/>
      <c r="I17" s="7"/>
      <c r="J17" s="7"/>
      <c r="K17" s="7"/>
      <c r="L17" s="8"/>
      <c r="M17" s="8"/>
      <c r="N17" s="8"/>
      <c r="O17" s="8"/>
      <c r="P17" s="8"/>
      <c r="Q17" s="8"/>
    </row>
    <row r="18" spans="1:17" x14ac:dyDescent="0.35">
      <c r="A18" s="79">
        <f t="shared" si="0"/>
        <v>43922</v>
      </c>
      <c r="B18" s="264">
        <v>43922</v>
      </c>
      <c r="C18" s="256">
        <v>1672</v>
      </c>
      <c r="D18" s="257">
        <v>593</v>
      </c>
      <c r="E18" s="257">
        <v>327</v>
      </c>
      <c r="F18" s="252"/>
      <c r="G18" s="7"/>
      <c r="H18" s="7"/>
      <c r="I18" s="7"/>
      <c r="J18" s="7"/>
      <c r="K18" s="7"/>
      <c r="L18" s="8"/>
      <c r="M18" s="8"/>
      <c r="N18" s="8"/>
      <c r="O18" s="8"/>
      <c r="P18" s="8"/>
      <c r="Q18" s="8"/>
    </row>
    <row r="19" spans="1:17" x14ac:dyDescent="0.35">
      <c r="A19" s="79" t="str">
        <f t="shared" si="0"/>
        <v/>
      </c>
      <c r="B19" s="264">
        <v>43923</v>
      </c>
      <c r="C19" s="256">
        <v>1578</v>
      </c>
      <c r="D19" s="257">
        <v>522</v>
      </c>
      <c r="E19" s="257">
        <v>291</v>
      </c>
      <c r="F19" s="252"/>
      <c r="G19" s="7"/>
      <c r="H19" s="7"/>
      <c r="I19" s="7"/>
      <c r="J19" s="7"/>
      <c r="K19" s="7"/>
      <c r="L19" s="8"/>
      <c r="M19" s="8"/>
      <c r="N19" s="8"/>
      <c r="O19" s="8"/>
      <c r="P19" s="8"/>
      <c r="Q19" s="8"/>
    </row>
    <row r="20" spans="1:17" x14ac:dyDescent="0.35">
      <c r="A20" s="79" t="str">
        <f t="shared" si="0"/>
        <v/>
      </c>
      <c r="B20" s="264">
        <v>43924</v>
      </c>
      <c r="C20" s="256">
        <v>1579</v>
      </c>
      <c r="D20" s="257">
        <v>609</v>
      </c>
      <c r="E20" s="257">
        <v>360</v>
      </c>
      <c r="F20" s="252"/>
      <c r="G20" s="7"/>
      <c r="H20" s="7"/>
      <c r="I20" s="7"/>
      <c r="J20" s="7"/>
      <c r="K20" s="7"/>
      <c r="L20" s="8"/>
      <c r="M20" s="8"/>
      <c r="N20" s="8"/>
      <c r="O20" s="8"/>
      <c r="P20" s="8"/>
      <c r="Q20" s="8"/>
    </row>
    <row r="21" spans="1:17" x14ac:dyDescent="0.35">
      <c r="A21" s="79" t="str">
        <f t="shared" si="0"/>
        <v/>
      </c>
      <c r="B21" s="264">
        <v>43925</v>
      </c>
      <c r="C21" s="256">
        <v>1603</v>
      </c>
      <c r="D21" s="257">
        <v>597</v>
      </c>
      <c r="E21" s="257">
        <v>336</v>
      </c>
      <c r="F21" s="252"/>
      <c r="G21" s="7"/>
      <c r="H21" s="7"/>
      <c r="I21" s="7"/>
      <c r="J21" s="7"/>
      <c r="K21" s="7"/>
      <c r="L21" s="8"/>
      <c r="M21" s="8"/>
      <c r="N21" s="8"/>
      <c r="O21" s="8"/>
      <c r="P21" s="8"/>
      <c r="Q21" s="8"/>
    </row>
    <row r="22" spans="1:17" x14ac:dyDescent="0.35">
      <c r="A22" s="79" t="str">
        <f t="shared" si="0"/>
        <v/>
      </c>
      <c r="B22" s="264">
        <v>43926</v>
      </c>
      <c r="C22" s="256">
        <v>1586</v>
      </c>
      <c r="D22" s="257">
        <v>610</v>
      </c>
      <c r="E22" s="257">
        <v>363</v>
      </c>
      <c r="F22" s="252"/>
      <c r="G22" s="7"/>
      <c r="H22" s="7"/>
      <c r="I22" s="7"/>
      <c r="J22" s="7"/>
      <c r="K22" s="7"/>
      <c r="L22" s="8"/>
      <c r="M22" s="8"/>
      <c r="N22" s="8"/>
      <c r="O22" s="8"/>
      <c r="P22" s="8"/>
      <c r="Q22" s="8"/>
    </row>
    <row r="23" spans="1:17" x14ac:dyDescent="0.35">
      <c r="A23" s="79" t="str">
        <f t="shared" si="0"/>
        <v/>
      </c>
      <c r="B23" s="264">
        <v>43927</v>
      </c>
      <c r="C23" s="256">
        <v>1664</v>
      </c>
      <c r="D23" s="257">
        <v>653</v>
      </c>
      <c r="E23" s="257">
        <v>366</v>
      </c>
      <c r="F23" s="252"/>
      <c r="G23" s="7"/>
      <c r="H23" s="7"/>
      <c r="I23" s="7"/>
      <c r="J23" s="7"/>
      <c r="K23" s="7"/>
      <c r="L23" s="8"/>
      <c r="M23" s="8"/>
      <c r="N23" s="8"/>
      <c r="O23" s="8"/>
      <c r="P23" s="8"/>
      <c r="Q23" s="8"/>
    </row>
    <row r="24" spans="1:17" x14ac:dyDescent="0.35">
      <c r="A24" s="79" t="str">
        <f t="shared" si="0"/>
        <v/>
      </c>
      <c r="B24" s="264">
        <v>43928</v>
      </c>
      <c r="C24" s="256">
        <v>1567</v>
      </c>
      <c r="D24" s="257">
        <v>568</v>
      </c>
      <c r="E24" s="257">
        <v>336</v>
      </c>
      <c r="F24" s="252"/>
      <c r="G24" s="7"/>
      <c r="H24" s="7"/>
      <c r="I24" s="7"/>
      <c r="J24" s="7"/>
      <c r="K24" s="7"/>
      <c r="L24" s="8"/>
      <c r="M24" s="8"/>
      <c r="N24" s="8"/>
      <c r="O24" s="8"/>
      <c r="P24" s="8"/>
      <c r="Q24" s="8"/>
    </row>
    <row r="25" spans="1:17" x14ac:dyDescent="0.35">
      <c r="A25" s="79">
        <f t="shared" si="0"/>
        <v>43929</v>
      </c>
      <c r="B25" s="264">
        <v>43929</v>
      </c>
      <c r="C25" s="256">
        <v>1580</v>
      </c>
      <c r="D25" s="257">
        <v>563</v>
      </c>
      <c r="E25" s="257">
        <v>332</v>
      </c>
      <c r="F25" s="252"/>
      <c r="G25" s="7"/>
      <c r="H25" s="7"/>
      <c r="I25" s="7"/>
      <c r="J25" s="7"/>
      <c r="K25" s="7"/>
      <c r="L25" s="8"/>
      <c r="M25" s="8"/>
      <c r="N25" s="8"/>
      <c r="O25" s="8"/>
      <c r="P25" s="8"/>
      <c r="Q25" s="8"/>
    </row>
    <row r="26" spans="1:17" x14ac:dyDescent="0.35">
      <c r="A26" s="79" t="str">
        <f t="shared" si="0"/>
        <v/>
      </c>
      <c r="B26" s="264">
        <v>43930</v>
      </c>
      <c r="C26" s="256">
        <v>1593</v>
      </c>
      <c r="D26" s="257">
        <v>511</v>
      </c>
      <c r="E26" s="257">
        <v>270</v>
      </c>
      <c r="F26" s="252"/>
      <c r="G26" s="7"/>
      <c r="H26" s="7"/>
      <c r="I26" s="7"/>
      <c r="J26" s="7"/>
      <c r="K26" s="7"/>
      <c r="L26" s="8"/>
      <c r="M26" s="8"/>
      <c r="N26" s="8"/>
      <c r="O26" s="8"/>
      <c r="P26" s="8"/>
      <c r="Q26" s="8"/>
    </row>
    <row r="27" spans="1:17" x14ac:dyDescent="0.35">
      <c r="A27" s="79" t="str">
        <f t="shared" si="0"/>
        <v/>
      </c>
      <c r="B27" s="264">
        <v>43931</v>
      </c>
      <c r="C27" s="265">
        <v>1672</v>
      </c>
      <c r="D27" s="266">
        <v>580</v>
      </c>
      <c r="E27" s="266">
        <v>334</v>
      </c>
      <c r="F27" s="252"/>
      <c r="G27" s="7"/>
      <c r="H27" s="7"/>
      <c r="I27" s="7"/>
      <c r="J27" s="7"/>
      <c r="K27" s="7"/>
      <c r="L27" s="8"/>
      <c r="M27" s="8"/>
      <c r="N27" s="8"/>
      <c r="O27" s="8"/>
      <c r="P27" s="8"/>
      <c r="Q27" s="8"/>
    </row>
    <row r="28" spans="1:17" x14ac:dyDescent="0.35">
      <c r="A28" s="78" t="str">
        <f t="shared" si="0"/>
        <v/>
      </c>
      <c r="B28" s="264">
        <v>43932</v>
      </c>
      <c r="C28" s="266">
        <v>1600</v>
      </c>
      <c r="D28" s="266">
        <v>479</v>
      </c>
      <c r="E28" s="266">
        <v>251</v>
      </c>
      <c r="F28" s="252"/>
      <c r="G28" s="7"/>
      <c r="H28" s="7"/>
      <c r="I28" s="7"/>
      <c r="J28" s="7"/>
      <c r="K28" s="7"/>
      <c r="L28" s="8"/>
      <c r="M28" s="8"/>
      <c r="N28" s="8"/>
      <c r="O28" s="8"/>
      <c r="P28" s="8"/>
      <c r="Q28" s="8"/>
    </row>
    <row r="29" spans="1:17" x14ac:dyDescent="0.35">
      <c r="A29" s="78" t="str">
        <f t="shared" si="0"/>
        <v/>
      </c>
      <c r="B29" s="264">
        <v>43933</v>
      </c>
      <c r="C29" s="257">
        <v>1508</v>
      </c>
      <c r="D29" s="257">
        <v>479</v>
      </c>
      <c r="E29" s="257">
        <v>282</v>
      </c>
      <c r="F29" s="248"/>
    </row>
    <row r="30" spans="1:17" x14ac:dyDescent="0.35">
      <c r="A30" s="78" t="str">
        <f t="shared" si="0"/>
        <v/>
      </c>
      <c r="B30" s="264">
        <v>43934</v>
      </c>
      <c r="C30" s="257">
        <v>1447</v>
      </c>
      <c r="D30" s="257">
        <v>460</v>
      </c>
      <c r="E30" s="257">
        <v>267</v>
      </c>
      <c r="F30" s="248"/>
    </row>
    <row r="31" spans="1:17" x14ac:dyDescent="0.35">
      <c r="A31" s="78" t="str">
        <f>IF(B31=A$1,B31,IF(MOD(B31-B$4,7)=0,B31,""))</f>
        <v/>
      </c>
      <c r="B31" s="264">
        <v>43935</v>
      </c>
      <c r="C31" s="257">
        <v>1429</v>
      </c>
      <c r="D31" s="257">
        <v>451</v>
      </c>
      <c r="E31" s="257">
        <v>246</v>
      </c>
      <c r="F31" s="248"/>
    </row>
    <row r="32" spans="1:17" x14ac:dyDescent="0.35">
      <c r="A32" s="78">
        <f t="shared" si="0"/>
        <v>43936</v>
      </c>
      <c r="B32" s="264">
        <v>43936</v>
      </c>
      <c r="C32" s="257">
        <v>1516</v>
      </c>
      <c r="D32" s="257">
        <v>421</v>
      </c>
      <c r="E32" s="257">
        <v>217</v>
      </c>
      <c r="F32" s="248"/>
    </row>
    <row r="33" spans="1:6" x14ac:dyDescent="0.35">
      <c r="A33" s="78" t="str">
        <f t="shared" si="0"/>
        <v/>
      </c>
      <c r="B33" s="264">
        <v>43937</v>
      </c>
      <c r="C33" s="257">
        <v>1525</v>
      </c>
      <c r="D33" s="257">
        <v>433</v>
      </c>
      <c r="E33" s="257">
        <v>242</v>
      </c>
      <c r="F33" s="244"/>
    </row>
    <row r="34" spans="1:6" x14ac:dyDescent="0.35">
      <c r="A34" s="78" t="str">
        <f t="shared" si="0"/>
        <v/>
      </c>
      <c r="B34" s="264">
        <v>43938</v>
      </c>
      <c r="C34" s="259">
        <v>1563</v>
      </c>
      <c r="D34" s="259">
        <v>418</v>
      </c>
      <c r="E34" s="257">
        <v>246</v>
      </c>
      <c r="F34" s="244"/>
    </row>
    <row r="35" spans="1:6" x14ac:dyDescent="0.35">
      <c r="A35" s="78" t="str">
        <f t="shared" si="0"/>
        <v/>
      </c>
      <c r="B35" s="264">
        <v>43939</v>
      </c>
      <c r="C35" s="259">
        <v>1458</v>
      </c>
      <c r="D35" s="259">
        <v>405</v>
      </c>
      <c r="E35" s="257">
        <v>251</v>
      </c>
      <c r="F35" s="244"/>
    </row>
    <row r="36" spans="1:6" x14ac:dyDescent="0.35">
      <c r="A36" s="78" t="str">
        <f t="shared" si="0"/>
        <v/>
      </c>
      <c r="B36" s="264">
        <v>43940</v>
      </c>
      <c r="C36" s="259">
        <v>1455</v>
      </c>
      <c r="D36" s="259">
        <v>371</v>
      </c>
      <c r="E36" s="257">
        <v>218</v>
      </c>
      <c r="F36" s="244"/>
    </row>
    <row r="37" spans="1:6" x14ac:dyDescent="0.35">
      <c r="A37" s="78" t="str">
        <f t="shared" si="0"/>
        <v/>
      </c>
      <c r="B37" s="264">
        <v>43941</v>
      </c>
      <c r="C37" s="259">
        <v>1569</v>
      </c>
      <c r="D37" s="259">
        <v>353</v>
      </c>
      <c r="E37" s="257">
        <v>205</v>
      </c>
      <c r="F37" s="244"/>
    </row>
    <row r="38" spans="1:6" x14ac:dyDescent="0.35">
      <c r="A38" s="78" t="str">
        <f t="shared" si="0"/>
        <v/>
      </c>
      <c r="B38" s="264">
        <v>43942</v>
      </c>
      <c r="C38" s="259">
        <v>1418</v>
      </c>
      <c r="D38" s="259">
        <v>269</v>
      </c>
      <c r="E38" s="257">
        <v>156</v>
      </c>
      <c r="F38" s="244"/>
    </row>
    <row r="39" spans="1:6" x14ac:dyDescent="0.35">
      <c r="A39" s="78">
        <f t="shared" si="0"/>
        <v>43943</v>
      </c>
      <c r="B39" s="264">
        <v>43943</v>
      </c>
      <c r="C39" s="259">
        <v>1392</v>
      </c>
      <c r="D39" s="259">
        <v>308</v>
      </c>
      <c r="E39" s="257">
        <v>193</v>
      </c>
      <c r="F39" s="244"/>
    </row>
    <row r="40" spans="1:6" x14ac:dyDescent="0.35">
      <c r="A40" s="78" t="str">
        <f t="shared" si="0"/>
        <v/>
      </c>
      <c r="B40" s="264">
        <v>43944</v>
      </c>
      <c r="C40" s="259">
        <v>1493</v>
      </c>
      <c r="D40" s="259">
        <v>327</v>
      </c>
      <c r="E40" s="267">
        <v>205</v>
      </c>
      <c r="F40" s="244"/>
    </row>
    <row r="41" spans="1:6" x14ac:dyDescent="0.35">
      <c r="A41" s="78" t="str">
        <f t="shared" si="0"/>
        <v/>
      </c>
      <c r="B41" s="264">
        <v>43945</v>
      </c>
      <c r="C41" s="259">
        <v>1509</v>
      </c>
      <c r="D41" s="259">
        <v>338</v>
      </c>
      <c r="E41" s="267">
        <v>214</v>
      </c>
      <c r="F41" s="244"/>
    </row>
    <row r="42" spans="1:6" x14ac:dyDescent="0.35">
      <c r="A42" s="78" t="str">
        <f t="shared" si="0"/>
        <v/>
      </c>
      <c r="B42" s="264">
        <v>43946</v>
      </c>
      <c r="C42" s="259">
        <v>1573</v>
      </c>
      <c r="D42" s="259">
        <v>353</v>
      </c>
      <c r="E42" s="259">
        <v>210</v>
      </c>
      <c r="F42" s="244"/>
    </row>
    <row r="43" spans="1:6" x14ac:dyDescent="0.35">
      <c r="A43" s="78" t="str">
        <f t="shared" si="0"/>
        <v/>
      </c>
      <c r="B43" s="264">
        <v>43947</v>
      </c>
      <c r="C43" s="259">
        <v>1554</v>
      </c>
      <c r="D43" s="259">
        <v>307</v>
      </c>
      <c r="E43" s="259">
        <v>194</v>
      </c>
      <c r="F43" s="244"/>
    </row>
    <row r="44" spans="1:6" x14ac:dyDescent="0.35">
      <c r="A44" s="78" t="str">
        <f t="shared" si="0"/>
        <v/>
      </c>
      <c r="B44" s="268">
        <v>43948</v>
      </c>
      <c r="C44" s="259">
        <v>1532</v>
      </c>
      <c r="D44" s="259">
        <v>343</v>
      </c>
      <c r="E44" s="259">
        <v>225</v>
      </c>
      <c r="F44" s="244"/>
    </row>
    <row r="45" spans="1:6" x14ac:dyDescent="0.35">
      <c r="A45" s="78" t="str">
        <f t="shared" si="0"/>
        <v/>
      </c>
      <c r="B45" s="268">
        <v>43949</v>
      </c>
      <c r="C45" s="259">
        <v>1553</v>
      </c>
      <c r="D45" s="259">
        <v>334</v>
      </c>
      <c r="E45" s="259">
        <v>220</v>
      </c>
      <c r="F45" s="244"/>
    </row>
    <row r="46" spans="1:6" x14ac:dyDescent="0.35">
      <c r="A46" s="78">
        <f t="shared" si="0"/>
        <v>43950</v>
      </c>
      <c r="B46" s="268">
        <v>43950</v>
      </c>
      <c r="C46" s="259">
        <v>1530</v>
      </c>
      <c r="D46" s="259">
        <v>320</v>
      </c>
      <c r="E46" s="259">
        <v>219</v>
      </c>
      <c r="F46" s="244"/>
    </row>
    <row r="47" spans="1:6" x14ac:dyDescent="0.35">
      <c r="A47" s="78" t="str">
        <f t="shared" si="0"/>
        <v/>
      </c>
      <c r="B47" s="268">
        <v>43951</v>
      </c>
      <c r="C47" s="269">
        <v>1516</v>
      </c>
      <c r="D47" s="259">
        <v>360</v>
      </c>
      <c r="E47" s="259">
        <v>256</v>
      </c>
      <c r="F47" s="244"/>
    </row>
    <row r="48" spans="1:6" x14ac:dyDescent="0.35">
      <c r="A48" s="78" t="str">
        <f t="shared" si="0"/>
        <v/>
      </c>
      <c r="B48" s="268">
        <v>43952</v>
      </c>
      <c r="C48" s="269">
        <v>1702</v>
      </c>
      <c r="D48" s="259">
        <v>380</v>
      </c>
      <c r="E48" s="259">
        <v>249</v>
      </c>
      <c r="F48" s="244"/>
    </row>
    <row r="49" spans="1:6" x14ac:dyDescent="0.35">
      <c r="A49" s="78" t="str">
        <f t="shared" si="0"/>
        <v/>
      </c>
      <c r="B49" s="268">
        <v>43953</v>
      </c>
      <c r="C49" s="269">
        <v>1567</v>
      </c>
      <c r="D49" s="259">
        <v>349</v>
      </c>
      <c r="E49" s="259">
        <v>203</v>
      </c>
      <c r="F49" s="244"/>
    </row>
    <row r="50" spans="1:6" x14ac:dyDescent="0.35">
      <c r="A50" s="78" t="str">
        <f t="shared" si="0"/>
        <v/>
      </c>
      <c r="B50" s="268">
        <v>43954</v>
      </c>
      <c r="C50" s="269">
        <v>1500</v>
      </c>
      <c r="D50" s="259">
        <v>317</v>
      </c>
      <c r="E50" s="259">
        <v>193</v>
      </c>
      <c r="F50" s="244"/>
    </row>
    <row r="51" spans="1:6" x14ac:dyDescent="0.35">
      <c r="A51" s="78" t="str">
        <f t="shared" si="0"/>
        <v/>
      </c>
      <c r="B51" s="268">
        <v>43955</v>
      </c>
      <c r="C51" s="269">
        <v>1607</v>
      </c>
      <c r="D51" s="259">
        <v>346</v>
      </c>
      <c r="E51" s="259">
        <v>220</v>
      </c>
      <c r="F51" s="244"/>
    </row>
    <row r="52" spans="1:6" x14ac:dyDescent="0.35">
      <c r="A52" s="78" t="str">
        <f t="shared" si="0"/>
        <v/>
      </c>
      <c r="B52" s="268">
        <v>43956</v>
      </c>
      <c r="C52" s="259">
        <v>1577</v>
      </c>
      <c r="D52" s="259">
        <v>326</v>
      </c>
      <c r="E52" s="259">
        <v>227</v>
      </c>
      <c r="F52" s="244"/>
    </row>
    <row r="53" spans="1:6" x14ac:dyDescent="0.35">
      <c r="A53" s="78">
        <f t="shared" si="0"/>
        <v>43957</v>
      </c>
      <c r="B53" s="268">
        <v>43957</v>
      </c>
      <c r="C53" s="259">
        <v>1560</v>
      </c>
      <c r="D53" s="259">
        <v>311</v>
      </c>
      <c r="E53" s="259">
        <v>210</v>
      </c>
      <c r="F53" s="244"/>
    </row>
    <row r="54" spans="1:6" x14ac:dyDescent="0.35">
      <c r="A54" s="78" t="str">
        <f t="shared" si="0"/>
        <v/>
      </c>
      <c r="B54" s="268">
        <v>43958</v>
      </c>
      <c r="C54" s="259">
        <v>1543</v>
      </c>
      <c r="D54" s="259">
        <v>319</v>
      </c>
      <c r="E54" s="259">
        <v>213</v>
      </c>
      <c r="F54" s="244"/>
    </row>
    <row r="55" spans="1:6" x14ac:dyDescent="0.35">
      <c r="A55" s="78" t="str">
        <f t="shared" si="0"/>
        <v/>
      </c>
      <c r="B55" s="268">
        <v>43959</v>
      </c>
      <c r="C55" s="259">
        <v>1601</v>
      </c>
      <c r="D55" s="259">
        <v>297</v>
      </c>
      <c r="E55" s="259">
        <v>197</v>
      </c>
      <c r="F55" s="244"/>
    </row>
    <row r="56" spans="1:6" x14ac:dyDescent="0.35">
      <c r="A56" s="78" t="str">
        <f t="shared" si="0"/>
        <v/>
      </c>
      <c r="B56" s="268">
        <v>43960</v>
      </c>
      <c r="C56" s="259">
        <v>1552</v>
      </c>
      <c r="D56" s="259">
        <v>271</v>
      </c>
      <c r="E56" s="259">
        <v>162</v>
      </c>
      <c r="F56" s="244"/>
    </row>
    <row r="57" spans="1:6" x14ac:dyDescent="0.35">
      <c r="A57" s="78" t="str">
        <f t="shared" si="0"/>
        <v/>
      </c>
      <c r="B57" s="268">
        <v>43961</v>
      </c>
      <c r="C57" s="259">
        <v>1459</v>
      </c>
      <c r="D57" s="259">
        <v>242</v>
      </c>
      <c r="E57" s="259">
        <v>157</v>
      </c>
      <c r="F57" s="244"/>
    </row>
    <row r="58" spans="1:6" x14ac:dyDescent="0.35">
      <c r="A58" s="78" t="str">
        <f t="shared" si="0"/>
        <v/>
      </c>
      <c r="B58" s="268">
        <v>43962</v>
      </c>
      <c r="C58" s="259">
        <v>1501</v>
      </c>
      <c r="D58" s="259">
        <v>295</v>
      </c>
      <c r="E58" s="259">
        <v>198</v>
      </c>
      <c r="F58" s="244"/>
    </row>
    <row r="59" spans="1:6" x14ac:dyDescent="0.35">
      <c r="A59" s="78" t="str">
        <f t="shared" si="0"/>
        <v/>
      </c>
      <c r="B59" s="268">
        <v>43963</v>
      </c>
      <c r="C59" s="259">
        <v>1459</v>
      </c>
      <c r="D59" s="259">
        <v>311</v>
      </c>
      <c r="E59" s="259">
        <v>195</v>
      </c>
      <c r="F59" s="244"/>
    </row>
    <row r="60" spans="1:6" x14ac:dyDescent="0.35">
      <c r="A60" s="78">
        <f t="shared" si="0"/>
        <v>43964</v>
      </c>
      <c r="B60" s="268">
        <v>43964</v>
      </c>
      <c r="C60" s="259">
        <v>1473</v>
      </c>
      <c r="D60" s="259">
        <v>262</v>
      </c>
      <c r="E60" s="259">
        <v>175</v>
      </c>
      <c r="F60" s="244"/>
    </row>
    <row r="61" spans="1:6" x14ac:dyDescent="0.35">
      <c r="A61" s="78" t="str">
        <f t="shared" si="0"/>
        <v/>
      </c>
      <c r="B61" s="268">
        <v>43965</v>
      </c>
      <c r="C61" s="259">
        <v>1527</v>
      </c>
      <c r="D61" s="259">
        <v>260</v>
      </c>
      <c r="E61" s="259">
        <v>170</v>
      </c>
      <c r="F61" s="244"/>
    </row>
    <row r="62" spans="1:6" x14ac:dyDescent="0.35">
      <c r="A62" s="78" t="str">
        <f t="shared" si="0"/>
        <v/>
      </c>
      <c r="B62" s="268">
        <v>43966</v>
      </c>
      <c r="C62" s="259">
        <v>1650</v>
      </c>
      <c r="D62" s="259">
        <v>274</v>
      </c>
      <c r="E62" s="259">
        <v>193</v>
      </c>
      <c r="F62" s="244"/>
    </row>
    <row r="63" spans="1:6" x14ac:dyDescent="0.35">
      <c r="A63" s="78" t="str">
        <f t="shared" si="0"/>
        <v/>
      </c>
      <c r="B63" s="268">
        <v>43967</v>
      </c>
      <c r="C63" s="259">
        <v>1524</v>
      </c>
      <c r="D63" s="259">
        <v>287</v>
      </c>
      <c r="E63" s="259">
        <v>190</v>
      </c>
      <c r="F63" s="244"/>
    </row>
    <row r="64" spans="1:6" x14ac:dyDescent="0.35">
      <c r="A64" s="78" t="str">
        <f t="shared" si="0"/>
        <v/>
      </c>
      <c r="B64" s="268">
        <v>43968</v>
      </c>
      <c r="C64" s="259">
        <v>1543</v>
      </c>
      <c r="D64" s="259">
        <v>276</v>
      </c>
      <c r="E64" s="259">
        <v>186</v>
      </c>
      <c r="F64" s="244"/>
    </row>
    <row r="65" spans="1:6" x14ac:dyDescent="0.35">
      <c r="A65" s="78" t="str">
        <f t="shared" si="0"/>
        <v/>
      </c>
      <c r="B65" s="268">
        <v>43969</v>
      </c>
      <c r="C65" s="259">
        <v>1654</v>
      </c>
      <c r="D65" s="259">
        <v>341</v>
      </c>
      <c r="E65" s="259">
        <v>244</v>
      </c>
      <c r="F65" s="244"/>
    </row>
    <row r="66" spans="1:6" x14ac:dyDescent="0.35">
      <c r="A66" s="78" t="str">
        <f t="shared" si="0"/>
        <v/>
      </c>
      <c r="B66" s="268">
        <v>43970</v>
      </c>
      <c r="C66" s="259">
        <v>1614</v>
      </c>
      <c r="D66" s="259">
        <v>323</v>
      </c>
      <c r="E66" s="259">
        <v>201</v>
      </c>
      <c r="F66" s="244"/>
    </row>
    <row r="67" spans="1:6" x14ac:dyDescent="0.35">
      <c r="A67" s="78">
        <f t="shared" si="0"/>
        <v>43971</v>
      </c>
      <c r="B67" s="268">
        <v>43971</v>
      </c>
      <c r="C67" s="259">
        <v>1686</v>
      </c>
      <c r="D67" s="259">
        <v>264</v>
      </c>
      <c r="E67" s="259">
        <v>186</v>
      </c>
      <c r="F67" s="244"/>
    </row>
    <row r="68" spans="1:6" x14ac:dyDescent="0.35">
      <c r="A68" s="78" t="str">
        <f t="shared" si="0"/>
        <v/>
      </c>
      <c r="B68" s="268">
        <v>43972</v>
      </c>
      <c r="C68" s="259">
        <v>1624</v>
      </c>
      <c r="D68" s="259">
        <v>267</v>
      </c>
      <c r="E68" s="259">
        <v>183</v>
      </c>
      <c r="F68" s="244"/>
    </row>
    <row r="69" spans="1:6" x14ac:dyDescent="0.35">
      <c r="A69" s="78" t="str">
        <f t="shared" ref="A69:A132" si="1">IF(B69=A$1,B69,IF(MOD(B69-B$4,7)=0,B69,""))</f>
        <v/>
      </c>
      <c r="B69" s="268">
        <v>43973</v>
      </c>
      <c r="C69" s="259">
        <v>1612</v>
      </c>
      <c r="D69" s="259">
        <v>271</v>
      </c>
      <c r="E69" s="259">
        <v>178</v>
      </c>
      <c r="F69" s="244"/>
    </row>
    <row r="70" spans="1:6" x14ac:dyDescent="0.35">
      <c r="A70" s="78" t="str">
        <f t="shared" si="1"/>
        <v/>
      </c>
      <c r="B70" s="268">
        <v>43974</v>
      </c>
      <c r="C70" s="259">
        <v>1441</v>
      </c>
      <c r="D70" s="259">
        <v>268</v>
      </c>
      <c r="E70" s="259">
        <v>175</v>
      </c>
      <c r="F70" s="244"/>
    </row>
    <row r="71" spans="1:6" x14ac:dyDescent="0.35">
      <c r="A71" s="78" t="str">
        <f t="shared" si="1"/>
        <v/>
      </c>
      <c r="B71" s="268">
        <v>43975</v>
      </c>
      <c r="C71" s="259">
        <v>1521</v>
      </c>
      <c r="D71" s="259">
        <v>255</v>
      </c>
      <c r="E71" s="259">
        <v>155</v>
      </c>
      <c r="F71" s="244"/>
    </row>
    <row r="72" spans="1:6" x14ac:dyDescent="0.35">
      <c r="A72" s="78" t="str">
        <f t="shared" si="1"/>
        <v/>
      </c>
      <c r="B72" s="268">
        <v>43976</v>
      </c>
      <c r="C72" s="259">
        <v>1577</v>
      </c>
      <c r="D72" s="259">
        <v>265</v>
      </c>
      <c r="E72" s="259">
        <v>180</v>
      </c>
      <c r="F72" s="244"/>
    </row>
    <row r="73" spans="1:6" x14ac:dyDescent="0.35">
      <c r="A73" s="78" t="str">
        <f t="shared" si="1"/>
        <v/>
      </c>
      <c r="B73" s="268">
        <v>43977</v>
      </c>
      <c r="C73" s="259">
        <v>1606</v>
      </c>
      <c r="D73" s="259">
        <v>241</v>
      </c>
      <c r="E73" s="259">
        <v>149</v>
      </c>
      <c r="F73" s="244"/>
    </row>
    <row r="74" spans="1:6" x14ac:dyDescent="0.35">
      <c r="A74" s="78">
        <f t="shared" si="1"/>
        <v>43978</v>
      </c>
      <c r="B74" s="268">
        <v>43978</v>
      </c>
      <c r="C74" s="259">
        <v>1629</v>
      </c>
      <c r="D74" s="259">
        <v>257</v>
      </c>
      <c r="E74" s="259">
        <v>168</v>
      </c>
      <c r="F74" s="244"/>
    </row>
    <row r="75" spans="1:6" x14ac:dyDescent="0.35">
      <c r="A75" s="78" t="str">
        <f t="shared" si="1"/>
        <v/>
      </c>
      <c r="B75" s="268">
        <v>43979</v>
      </c>
      <c r="C75" s="259">
        <v>1682</v>
      </c>
      <c r="D75" s="259">
        <v>251</v>
      </c>
      <c r="E75" s="259">
        <v>165</v>
      </c>
      <c r="F75" s="244"/>
    </row>
    <row r="76" spans="1:6" x14ac:dyDescent="0.35">
      <c r="A76" s="78" t="str">
        <f t="shared" si="1"/>
        <v/>
      </c>
      <c r="B76" s="268">
        <v>43980</v>
      </c>
      <c r="C76" s="259">
        <v>1818</v>
      </c>
      <c r="D76" s="259">
        <v>198</v>
      </c>
      <c r="E76" s="259">
        <v>131</v>
      </c>
      <c r="F76" s="244"/>
    </row>
    <row r="77" spans="1:6" x14ac:dyDescent="0.35">
      <c r="A77" s="78" t="str">
        <f t="shared" si="1"/>
        <v/>
      </c>
      <c r="B77" s="268">
        <v>43981</v>
      </c>
      <c r="C77" s="259">
        <v>1636</v>
      </c>
      <c r="D77" s="259">
        <v>206</v>
      </c>
      <c r="E77" s="259">
        <v>131</v>
      </c>
      <c r="F77" s="244"/>
    </row>
    <row r="78" spans="1:6" x14ac:dyDescent="0.35">
      <c r="A78" s="78" t="str">
        <f t="shared" si="1"/>
        <v/>
      </c>
      <c r="B78" s="268">
        <v>43982</v>
      </c>
      <c r="C78" s="259">
        <v>1634</v>
      </c>
      <c r="D78" s="259">
        <v>217</v>
      </c>
      <c r="E78" s="259">
        <v>151</v>
      </c>
      <c r="F78" s="244"/>
    </row>
    <row r="79" spans="1:6" x14ac:dyDescent="0.35">
      <c r="A79" s="78" t="str">
        <f t="shared" si="1"/>
        <v/>
      </c>
      <c r="B79" s="268">
        <v>43983</v>
      </c>
      <c r="C79" s="259">
        <v>1791</v>
      </c>
      <c r="D79" s="259">
        <v>262</v>
      </c>
      <c r="E79" s="259">
        <v>183</v>
      </c>
      <c r="F79" s="244"/>
    </row>
    <row r="80" spans="1:6" x14ac:dyDescent="0.35">
      <c r="A80" s="78" t="str">
        <f t="shared" si="1"/>
        <v/>
      </c>
      <c r="B80" s="268">
        <v>43984</v>
      </c>
      <c r="C80" s="259">
        <v>1631</v>
      </c>
      <c r="D80" s="259">
        <v>219</v>
      </c>
      <c r="E80" s="259">
        <v>152</v>
      </c>
      <c r="F80" s="244"/>
    </row>
    <row r="81" spans="1:6" x14ac:dyDescent="0.35">
      <c r="A81" s="78">
        <f t="shared" si="1"/>
        <v>43985</v>
      </c>
      <c r="B81" s="268">
        <v>43985</v>
      </c>
      <c r="C81" s="259">
        <v>1592</v>
      </c>
      <c r="D81" s="259">
        <v>211</v>
      </c>
      <c r="E81" s="259">
        <v>136</v>
      </c>
      <c r="F81" s="244"/>
    </row>
    <row r="82" spans="1:6" x14ac:dyDescent="0.35">
      <c r="A82" s="78" t="str">
        <f t="shared" si="1"/>
        <v/>
      </c>
      <c r="B82" s="268">
        <v>43986</v>
      </c>
      <c r="C82" s="259">
        <v>1551</v>
      </c>
      <c r="D82" s="259">
        <v>225</v>
      </c>
      <c r="E82" s="259">
        <v>158</v>
      </c>
      <c r="F82" s="244"/>
    </row>
    <row r="83" spans="1:6" x14ac:dyDescent="0.35">
      <c r="A83" s="78" t="str">
        <f t="shared" si="1"/>
        <v/>
      </c>
      <c r="B83" s="268">
        <v>43987</v>
      </c>
      <c r="C83" s="259">
        <v>1606</v>
      </c>
      <c r="D83" s="259">
        <v>257</v>
      </c>
      <c r="E83" s="259">
        <v>165</v>
      </c>
      <c r="F83" s="244"/>
    </row>
    <row r="84" spans="1:6" x14ac:dyDescent="0.35">
      <c r="A84" s="78" t="str">
        <f t="shared" si="1"/>
        <v/>
      </c>
      <c r="B84" s="268">
        <v>43988</v>
      </c>
      <c r="C84" s="259">
        <v>1636</v>
      </c>
      <c r="D84" s="259">
        <v>219</v>
      </c>
      <c r="E84" s="259">
        <v>156</v>
      </c>
      <c r="F84" s="244"/>
    </row>
    <row r="85" spans="1:6" x14ac:dyDescent="0.35">
      <c r="A85" s="78" t="str">
        <f t="shared" si="1"/>
        <v/>
      </c>
      <c r="B85" s="268">
        <v>43989</v>
      </c>
      <c r="C85" s="259">
        <v>1631</v>
      </c>
      <c r="D85" s="259">
        <v>236</v>
      </c>
      <c r="E85" s="259">
        <v>158</v>
      </c>
      <c r="F85" s="244"/>
    </row>
    <row r="86" spans="1:6" x14ac:dyDescent="0.35">
      <c r="A86" s="78" t="str">
        <f t="shared" si="1"/>
        <v/>
      </c>
      <c r="B86" s="268">
        <v>43990</v>
      </c>
      <c r="C86" s="259">
        <v>1653</v>
      </c>
      <c r="D86" s="259">
        <v>254</v>
      </c>
      <c r="E86" s="259">
        <v>178</v>
      </c>
      <c r="F86" s="244"/>
    </row>
    <row r="87" spans="1:6" x14ac:dyDescent="0.35">
      <c r="A87" s="78" t="str">
        <f t="shared" si="1"/>
        <v/>
      </c>
      <c r="B87" s="268">
        <v>43991</v>
      </c>
      <c r="C87" s="259">
        <v>1543</v>
      </c>
      <c r="D87" s="259">
        <v>235</v>
      </c>
      <c r="E87" s="259">
        <v>167</v>
      </c>
      <c r="F87" s="244"/>
    </row>
    <row r="88" spans="1:6" x14ac:dyDescent="0.35">
      <c r="A88" s="78">
        <f t="shared" si="1"/>
        <v>43992</v>
      </c>
      <c r="B88" s="268">
        <v>43992</v>
      </c>
      <c r="C88" s="259">
        <v>1520</v>
      </c>
      <c r="D88" s="259">
        <v>250</v>
      </c>
      <c r="E88" s="259">
        <v>165</v>
      </c>
      <c r="F88" s="244"/>
    </row>
    <row r="89" spans="1:6" x14ac:dyDescent="0.35">
      <c r="A89" s="78" t="str">
        <f t="shared" si="1"/>
        <v/>
      </c>
      <c r="B89" s="268">
        <v>43993</v>
      </c>
      <c r="C89" s="259">
        <v>1594</v>
      </c>
      <c r="D89" s="259">
        <v>247</v>
      </c>
      <c r="E89" s="259">
        <v>169</v>
      </c>
      <c r="F89" s="244"/>
    </row>
    <row r="90" spans="1:6" x14ac:dyDescent="0.35">
      <c r="A90" s="78" t="str">
        <f t="shared" si="1"/>
        <v/>
      </c>
      <c r="B90" s="268">
        <v>43994</v>
      </c>
      <c r="C90" s="259">
        <v>1684</v>
      </c>
      <c r="D90" s="259">
        <v>210</v>
      </c>
      <c r="E90" s="259">
        <v>141</v>
      </c>
      <c r="F90" s="244"/>
    </row>
    <row r="91" spans="1:6" x14ac:dyDescent="0.35">
      <c r="A91" s="78" t="str">
        <f t="shared" si="1"/>
        <v/>
      </c>
      <c r="B91" s="268">
        <v>43995</v>
      </c>
      <c r="C91" s="259">
        <v>1625</v>
      </c>
      <c r="D91" s="259">
        <v>240</v>
      </c>
      <c r="E91" s="259">
        <v>163</v>
      </c>
      <c r="F91" s="244"/>
    </row>
    <row r="92" spans="1:6" x14ac:dyDescent="0.35">
      <c r="A92" s="78" t="str">
        <f t="shared" si="1"/>
        <v/>
      </c>
      <c r="B92" s="268">
        <v>43996</v>
      </c>
      <c r="C92" s="259">
        <v>1681</v>
      </c>
      <c r="D92" s="259">
        <v>224</v>
      </c>
      <c r="E92" s="259">
        <v>152</v>
      </c>
      <c r="F92" s="244"/>
    </row>
    <row r="93" spans="1:6" x14ac:dyDescent="0.35">
      <c r="A93" s="78" t="str">
        <f t="shared" si="1"/>
        <v/>
      </c>
      <c r="B93" s="268">
        <v>43997</v>
      </c>
      <c r="C93" s="259">
        <v>1720</v>
      </c>
      <c r="D93" s="259">
        <v>244</v>
      </c>
      <c r="E93" s="259">
        <v>176</v>
      </c>
      <c r="F93" s="244"/>
    </row>
    <row r="94" spans="1:6" x14ac:dyDescent="0.35">
      <c r="A94" s="78" t="str">
        <f t="shared" si="1"/>
        <v/>
      </c>
      <c r="B94" s="268">
        <v>43998</v>
      </c>
      <c r="C94" s="259">
        <v>1619</v>
      </c>
      <c r="D94" s="259">
        <v>222</v>
      </c>
      <c r="E94" s="259">
        <v>153</v>
      </c>
      <c r="F94" s="244"/>
    </row>
    <row r="95" spans="1:6" x14ac:dyDescent="0.35">
      <c r="A95" s="78">
        <f t="shared" si="1"/>
        <v>43999</v>
      </c>
      <c r="B95" s="268">
        <v>43999</v>
      </c>
      <c r="C95" s="259">
        <v>1633</v>
      </c>
      <c r="D95" s="259">
        <v>211</v>
      </c>
      <c r="E95" s="259">
        <v>150</v>
      </c>
      <c r="F95" s="244"/>
    </row>
    <row r="96" spans="1:6" x14ac:dyDescent="0.35">
      <c r="A96" s="78" t="str">
        <f t="shared" si="1"/>
        <v/>
      </c>
      <c r="B96" s="268">
        <v>44000</v>
      </c>
      <c r="C96" s="259">
        <v>1662</v>
      </c>
      <c r="D96" s="259">
        <v>216</v>
      </c>
      <c r="E96" s="259">
        <v>148</v>
      </c>
      <c r="F96" s="244"/>
    </row>
    <row r="97" spans="1:6" x14ac:dyDescent="0.35">
      <c r="A97" s="78" t="str">
        <f t="shared" ref="A97" si="2">IF(B97=A$1,B97,IF(MOD(B97-B$4,7)=0,B97,""))</f>
        <v/>
      </c>
      <c r="B97" s="268">
        <v>44001</v>
      </c>
      <c r="C97" s="259">
        <v>1711</v>
      </c>
      <c r="D97" s="259">
        <v>224</v>
      </c>
      <c r="E97" s="259">
        <v>158</v>
      </c>
      <c r="F97" s="244"/>
    </row>
    <row r="98" spans="1:6" x14ac:dyDescent="0.35">
      <c r="A98" s="78" t="str">
        <f t="shared" si="1"/>
        <v/>
      </c>
      <c r="B98" s="268">
        <v>44002</v>
      </c>
      <c r="C98" s="259">
        <v>1775</v>
      </c>
      <c r="D98" s="259">
        <v>204</v>
      </c>
      <c r="E98" s="259">
        <v>119</v>
      </c>
      <c r="F98" s="244"/>
    </row>
    <row r="99" spans="1:6" x14ac:dyDescent="0.35">
      <c r="A99" s="78" t="str">
        <f t="shared" si="1"/>
        <v/>
      </c>
      <c r="B99" s="268">
        <v>44003</v>
      </c>
      <c r="C99" s="259">
        <v>1600</v>
      </c>
      <c r="D99" s="259">
        <v>200</v>
      </c>
      <c r="E99" s="259">
        <v>127</v>
      </c>
      <c r="F99" s="244"/>
    </row>
    <row r="100" spans="1:6" x14ac:dyDescent="0.35">
      <c r="A100" s="78" t="str">
        <f t="shared" si="1"/>
        <v/>
      </c>
      <c r="B100" s="268">
        <v>44004</v>
      </c>
      <c r="C100" s="259">
        <v>1597</v>
      </c>
      <c r="D100" s="259">
        <v>194</v>
      </c>
      <c r="E100" s="259">
        <v>126</v>
      </c>
      <c r="F100" s="244"/>
    </row>
    <row r="101" spans="1:6" x14ac:dyDescent="0.35">
      <c r="A101" s="78" t="str">
        <f t="shared" si="1"/>
        <v/>
      </c>
      <c r="B101" s="268">
        <v>44005</v>
      </c>
      <c r="C101" s="259">
        <v>1545</v>
      </c>
      <c r="D101" s="259">
        <v>207</v>
      </c>
      <c r="E101" s="259">
        <v>148</v>
      </c>
      <c r="F101" s="244"/>
    </row>
    <row r="102" spans="1:6" x14ac:dyDescent="0.35">
      <c r="A102" s="78">
        <f t="shared" si="1"/>
        <v>44006</v>
      </c>
      <c r="B102" s="268">
        <v>44006</v>
      </c>
      <c r="C102" s="259">
        <v>1681</v>
      </c>
      <c r="D102" s="259">
        <v>193</v>
      </c>
      <c r="E102" s="259">
        <v>136</v>
      </c>
      <c r="F102" s="244"/>
    </row>
    <row r="103" spans="1:6" x14ac:dyDescent="0.35">
      <c r="A103" s="78" t="str">
        <f t="shared" si="1"/>
        <v/>
      </c>
      <c r="B103" s="268">
        <v>44007</v>
      </c>
      <c r="C103" s="259">
        <v>1768</v>
      </c>
      <c r="D103" s="259">
        <v>229</v>
      </c>
      <c r="E103" s="259">
        <v>162</v>
      </c>
      <c r="F103" s="244"/>
    </row>
    <row r="104" spans="1:6" x14ac:dyDescent="0.35">
      <c r="A104" s="78" t="str">
        <f t="shared" si="1"/>
        <v/>
      </c>
      <c r="B104" s="268">
        <v>44008</v>
      </c>
      <c r="C104" s="259">
        <v>1665</v>
      </c>
      <c r="D104" s="259">
        <v>205</v>
      </c>
      <c r="E104" s="259">
        <v>154</v>
      </c>
      <c r="F104" s="244"/>
    </row>
    <row r="105" spans="1:6" x14ac:dyDescent="0.35">
      <c r="A105" s="78" t="str">
        <f t="shared" si="1"/>
        <v/>
      </c>
      <c r="B105" s="268">
        <v>44009</v>
      </c>
      <c r="C105" s="259">
        <v>1694</v>
      </c>
      <c r="D105" s="259">
        <v>209</v>
      </c>
      <c r="E105" s="259">
        <v>147</v>
      </c>
      <c r="F105" s="244"/>
    </row>
    <row r="106" spans="1:6" x14ac:dyDescent="0.35">
      <c r="A106" s="78" t="str">
        <f t="shared" si="1"/>
        <v/>
      </c>
      <c r="B106" s="268">
        <v>44010</v>
      </c>
      <c r="C106" s="259">
        <v>1576</v>
      </c>
      <c r="D106" s="259">
        <v>190</v>
      </c>
      <c r="E106" s="259">
        <v>129</v>
      </c>
      <c r="F106" s="244"/>
    </row>
    <row r="107" spans="1:6" x14ac:dyDescent="0.35">
      <c r="A107" s="78" t="str">
        <f t="shared" si="1"/>
        <v/>
      </c>
      <c r="B107" s="268">
        <v>44011</v>
      </c>
      <c r="C107" s="259">
        <v>1634</v>
      </c>
      <c r="D107" s="259">
        <v>230</v>
      </c>
      <c r="E107" s="259">
        <v>159</v>
      </c>
      <c r="F107" s="244"/>
    </row>
    <row r="108" spans="1:6" x14ac:dyDescent="0.35">
      <c r="A108" s="78" t="str">
        <f t="shared" si="1"/>
        <v/>
      </c>
      <c r="B108" s="268">
        <v>44012</v>
      </c>
      <c r="C108" s="259">
        <v>1614</v>
      </c>
      <c r="D108" s="259">
        <v>216</v>
      </c>
      <c r="E108" s="259">
        <v>158</v>
      </c>
      <c r="F108" s="244"/>
    </row>
    <row r="109" spans="1:6" x14ac:dyDescent="0.35">
      <c r="A109" s="78">
        <f t="shared" si="1"/>
        <v>44013</v>
      </c>
      <c r="B109" s="268">
        <v>44013</v>
      </c>
      <c r="C109" s="259">
        <v>1610</v>
      </c>
      <c r="D109" s="259">
        <v>198</v>
      </c>
      <c r="E109" s="259">
        <v>149</v>
      </c>
      <c r="F109" s="244"/>
    </row>
    <row r="110" spans="1:6" x14ac:dyDescent="0.35">
      <c r="A110" s="78" t="str">
        <f t="shared" ref="A110" si="3">IF(B110=A$1,B110,IF(MOD(B110-B$4,7)=0,B110,""))</f>
        <v/>
      </c>
      <c r="B110" s="268">
        <v>44014</v>
      </c>
      <c r="C110" s="259">
        <v>1577</v>
      </c>
      <c r="D110" s="259">
        <v>213</v>
      </c>
      <c r="E110" s="259">
        <v>147</v>
      </c>
      <c r="F110" s="244"/>
    </row>
    <row r="111" spans="1:6" x14ac:dyDescent="0.35">
      <c r="A111" s="78" t="str">
        <f t="shared" si="1"/>
        <v/>
      </c>
      <c r="B111" s="268">
        <v>44015</v>
      </c>
      <c r="C111" s="259">
        <v>1630</v>
      </c>
      <c r="D111" s="259">
        <v>243</v>
      </c>
      <c r="E111" s="259">
        <v>180</v>
      </c>
      <c r="F111" s="244"/>
    </row>
    <row r="112" spans="1:6" x14ac:dyDescent="0.35">
      <c r="A112" s="78" t="str">
        <f t="shared" si="1"/>
        <v/>
      </c>
      <c r="B112" s="268">
        <v>44016</v>
      </c>
      <c r="C112" s="259">
        <v>1587</v>
      </c>
      <c r="D112" s="259">
        <v>233</v>
      </c>
      <c r="E112" s="259">
        <v>153</v>
      </c>
      <c r="F112" s="244"/>
    </row>
    <row r="113" spans="1:6" x14ac:dyDescent="0.35">
      <c r="A113" s="78" t="str">
        <f t="shared" si="1"/>
        <v/>
      </c>
      <c r="B113" s="268">
        <v>44017</v>
      </c>
      <c r="C113" s="259">
        <v>1555</v>
      </c>
      <c r="D113" s="259">
        <v>197</v>
      </c>
      <c r="E113" s="259">
        <v>124</v>
      </c>
      <c r="F113" s="244"/>
    </row>
    <row r="114" spans="1:6" x14ac:dyDescent="0.35">
      <c r="A114" s="78" t="str">
        <f t="shared" si="1"/>
        <v/>
      </c>
      <c r="B114" s="268">
        <v>44018</v>
      </c>
      <c r="C114" s="259">
        <v>1625</v>
      </c>
      <c r="D114" s="259">
        <v>205</v>
      </c>
      <c r="E114" s="259">
        <v>127</v>
      </c>
      <c r="F114" s="244"/>
    </row>
    <row r="115" spans="1:6" x14ac:dyDescent="0.35">
      <c r="A115" s="78" t="str">
        <f t="shared" si="1"/>
        <v/>
      </c>
      <c r="B115" s="268">
        <v>44019</v>
      </c>
      <c r="C115" s="259">
        <v>1579</v>
      </c>
      <c r="D115" s="259">
        <v>143</v>
      </c>
      <c r="E115" s="259">
        <v>104</v>
      </c>
      <c r="F115" s="244"/>
    </row>
    <row r="116" spans="1:6" x14ac:dyDescent="0.35">
      <c r="A116" s="78">
        <f t="shared" si="1"/>
        <v>44020</v>
      </c>
      <c r="B116" s="268">
        <v>44020</v>
      </c>
      <c r="C116" s="259">
        <v>1591</v>
      </c>
      <c r="D116" s="259">
        <v>170</v>
      </c>
      <c r="E116" s="259">
        <v>120</v>
      </c>
      <c r="F116" s="244"/>
    </row>
    <row r="117" spans="1:6" x14ac:dyDescent="0.35">
      <c r="A117" s="78" t="str">
        <f t="shared" si="1"/>
        <v/>
      </c>
      <c r="B117" s="268">
        <v>44021</v>
      </c>
      <c r="C117" s="259">
        <v>1658</v>
      </c>
      <c r="D117" s="259">
        <v>195</v>
      </c>
      <c r="E117" s="259">
        <v>134</v>
      </c>
      <c r="F117" s="244"/>
    </row>
    <row r="118" spans="1:6" x14ac:dyDescent="0.35">
      <c r="A118" s="78" t="str">
        <f t="shared" si="1"/>
        <v/>
      </c>
      <c r="B118" s="268">
        <v>44022</v>
      </c>
      <c r="C118" s="259">
        <v>1668</v>
      </c>
      <c r="D118" s="259">
        <v>161</v>
      </c>
      <c r="E118" s="259">
        <v>114</v>
      </c>
      <c r="F118" s="244"/>
    </row>
    <row r="119" spans="1:6" x14ac:dyDescent="0.35">
      <c r="A119" s="78" t="str">
        <f t="shared" si="1"/>
        <v/>
      </c>
      <c r="B119" s="268">
        <v>44023</v>
      </c>
      <c r="C119" s="259">
        <v>1678</v>
      </c>
      <c r="D119" s="259">
        <v>168</v>
      </c>
      <c r="E119" s="259">
        <v>131</v>
      </c>
      <c r="F119" s="244"/>
    </row>
    <row r="120" spans="1:6" x14ac:dyDescent="0.35">
      <c r="A120" s="78" t="str">
        <f>IF(B120=A$1,B120,IF(MOD(B120-B$4,7)=0,B120,""))</f>
        <v/>
      </c>
      <c r="B120" s="268">
        <v>44024</v>
      </c>
      <c r="C120" s="259">
        <v>1692</v>
      </c>
      <c r="D120" s="259">
        <v>163</v>
      </c>
      <c r="E120" s="259">
        <v>108</v>
      </c>
      <c r="F120" s="244"/>
    </row>
    <row r="121" spans="1:6" x14ac:dyDescent="0.35">
      <c r="A121" s="78" t="str">
        <f>IF(B121=A$1,B121,IF(MOD(B121-B$4,7)=0,B121,""))</f>
        <v/>
      </c>
      <c r="B121" s="268">
        <v>44025</v>
      </c>
      <c r="C121" s="259">
        <v>1718</v>
      </c>
      <c r="D121" s="259">
        <v>181</v>
      </c>
      <c r="E121" s="259">
        <v>131</v>
      </c>
      <c r="F121" s="244"/>
    </row>
    <row r="122" spans="1:6" x14ac:dyDescent="0.35">
      <c r="A122" s="78" t="str">
        <f t="shared" si="1"/>
        <v/>
      </c>
      <c r="B122" s="268">
        <v>44026</v>
      </c>
      <c r="C122" s="259">
        <v>1629</v>
      </c>
      <c r="D122" s="259">
        <v>197</v>
      </c>
      <c r="E122" s="259">
        <v>142</v>
      </c>
      <c r="F122" s="244"/>
    </row>
    <row r="123" spans="1:6" x14ac:dyDescent="0.35">
      <c r="A123" s="78">
        <f t="shared" si="1"/>
        <v>44027</v>
      </c>
      <c r="B123" s="268">
        <v>44027</v>
      </c>
      <c r="C123" s="259">
        <v>1636</v>
      </c>
      <c r="D123" s="259">
        <v>182</v>
      </c>
      <c r="E123" s="259">
        <v>131</v>
      </c>
      <c r="F123" s="244"/>
    </row>
    <row r="124" spans="1:6" x14ac:dyDescent="0.35">
      <c r="A124" s="78" t="str">
        <f t="shared" si="1"/>
        <v/>
      </c>
      <c r="B124" s="268">
        <v>44028</v>
      </c>
      <c r="C124" s="259">
        <v>1786</v>
      </c>
      <c r="D124" s="259">
        <v>227</v>
      </c>
      <c r="E124" s="259">
        <v>160</v>
      </c>
      <c r="F124" s="244"/>
    </row>
    <row r="125" spans="1:6" x14ac:dyDescent="0.35">
      <c r="A125" s="78" t="str">
        <f t="shared" si="1"/>
        <v/>
      </c>
      <c r="B125" s="268">
        <v>44029</v>
      </c>
      <c r="C125" s="259">
        <v>1777</v>
      </c>
      <c r="D125" s="259">
        <v>166</v>
      </c>
      <c r="E125" s="259">
        <v>123</v>
      </c>
      <c r="F125" s="244"/>
    </row>
    <row r="126" spans="1:6" x14ac:dyDescent="0.35">
      <c r="A126" s="78" t="str">
        <f t="shared" si="1"/>
        <v/>
      </c>
      <c r="B126" s="268">
        <v>44030</v>
      </c>
      <c r="C126" s="259">
        <v>1716</v>
      </c>
      <c r="D126" s="259">
        <v>160</v>
      </c>
      <c r="E126" s="259">
        <v>97</v>
      </c>
      <c r="F126" s="244"/>
    </row>
    <row r="127" spans="1:6" x14ac:dyDescent="0.35">
      <c r="A127" s="78" t="str">
        <f t="shared" si="1"/>
        <v/>
      </c>
      <c r="B127" s="268">
        <v>44031</v>
      </c>
      <c r="C127" s="259">
        <v>1632</v>
      </c>
      <c r="D127" s="259">
        <v>126</v>
      </c>
      <c r="E127" s="259">
        <v>95</v>
      </c>
      <c r="F127" s="244"/>
    </row>
    <row r="128" spans="1:6" x14ac:dyDescent="0.35">
      <c r="A128" s="78">
        <f t="shared" si="1"/>
        <v>44032</v>
      </c>
      <c r="B128" s="270">
        <v>44032</v>
      </c>
      <c r="C128" s="261">
        <v>1651</v>
      </c>
      <c r="D128" s="261">
        <v>176</v>
      </c>
      <c r="E128" s="261">
        <v>123</v>
      </c>
      <c r="F128" s="244"/>
    </row>
    <row r="129" spans="1:1" x14ac:dyDescent="0.35">
      <c r="A129" s="78" t="str">
        <f t="shared" si="1"/>
        <v/>
      </c>
    </row>
    <row r="130" spans="1:1" x14ac:dyDescent="0.35">
      <c r="A130" s="78" t="str">
        <f t="shared" si="1"/>
        <v/>
      </c>
    </row>
    <row r="131" spans="1:1" x14ac:dyDescent="0.35">
      <c r="A131" s="78" t="str">
        <f t="shared" si="1"/>
        <v/>
      </c>
    </row>
    <row r="132" spans="1:1" x14ac:dyDescent="0.35">
      <c r="A132" s="78" t="str">
        <f t="shared" si="1"/>
        <v/>
      </c>
    </row>
    <row r="133" spans="1:1" x14ac:dyDescent="0.35">
      <c r="A133" s="78" t="str">
        <f t="shared" ref="A133:A196" si="4">IF(B133=A$1,B133,IF(MOD(B133-B$4,7)=0,B133,""))</f>
        <v/>
      </c>
    </row>
    <row r="134" spans="1:1" x14ac:dyDescent="0.35">
      <c r="A134" s="78" t="str">
        <f t="shared" si="4"/>
        <v/>
      </c>
    </row>
    <row r="135" spans="1:1" x14ac:dyDescent="0.35">
      <c r="A135" s="78" t="str">
        <f t="shared" si="4"/>
        <v/>
      </c>
    </row>
    <row r="136" spans="1:1" x14ac:dyDescent="0.35">
      <c r="A136" s="78" t="str">
        <f t="shared" si="4"/>
        <v/>
      </c>
    </row>
    <row r="137" spans="1:1" x14ac:dyDescent="0.35">
      <c r="A137" s="78" t="str">
        <f t="shared" si="4"/>
        <v/>
      </c>
    </row>
    <row r="138" spans="1:1" x14ac:dyDescent="0.35">
      <c r="A138" s="78" t="str">
        <f t="shared" si="4"/>
        <v/>
      </c>
    </row>
    <row r="139" spans="1:1" x14ac:dyDescent="0.35">
      <c r="A139" s="78" t="str">
        <f t="shared" si="4"/>
        <v/>
      </c>
    </row>
    <row r="140" spans="1:1" x14ac:dyDescent="0.35">
      <c r="A140" s="78" t="str">
        <f t="shared" si="4"/>
        <v/>
      </c>
    </row>
    <row r="141" spans="1:1" x14ac:dyDescent="0.35">
      <c r="A141" s="78" t="str">
        <f t="shared" si="4"/>
        <v/>
      </c>
    </row>
    <row r="142" spans="1:1" x14ac:dyDescent="0.35">
      <c r="A142" s="78" t="str">
        <f t="shared" si="4"/>
        <v/>
      </c>
    </row>
    <row r="143" spans="1:1" x14ac:dyDescent="0.35">
      <c r="A143" s="78" t="str">
        <f t="shared" si="4"/>
        <v/>
      </c>
    </row>
    <row r="144" spans="1:1" x14ac:dyDescent="0.35">
      <c r="A144" s="78" t="str">
        <f t="shared" si="4"/>
        <v/>
      </c>
    </row>
    <row r="145" spans="1:1" x14ac:dyDescent="0.35">
      <c r="A145" s="78" t="str">
        <f t="shared" si="4"/>
        <v/>
      </c>
    </row>
    <row r="146" spans="1:1" x14ac:dyDescent="0.35">
      <c r="A146" s="78" t="str">
        <f t="shared" si="4"/>
        <v/>
      </c>
    </row>
    <row r="147" spans="1:1" x14ac:dyDescent="0.35">
      <c r="A147" s="78" t="str">
        <f t="shared" si="4"/>
        <v/>
      </c>
    </row>
    <row r="148" spans="1:1" x14ac:dyDescent="0.35">
      <c r="A148" s="78" t="str">
        <f t="shared" si="4"/>
        <v/>
      </c>
    </row>
    <row r="149" spans="1:1" x14ac:dyDescent="0.35">
      <c r="A149" s="78" t="str">
        <f t="shared" si="4"/>
        <v/>
      </c>
    </row>
    <row r="150" spans="1:1" x14ac:dyDescent="0.35">
      <c r="A150" s="78" t="str">
        <f t="shared" si="4"/>
        <v/>
      </c>
    </row>
    <row r="151" spans="1:1" x14ac:dyDescent="0.35">
      <c r="A151" s="78" t="str">
        <f t="shared" si="4"/>
        <v/>
      </c>
    </row>
    <row r="152" spans="1:1" x14ac:dyDescent="0.35">
      <c r="A152" s="78" t="str">
        <f t="shared" si="4"/>
        <v/>
      </c>
    </row>
    <row r="153" spans="1:1" x14ac:dyDescent="0.35">
      <c r="A153" s="78" t="str">
        <f t="shared" si="4"/>
        <v/>
      </c>
    </row>
    <row r="154" spans="1:1" x14ac:dyDescent="0.35">
      <c r="A154" s="78" t="str">
        <f t="shared" si="4"/>
        <v/>
      </c>
    </row>
    <row r="155" spans="1:1" x14ac:dyDescent="0.35">
      <c r="A155" s="78" t="str">
        <f t="shared" si="4"/>
        <v/>
      </c>
    </row>
    <row r="156" spans="1:1" x14ac:dyDescent="0.35">
      <c r="A156" s="78" t="str">
        <f t="shared" si="4"/>
        <v/>
      </c>
    </row>
    <row r="157" spans="1:1" x14ac:dyDescent="0.35">
      <c r="A157" s="78" t="str">
        <f t="shared" si="4"/>
        <v/>
      </c>
    </row>
    <row r="158" spans="1:1" x14ac:dyDescent="0.35">
      <c r="A158" s="78" t="str">
        <f t="shared" si="4"/>
        <v/>
      </c>
    </row>
    <row r="159" spans="1:1" x14ac:dyDescent="0.35">
      <c r="A159" s="78" t="str">
        <f t="shared" si="4"/>
        <v/>
      </c>
    </row>
    <row r="160" spans="1:1" x14ac:dyDescent="0.35">
      <c r="A160" s="78" t="str">
        <f t="shared" si="4"/>
        <v/>
      </c>
    </row>
    <row r="161" spans="1:1" x14ac:dyDescent="0.35">
      <c r="A161" s="78" t="str">
        <f t="shared" si="4"/>
        <v/>
      </c>
    </row>
    <row r="162" spans="1:1" x14ac:dyDescent="0.35">
      <c r="A162" s="78" t="str">
        <f t="shared" si="4"/>
        <v/>
      </c>
    </row>
    <row r="163" spans="1:1" x14ac:dyDescent="0.35">
      <c r="A163" s="78" t="str">
        <f t="shared" si="4"/>
        <v/>
      </c>
    </row>
    <row r="164" spans="1:1" x14ac:dyDescent="0.35">
      <c r="A164" s="78" t="str">
        <f t="shared" si="4"/>
        <v/>
      </c>
    </row>
    <row r="165" spans="1:1" x14ac:dyDescent="0.35">
      <c r="A165" s="78" t="str">
        <f t="shared" si="4"/>
        <v/>
      </c>
    </row>
    <row r="166" spans="1:1" x14ac:dyDescent="0.35">
      <c r="A166" s="78" t="str">
        <f t="shared" si="4"/>
        <v/>
      </c>
    </row>
    <row r="167" spans="1:1" x14ac:dyDescent="0.35">
      <c r="A167" s="78" t="str">
        <f t="shared" si="4"/>
        <v/>
      </c>
    </row>
    <row r="168" spans="1:1" x14ac:dyDescent="0.35">
      <c r="A168" s="78" t="str">
        <f t="shared" si="4"/>
        <v/>
      </c>
    </row>
    <row r="169" spans="1:1" x14ac:dyDescent="0.35">
      <c r="A169" s="78" t="str">
        <f t="shared" si="4"/>
        <v/>
      </c>
    </row>
    <row r="170" spans="1:1" x14ac:dyDescent="0.35">
      <c r="A170" s="78" t="str">
        <f t="shared" si="4"/>
        <v/>
      </c>
    </row>
    <row r="171" spans="1:1" x14ac:dyDescent="0.35">
      <c r="A171" s="78" t="str">
        <f t="shared" si="4"/>
        <v/>
      </c>
    </row>
    <row r="172" spans="1:1" x14ac:dyDescent="0.35">
      <c r="A172" s="78" t="str">
        <f t="shared" si="4"/>
        <v/>
      </c>
    </row>
    <row r="173" spans="1:1" x14ac:dyDescent="0.35">
      <c r="A173" s="78" t="str">
        <f t="shared" si="4"/>
        <v/>
      </c>
    </row>
    <row r="174" spans="1:1" x14ac:dyDescent="0.35">
      <c r="A174" s="78" t="str">
        <f t="shared" si="4"/>
        <v/>
      </c>
    </row>
    <row r="175" spans="1:1" x14ac:dyDescent="0.35">
      <c r="A175" s="78" t="str">
        <f t="shared" si="4"/>
        <v/>
      </c>
    </row>
    <row r="176" spans="1:1" x14ac:dyDescent="0.35">
      <c r="A176" s="78" t="str">
        <f t="shared" si="4"/>
        <v/>
      </c>
    </row>
    <row r="177" spans="1:1" x14ac:dyDescent="0.35">
      <c r="A177" s="78" t="str">
        <f t="shared" si="4"/>
        <v/>
      </c>
    </row>
    <row r="178" spans="1:1" x14ac:dyDescent="0.35">
      <c r="A178" s="78" t="str">
        <f t="shared" si="4"/>
        <v/>
      </c>
    </row>
    <row r="179" spans="1:1" x14ac:dyDescent="0.35">
      <c r="A179" s="78" t="str">
        <f t="shared" si="4"/>
        <v/>
      </c>
    </row>
    <row r="180" spans="1:1" x14ac:dyDescent="0.35">
      <c r="A180" s="78" t="str">
        <f t="shared" si="4"/>
        <v/>
      </c>
    </row>
    <row r="181" spans="1:1" x14ac:dyDescent="0.35">
      <c r="A181" s="78" t="str">
        <f t="shared" si="4"/>
        <v/>
      </c>
    </row>
    <row r="182" spans="1:1" x14ac:dyDescent="0.35">
      <c r="A182" s="78" t="str">
        <f t="shared" si="4"/>
        <v/>
      </c>
    </row>
    <row r="183" spans="1:1" x14ac:dyDescent="0.35">
      <c r="A183" s="78" t="str">
        <f t="shared" si="4"/>
        <v/>
      </c>
    </row>
    <row r="184" spans="1:1" x14ac:dyDescent="0.35">
      <c r="A184" s="78" t="str">
        <f t="shared" si="4"/>
        <v/>
      </c>
    </row>
    <row r="185" spans="1:1" x14ac:dyDescent="0.35">
      <c r="A185" s="78" t="str">
        <f t="shared" si="4"/>
        <v/>
      </c>
    </row>
    <row r="186" spans="1:1" x14ac:dyDescent="0.35">
      <c r="A186" s="78" t="str">
        <f t="shared" si="4"/>
        <v/>
      </c>
    </row>
    <row r="187" spans="1:1" x14ac:dyDescent="0.35">
      <c r="A187" s="78" t="str">
        <f t="shared" si="4"/>
        <v/>
      </c>
    </row>
    <row r="188" spans="1:1" x14ac:dyDescent="0.35">
      <c r="A188" s="78" t="str">
        <f t="shared" si="4"/>
        <v/>
      </c>
    </row>
    <row r="189" spans="1:1" x14ac:dyDescent="0.35">
      <c r="A189" s="78" t="str">
        <f t="shared" si="4"/>
        <v/>
      </c>
    </row>
    <row r="190" spans="1:1" x14ac:dyDescent="0.35">
      <c r="A190" s="78" t="str">
        <f t="shared" si="4"/>
        <v/>
      </c>
    </row>
    <row r="191" spans="1:1" x14ac:dyDescent="0.35">
      <c r="A191" s="78" t="str">
        <f t="shared" si="4"/>
        <v/>
      </c>
    </row>
    <row r="192" spans="1:1" x14ac:dyDescent="0.35">
      <c r="A192" s="78" t="str">
        <f t="shared" si="4"/>
        <v/>
      </c>
    </row>
    <row r="193" spans="1:1" x14ac:dyDescent="0.35">
      <c r="A193" s="78" t="str">
        <f t="shared" si="4"/>
        <v/>
      </c>
    </row>
    <row r="194" spans="1:1" x14ac:dyDescent="0.35">
      <c r="A194" s="78" t="str">
        <f t="shared" si="4"/>
        <v/>
      </c>
    </row>
    <row r="195" spans="1:1" x14ac:dyDescent="0.35">
      <c r="A195" s="78" t="str">
        <f t="shared" si="4"/>
        <v/>
      </c>
    </row>
    <row r="196" spans="1:1" x14ac:dyDescent="0.35">
      <c r="A196" s="78" t="str">
        <f t="shared" si="4"/>
        <v/>
      </c>
    </row>
    <row r="197" spans="1:1" x14ac:dyDescent="0.35">
      <c r="A197" s="78" t="str">
        <f t="shared" ref="A197:A200" si="5">IF(B197=A$1,B197,IF(MOD(B197-B$4,7)=0,B197,""))</f>
        <v/>
      </c>
    </row>
    <row r="198" spans="1:1" x14ac:dyDescent="0.35">
      <c r="A198" s="78" t="str">
        <f t="shared" si="5"/>
        <v/>
      </c>
    </row>
    <row r="199" spans="1:1" x14ac:dyDescent="0.35">
      <c r="A199" s="78" t="str">
        <f t="shared" si="5"/>
        <v/>
      </c>
    </row>
    <row r="200" spans="1:1" x14ac:dyDescent="0.3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36"/>
  <sheetViews>
    <sheetView zoomScaleNormal="100" workbookViewId="0">
      <pane xSplit="1" ySplit="3" topLeftCell="B521"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56" customWidth="1"/>
    <col min="5" max="16384" width="9.453125" style="3"/>
  </cols>
  <sheetData>
    <row r="1" spans="1:16" x14ac:dyDescent="0.35">
      <c r="A1" s="709" t="s">
        <v>163</v>
      </c>
      <c r="B1" s="709"/>
      <c r="C1" s="709"/>
      <c r="D1" s="709"/>
      <c r="J1" s="56" t="s">
        <v>28</v>
      </c>
    </row>
    <row r="2" spans="1:16" x14ac:dyDescent="0.35">
      <c r="A2" s="323"/>
      <c r="B2" s="323"/>
      <c r="C2" s="323"/>
      <c r="D2" s="323"/>
    </row>
    <row r="3" spans="1:16" ht="52" x14ac:dyDescent="0.35">
      <c r="A3" s="345" t="s">
        <v>164</v>
      </c>
      <c r="B3" s="372" t="s">
        <v>249</v>
      </c>
      <c r="C3" s="372" t="s">
        <v>250</v>
      </c>
      <c r="D3" s="379" t="s">
        <v>251</v>
      </c>
    </row>
    <row r="4" spans="1:16" x14ac:dyDescent="0.35">
      <c r="A4" s="324">
        <v>44085</v>
      </c>
      <c r="B4" s="325">
        <v>6</v>
      </c>
      <c r="C4" s="325">
        <v>45</v>
      </c>
      <c r="D4" s="325"/>
      <c r="E4" s="326"/>
      <c r="F4" s="326"/>
      <c r="G4" s="326"/>
      <c r="H4" s="326"/>
      <c r="I4" s="326"/>
      <c r="J4" s="326"/>
      <c r="K4" s="327"/>
      <c r="L4" s="327"/>
      <c r="M4" s="327"/>
      <c r="N4" s="327"/>
      <c r="O4" s="327"/>
      <c r="P4" s="327"/>
    </row>
    <row r="5" spans="1:16" x14ac:dyDescent="0.35">
      <c r="A5" s="324">
        <v>44086</v>
      </c>
      <c r="B5" s="325">
        <v>7</v>
      </c>
      <c r="C5" s="325">
        <v>42</v>
      </c>
      <c r="D5" s="325"/>
      <c r="E5" s="326"/>
      <c r="F5" s="326"/>
      <c r="G5" s="326"/>
      <c r="H5" s="326"/>
      <c r="I5" s="326"/>
      <c r="J5" s="326"/>
      <c r="K5" s="327"/>
      <c r="L5" s="327"/>
      <c r="M5" s="327"/>
      <c r="N5" s="327"/>
      <c r="O5" s="327"/>
      <c r="P5" s="327"/>
    </row>
    <row r="6" spans="1:16" x14ac:dyDescent="0.35">
      <c r="A6" s="324">
        <v>44087</v>
      </c>
      <c r="B6" s="325">
        <v>6</v>
      </c>
      <c r="C6" s="325">
        <v>45</v>
      </c>
      <c r="D6" s="325"/>
      <c r="E6" s="326"/>
      <c r="F6" s="326"/>
      <c r="G6" s="326"/>
      <c r="H6" s="326"/>
      <c r="I6" s="326"/>
      <c r="J6" s="326"/>
      <c r="K6" s="327"/>
      <c r="L6" s="327"/>
      <c r="M6" s="327"/>
      <c r="N6" s="327"/>
      <c r="O6" s="327"/>
      <c r="P6" s="327"/>
    </row>
    <row r="7" spans="1:16" x14ac:dyDescent="0.35">
      <c r="A7" s="324">
        <v>44088</v>
      </c>
      <c r="B7" s="325">
        <v>6</v>
      </c>
      <c r="C7" s="325">
        <v>51</v>
      </c>
      <c r="D7" s="325"/>
      <c r="E7" s="326"/>
      <c r="F7" s="326"/>
      <c r="G7" s="326"/>
      <c r="H7" s="326"/>
      <c r="I7" s="326"/>
      <c r="J7" s="326"/>
      <c r="K7" s="327"/>
      <c r="L7" s="327"/>
      <c r="M7" s="327"/>
      <c r="N7" s="327"/>
      <c r="O7" s="327"/>
      <c r="P7" s="327"/>
    </row>
    <row r="8" spans="1:16" x14ac:dyDescent="0.35">
      <c r="A8" s="324">
        <v>44089</v>
      </c>
      <c r="B8" s="325">
        <v>6</v>
      </c>
      <c r="C8" s="325">
        <v>48</v>
      </c>
      <c r="D8" s="325"/>
      <c r="E8" s="326"/>
      <c r="F8" s="326"/>
      <c r="G8" s="326"/>
      <c r="H8" s="326"/>
      <c r="I8" s="326"/>
      <c r="J8" s="326"/>
      <c r="K8" s="327"/>
      <c r="L8" s="327"/>
      <c r="M8" s="327"/>
      <c r="N8" s="327"/>
      <c r="O8" s="327"/>
      <c r="P8" s="327"/>
    </row>
    <row r="9" spans="1:16" x14ac:dyDescent="0.35">
      <c r="A9" s="324">
        <v>44090</v>
      </c>
      <c r="B9" s="325">
        <v>6</v>
      </c>
      <c r="C9" s="325">
        <v>51</v>
      </c>
      <c r="D9" s="325"/>
      <c r="E9" s="326"/>
      <c r="F9" s="326"/>
      <c r="G9" s="326"/>
      <c r="H9" s="326"/>
      <c r="I9" s="326"/>
      <c r="J9" s="326"/>
      <c r="K9" s="327"/>
      <c r="L9" s="327"/>
      <c r="M9" s="327"/>
      <c r="N9" s="327"/>
      <c r="O9" s="327"/>
      <c r="P9" s="327"/>
    </row>
    <row r="10" spans="1:16" x14ac:dyDescent="0.35">
      <c r="A10" s="324">
        <v>44091</v>
      </c>
      <c r="B10" s="325">
        <v>5</v>
      </c>
      <c r="C10" s="325">
        <v>52</v>
      </c>
      <c r="D10" s="325"/>
      <c r="E10" s="326"/>
      <c r="F10" s="326"/>
      <c r="G10" s="326"/>
      <c r="H10" s="326"/>
      <c r="I10" s="326"/>
      <c r="J10" s="326"/>
      <c r="K10" s="327"/>
      <c r="L10" s="327"/>
      <c r="M10" s="327"/>
      <c r="N10" s="327"/>
      <c r="O10" s="327"/>
      <c r="P10" s="327"/>
    </row>
    <row r="11" spans="1:16" x14ac:dyDescent="0.35">
      <c r="A11" s="324">
        <v>44092</v>
      </c>
      <c r="B11" s="325">
        <v>5</v>
      </c>
      <c r="C11" s="325">
        <v>61</v>
      </c>
      <c r="D11" s="325"/>
      <c r="E11" s="326"/>
      <c r="F11" s="326"/>
      <c r="G11" s="326"/>
      <c r="H11" s="326"/>
      <c r="I11" s="326"/>
      <c r="J11" s="326"/>
      <c r="K11" s="327"/>
      <c r="L11" s="327"/>
      <c r="M11" s="327"/>
      <c r="N11" s="327"/>
      <c r="O11" s="327"/>
      <c r="P11" s="327"/>
    </row>
    <row r="12" spans="1:16" x14ac:dyDescent="0.35">
      <c r="A12" s="324">
        <v>44093</v>
      </c>
      <c r="B12" s="325">
        <v>9</v>
      </c>
      <c r="C12" s="325">
        <v>64</v>
      </c>
      <c r="D12" s="325"/>
      <c r="E12" s="326"/>
      <c r="F12" s="326"/>
      <c r="G12" s="326"/>
      <c r="H12" s="326"/>
      <c r="I12" s="326"/>
      <c r="J12" s="326"/>
      <c r="K12" s="327"/>
      <c r="L12" s="327"/>
      <c r="M12" s="327"/>
      <c r="N12" s="327"/>
      <c r="O12" s="327"/>
      <c r="P12" s="327"/>
    </row>
    <row r="13" spans="1:16" x14ac:dyDescent="0.35">
      <c r="A13" s="324">
        <v>44094</v>
      </c>
      <c r="B13" s="325">
        <v>9</v>
      </c>
      <c r="C13" s="325">
        <v>63</v>
      </c>
      <c r="D13" s="325"/>
      <c r="E13" s="326"/>
      <c r="F13" s="326"/>
      <c r="G13" s="326"/>
      <c r="H13" s="326"/>
      <c r="I13" s="326"/>
      <c r="J13" s="326"/>
      <c r="K13" s="327"/>
      <c r="L13" s="327"/>
      <c r="M13" s="327"/>
      <c r="N13" s="327"/>
      <c r="O13" s="327"/>
      <c r="P13" s="327"/>
    </row>
    <row r="14" spans="1:16" x14ac:dyDescent="0.35">
      <c r="A14" s="324">
        <v>44095</v>
      </c>
      <c r="B14" s="325">
        <v>8</v>
      </c>
      <c r="C14" s="325">
        <v>73</v>
      </c>
      <c r="D14" s="325"/>
      <c r="E14" s="326"/>
      <c r="F14" s="326"/>
      <c r="G14" s="326"/>
      <c r="H14" s="326"/>
      <c r="I14" s="326"/>
      <c r="J14" s="326"/>
      <c r="K14" s="327"/>
      <c r="L14" s="327"/>
      <c r="M14" s="327"/>
      <c r="N14" s="327"/>
      <c r="O14" s="327"/>
      <c r="P14" s="327"/>
    </row>
    <row r="15" spans="1:16" x14ac:dyDescent="0.35">
      <c r="A15" s="324">
        <v>44096</v>
      </c>
      <c r="B15" s="325">
        <v>10</v>
      </c>
      <c r="C15" s="325">
        <v>73</v>
      </c>
      <c r="D15" s="325"/>
      <c r="E15" s="326"/>
      <c r="F15" s="326"/>
      <c r="G15" s="326"/>
      <c r="H15" s="326"/>
      <c r="I15" s="326"/>
      <c r="J15" s="326"/>
      <c r="K15" s="327"/>
      <c r="L15" s="327"/>
      <c r="M15" s="327"/>
      <c r="N15" s="327"/>
      <c r="O15" s="327"/>
      <c r="P15" s="327"/>
    </row>
    <row r="16" spans="1:16" x14ac:dyDescent="0.35">
      <c r="A16" s="324">
        <v>44097</v>
      </c>
      <c r="B16" s="325">
        <v>10</v>
      </c>
      <c r="C16" s="325">
        <v>83</v>
      </c>
      <c r="D16" s="325"/>
      <c r="E16" s="326"/>
      <c r="F16" s="326"/>
      <c r="G16" s="326"/>
      <c r="H16" s="326"/>
      <c r="I16" s="326"/>
      <c r="J16" s="326"/>
      <c r="K16" s="327"/>
      <c r="L16" s="327"/>
      <c r="M16" s="327"/>
      <c r="N16" s="327"/>
      <c r="O16" s="327"/>
      <c r="P16" s="327"/>
    </row>
    <row r="17" spans="1:16" x14ac:dyDescent="0.35">
      <c r="A17" s="324">
        <v>44098</v>
      </c>
      <c r="B17" s="325">
        <v>10</v>
      </c>
      <c r="C17" s="325">
        <v>85</v>
      </c>
      <c r="D17" s="325"/>
      <c r="E17" s="326"/>
      <c r="F17" s="326"/>
      <c r="G17" s="326"/>
      <c r="H17" s="326"/>
      <c r="I17" s="326"/>
      <c r="J17" s="326"/>
      <c r="K17" s="327"/>
      <c r="L17" s="327"/>
      <c r="M17" s="327"/>
      <c r="N17" s="327"/>
      <c r="O17" s="327"/>
      <c r="P17" s="327"/>
    </row>
    <row r="18" spans="1:16" x14ac:dyDescent="0.35">
      <c r="A18" s="324">
        <v>44099</v>
      </c>
      <c r="B18" s="325">
        <v>11</v>
      </c>
      <c r="C18" s="377">
        <v>89</v>
      </c>
      <c r="D18" s="377"/>
      <c r="E18" s="326"/>
      <c r="F18" s="326"/>
      <c r="G18" s="326"/>
      <c r="H18" s="326"/>
      <c r="I18" s="326"/>
      <c r="J18" s="326"/>
      <c r="K18" s="327"/>
      <c r="L18" s="327"/>
      <c r="M18" s="327"/>
      <c r="N18" s="327"/>
      <c r="O18" s="327"/>
      <c r="P18" s="327"/>
    </row>
    <row r="19" spans="1:16" x14ac:dyDescent="0.35">
      <c r="A19" s="324">
        <v>44100</v>
      </c>
      <c r="B19" s="325">
        <v>11</v>
      </c>
      <c r="C19" s="377">
        <v>99</v>
      </c>
      <c r="D19" s="377"/>
      <c r="E19" s="326"/>
      <c r="F19" s="326"/>
      <c r="G19" s="326"/>
      <c r="H19" s="326"/>
      <c r="I19" s="326"/>
      <c r="J19" s="326"/>
      <c r="K19" s="327"/>
      <c r="L19" s="327"/>
      <c r="M19" s="327"/>
      <c r="N19" s="327"/>
      <c r="O19" s="327"/>
      <c r="P19" s="327"/>
    </row>
    <row r="20" spans="1:16" x14ac:dyDescent="0.35">
      <c r="A20" s="324">
        <v>44101</v>
      </c>
      <c r="B20" s="325">
        <v>12</v>
      </c>
      <c r="C20" s="377">
        <v>105</v>
      </c>
      <c r="D20" s="377"/>
      <c r="E20" s="326"/>
      <c r="F20" s="326"/>
      <c r="G20" s="326"/>
      <c r="H20" s="326"/>
      <c r="I20" s="326"/>
      <c r="J20" s="326"/>
      <c r="K20" s="327"/>
      <c r="L20" s="327"/>
      <c r="M20" s="327"/>
      <c r="N20" s="327"/>
      <c r="O20" s="327"/>
      <c r="P20" s="327"/>
    </row>
    <row r="21" spans="1:16" x14ac:dyDescent="0.35">
      <c r="A21" s="324">
        <v>44102</v>
      </c>
      <c r="B21" s="325">
        <v>16</v>
      </c>
      <c r="C21" s="377">
        <v>122</v>
      </c>
      <c r="D21" s="377"/>
      <c r="E21" s="326"/>
      <c r="F21" s="326"/>
      <c r="G21" s="326"/>
      <c r="H21" s="326"/>
      <c r="I21" s="326"/>
      <c r="J21" s="326"/>
      <c r="K21" s="327"/>
      <c r="L21" s="327"/>
      <c r="M21" s="327"/>
      <c r="N21" s="327"/>
      <c r="O21" s="327"/>
      <c r="P21" s="327"/>
    </row>
    <row r="22" spans="1:16" x14ac:dyDescent="0.35">
      <c r="A22" s="324">
        <v>44103</v>
      </c>
      <c r="B22" s="325">
        <v>16</v>
      </c>
      <c r="C22" s="377">
        <v>123</v>
      </c>
      <c r="D22" s="377"/>
      <c r="E22" s="326"/>
      <c r="F22" s="326"/>
      <c r="G22" s="326"/>
      <c r="H22" s="326"/>
      <c r="I22" s="326"/>
      <c r="J22" s="326"/>
      <c r="K22" s="327"/>
      <c r="L22" s="327"/>
      <c r="M22" s="327"/>
      <c r="N22" s="327"/>
      <c r="O22" s="327"/>
      <c r="P22" s="327"/>
    </row>
    <row r="23" spans="1:16" x14ac:dyDescent="0.35">
      <c r="A23" s="324">
        <v>44104</v>
      </c>
      <c r="B23" s="325">
        <v>15</v>
      </c>
      <c r="C23" s="377">
        <v>137</v>
      </c>
      <c r="D23" s="377"/>
      <c r="E23" s="326"/>
      <c r="F23" s="326"/>
      <c r="G23" s="326"/>
      <c r="H23" s="326"/>
      <c r="I23" s="326"/>
      <c r="J23" s="326"/>
      <c r="K23" s="327"/>
      <c r="L23" s="327"/>
      <c r="M23" s="327"/>
      <c r="N23" s="327"/>
      <c r="O23" s="327"/>
      <c r="P23" s="327"/>
    </row>
    <row r="24" spans="1:16" x14ac:dyDescent="0.35">
      <c r="A24" s="324">
        <v>44105</v>
      </c>
      <c r="B24" s="325">
        <v>17</v>
      </c>
      <c r="C24" s="377">
        <v>154</v>
      </c>
      <c r="D24" s="377"/>
      <c r="E24" s="326"/>
      <c r="F24" s="326"/>
      <c r="G24" s="326"/>
      <c r="H24" s="326"/>
      <c r="I24" s="326"/>
      <c r="J24" s="326"/>
      <c r="K24" s="327"/>
      <c r="L24" s="327"/>
      <c r="M24" s="327"/>
      <c r="N24" s="327"/>
      <c r="O24" s="327"/>
      <c r="P24" s="327"/>
    </row>
    <row r="25" spans="1:16" x14ac:dyDescent="0.35">
      <c r="A25" s="324">
        <v>44106</v>
      </c>
      <c r="B25" s="325">
        <v>19</v>
      </c>
      <c r="C25" s="377">
        <v>175</v>
      </c>
      <c r="D25" s="377"/>
      <c r="E25" s="326"/>
      <c r="F25" s="326"/>
      <c r="G25" s="326"/>
      <c r="H25" s="326"/>
      <c r="I25" s="326"/>
      <c r="J25" s="326"/>
      <c r="K25" s="327"/>
      <c r="L25" s="327"/>
      <c r="M25" s="327"/>
      <c r="N25" s="327"/>
      <c r="O25" s="327"/>
      <c r="P25" s="327"/>
    </row>
    <row r="26" spans="1:16" x14ac:dyDescent="0.35">
      <c r="A26" s="324">
        <v>44107</v>
      </c>
      <c r="B26" s="325">
        <v>23</v>
      </c>
      <c r="C26" s="325">
        <v>191</v>
      </c>
      <c r="D26" s="325"/>
    </row>
    <row r="27" spans="1:16" x14ac:dyDescent="0.35">
      <c r="A27" s="324">
        <v>44108</v>
      </c>
      <c r="B27" s="325">
        <v>22</v>
      </c>
      <c r="C27" s="325">
        <v>210</v>
      </c>
      <c r="D27" s="325"/>
    </row>
    <row r="28" spans="1:16" x14ac:dyDescent="0.35">
      <c r="A28" s="324">
        <v>44109</v>
      </c>
      <c r="B28" s="325">
        <v>22</v>
      </c>
      <c r="C28" s="325">
        <v>218</v>
      </c>
      <c r="D28" s="325"/>
    </row>
    <row r="29" spans="1:16" x14ac:dyDescent="0.35">
      <c r="A29" s="324">
        <v>44110</v>
      </c>
      <c r="B29" s="325">
        <v>25</v>
      </c>
      <c r="C29" s="325">
        <v>262</v>
      </c>
      <c r="D29" s="325"/>
    </row>
    <row r="30" spans="1:16" x14ac:dyDescent="0.35">
      <c r="A30" s="324">
        <v>44111</v>
      </c>
      <c r="B30" s="325">
        <v>28</v>
      </c>
      <c r="C30" s="325">
        <v>319</v>
      </c>
      <c r="D30" s="325"/>
    </row>
    <row r="31" spans="1:16" x14ac:dyDescent="0.35">
      <c r="A31" s="324">
        <v>44112</v>
      </c>
      <c r="B31" s="325">
        <v>31</v>
      </c>
      <c r="C31" s="325">
        <v>377</v>
      </c>
      <c r="D31" s="325"/>
    </row>
    <row r="32" spans="1:16" x14ac:dyDescent="0.35">
      <c r="A32" s="324">
        <v>44113</v>
      </c>
      <c r="B32" s="325">
        <v>31</v>
      </c>
      <c r="C32" s="325">
        <v>397</v>
      </c>
      <c r="D32" s="325"/>
    </row>
    <row r="33" spans="1:5" x14ac:dyDescent="0.35">
      <c r="A33" s="324">
        <v>44114</v>
      </c>
      <c r="B33" s="325">
        <v>34</v>
      </c>
      <c r="C33" s="325">
        <v>432</v>
      </c>
      <c r="D33" s="325"/>
    </row>
    <row r="34" spans="1:5" x14ac:dyDescent="0.35">
      <c r="A34" s="324">
        <v>44115</v>
      </c>
      <c r="B34" s="325">
        <v>35</v>
      </c>
      <c r="C34" s="378">
        <v>449</v>
      </c>
      <c r="D34" s="378"/>
    </row>
    <row r="35" spans="1:5" x14ac:dyDescent="0.35">
      <c r="A35" s="324">
        <v>44116</v>
      </c>
      <c r="B35" s="325">
        <v>36</v>
      </c>
      <c r="C35" s="378">
        <v>487</v>
      </c>
      <c r="D35" s="378"/>
    </row>
    <row r="36" spans="1:5" x14ac:dyDescent="0.35">
      <c r="A36" s="324">
        <v>44117</v>
      </c>
      <c r="B36" s="325">
        <v>35</v>
      </c>
      <c r="C36" s="378">
        <v>527</v>
      </c>
      <c r="D36" s="378"/>
    </row>
    <row r="37" spans="1:5" x14ac:dyDescent="0.35">
      <c r="A37" s="324">
        <v>44118</v>
      </c>
      <c r="B37" s="325">
        <v>49</v>
      </c>
      <c r="C37" s="378">
        <v>570</v>
      </c>
      <c r="D37" s="378"/>
    </row>
    <row r="38" spans="1:5" x14ac:dyDescent="0.35">
      <c r="A38" s="324">
        <v>44119</v>
      </c>
      <c r="B38" s="325">
        <v>52</v>
      </c>
      <c r="C38" s="378">
        <v>601</v>
      </c>
      <c r="D38" s="378"/>
    </row>
    <row r="39" spans="1:5" x14ac:dyDescent="0.35">
      <c r="A39" s="324">
        <v>44120</v>
      </c>
      <c r="B39" s="325">
        <v>58</v>
      </c>
      <c r="C39" s="378">
        <v>627</v>
      </c>
      <c r="D39" s="378"/>
    </row>
    <row r="40" spans="1:5" x14ac:dyDescent="0.35">
      <c r="A40" s="324">
        <v>44121</v>
      </c>
      <c r="B40" s="325">
        <v>62</v>
      </c>
      <c r="C40" s="378">
        <v>672</v>
      </c>
      <c r="D40" s="378"/>
    </row>
    <row r="41" spans="1:5" x14ac:dyDescent="0.35">
      <c r="A41" s="324">
        <v>44122</v>
      </c>
      <c r="B41" s="325">
        <v>63</v>
      </c>
      <c r="C41" s="325">
        <v>712</v>
      </c>
      <c r="D41" s="325"/>
    </row>
    <row r="42" spans="1:5" x14ac:dyDescent="0.35">
      <c r="A42" s="324">
        <v>44123</v>
      </c>
      <c r="B42" s="325">
        <v>61</v>
      </c>
      <c r="C42" s="325">
        <v>755</v>
      </c>
      <c r="D42" s="325"/>
    </row>
    <row r="43" spans="1:5" x14ac:dyDescent="0.35">
      <c r="A43" s="324">
        <v>44124</v>
      </c>
      <c r="B43" s="325">
        <v>70</v>
      </c>
      <c r="C43" s="325">
        <v>824</v>
      </c>
      <c r="D43" s="325"/>
    </row>
    <row r="44" spans="1:5" x14ac:dyDescent="0.35">
      <c r="A44" s="324">
        <v>44125</v>
      </c>
      <c r="B44" s="325">
        <v>73</v>
      </c>
      <c r="C44" s="325">
        <v>873</v>
      </c>
      <c r="D44" s="325"/>
    </row>
    <row r="45" spans="1:5" x14ac:dyDescent="0.35">
      <c r="A45" s="324">
        <v>44126</v>
      </c>
      <c r="B45" s="325">
        <v>74</v>
      </c>
      <c r="C45" s="325">
        <v>934</v>
      </c>
      <c r="D45" s="325"/>
      <c r="E45" s="329"/>
    </row>
    <row r="46" spans="1:5" x14ac:dyDescent="0.35">
      <c r="A46" s="324">
        <v>44127</v>
      </c>
      <c r="B46" s="325">
        <v>76</v>
      </c>
      <c r="C46" s="325">
        <v>975</v>
      </c>
      <c r="D46" s="325"/>
    </row>
    <row r="47" spans="1:5" x14ac:dyDescent="0.35">
      <c r="A47" s="324">
        <v>44128</v>
      </c>
      <c r="B47" s="325">
        <v>84</v>
      </c>
      <c r="C47" s="325">
        <v>985</v>
      </c>
      <c r="D47" s="325"/>
    </row>
    <row r="48" spans="1:5" x14ac:dyDescent="0.35">
      <c r="A48" s="324">
        <v>44129</v>
      </c>
      <c r="B48" s="325">
        <v>86</v>
      </c>
      <c r="C48" s="325">
        <v>1016</v>
      </c>
      <c r="D48" s="325"/>
    </row>
    <row r="49" spans="1:4" x14ac:dyDescent="0.35">
      <c r="A49" s="324">
        <v>44130</v>
      </c>
      <c r="B49" s="325">
        <v>90</v>
      </c>
      <c r="C49" s="325">
        <v>1052</v>
      </c>
      <c r="D49" s="325"/>
    </row>
    <row r="50" spans="1:4" x14ac:dyDescent="0.35">
      <c r="A50" s="324">
        <v>44131</v>
      </c>
      <c r="B50" s="325">
        <v>82</v>
      </c>
      <c r="C50" s="325">
        <v>1100</v>
      </c>
      <c r="D50" s="325"/>
    </row>
    <row r="51" spans="1:4" x14ac:dyDescent="0.35">
      <c r="A51" s="324">
        <v>44132</v>
      </c>
      <c r="B51" s="325">
        <v>85</v>
      </c>
      <c r="C51" s="325">
        <v>1117</v>
      </c>
      <c r="D51" s="325"/>
    </row>
    <row r="52" spans="1:4" x14ac:dyDescent="0.35">
      <c r="A52" s="324">
        <v>44133</v>
      </c>
      <c r="B52" s="325">
        <v>86</v>
      </c>
      <c r="C52" s="325">
        <v>1152</v>
      </c>
      <c r="D52" s="325"/>
    </row>
    <row r="53" spans="1:4" x14ac:dyDescent="0.35">
      <c r="A53" s="324">
        <v>44134</v>
      </c>
      <c r="B53" s="325">
        <v>83</v>
      </c>
      <c r="C53" s="374">
        <v>1171</v>
      </c>
      <c r="D53" s="374"/>
    </row>
    <row r="54" spans="1:4" x14ac:dyDescent="0.35">
      <c r="A54" s="324">
        <v>44135</v>
      </c>
      <c r="B54" s="325">
        <v>80</v>
      </c>
      <c r="C54" s="374">
        <v>1154</v>
      </c>
      <c r="D54" s="374"/>
    </row>
    <row r="55" spans="1:4" x14ac:dyDescent="0.35">
      <c r="A55" s="324">
        <v>44136</v>
      </c>
      <c r="B55" s="325">
        <v>81</v>
      </c>
      <c r="C55" s="374">
        <v>1203</v>
      </c>
      <c r="D55" s="374"/>
    </row>
    <row r="56" spans="1:4" x14ac:dyDescent="0.35">
      <c r="A56" s="324">
        <v>44137</v>
      </c>
      <c r="B56" s="325">
        <v>93</v>
      </c>
      <c r="C56" s="374">
        <v>1235</v>
      </c>
      <c r="D56" s="374"/>
    </row>
    <row r="57" spans="1:4" x14ac:dyDescent="0.35">
      <c r="A57" s="324">
        <v>44138</v>
      </c>
      <c r="B57" s="325">
        <v>92</v>
      </c>
      <c r="C57" s="374">
        <v>1264</v>
      </c>
      <c r="D57" s="374"/>
    </row>
    <row r="58" spans="1:4" x14ac:dyDescent="0.35">
      <c r="A58" s="324">
        <v>44139</v>
      </c>
      <c r="B58" s="325">
        <v>94</v>
      </c>
      <c r="C58" s="374">
        <v>1257</v>
      </c>
      <c r="D58" s="374"/>
    </row>
    <row r="59" spans="1:4" x14ac:dyDescent="0.35">
      <c r="A59" s="324">
        <v>44140</v>
      </c>
      <c r="B59" s="325">
        <v>95</v>
      </c>
      <c r="C59" s="374">
        <v>1252</v>
      </c>
      <c r="D59" s="374"/>
    </row>
    <row r="60" spans="1:4" x14ac:dyDescent="0.35">
      <c r="A60" s="324">
        <v>44141</v>
      </c>
      <c r="B60" s="325">
        <v>98</v>
      </c>
      <c r="C60" s="374">
        <v>1237</v>
      </c>
      <c r="D60" s="374"/>
    </row>
    <row r="61" spans="1:4" x14ac:dyDescent="0.35">
      <c r="A61" s="324">
        <v>44142</v>
      </c>
      <c r="B61" s="325">
        <v>105</v>
      </c>
      <c r="C61" s="374">
        <v>1245</v>
      </c>
      <c r="D61" s="374"/>
    </row>
    <row r="62" spans="1:4" x14ac:dyDescent="0.35">
      <c r="A62" s="324">
        <v>44143</v>
      </c>
      <c r="B62" s="325">
        <v>111</v>
      </c>
      <c r="C62" s="374">
        <v>1245</v>
      </c>
      <c r="D62" s="374"/>
    </row>
    <row r="63" spans="1:4" x14ac:dyDescent="0.35">
      <c r="A63" s="324">
        <v>44144</v>
      </c>
      <c r="B63" s="373">
        <v>105</v>
      </c>
      <c r="C63" s="374">
        <v>1227</v>
      </c>
      <c r="D63" s="374"/>
    </row>
    <row r="64" spans="1:4" x14ac:dyDescent="0.35">
      <c r="A64" s="324">
        <v>44145</v>
      </c>
      <c r="B64" s="374">
        <v>102</v>
      </c>
      <c r="C64" s="374">
        <v>1239</v>
      </c>
      <c r="D64" s="374"/>
    </row>
    <row r="65" spans="1:5" x14ac:dyDescent="0.35">
      <c r="A65" s="324">
        <v>44146</v>
      </c>
      <c r="B65" s="374">
        <v>93</v>
      </c>
      <c r="C65" s="374">
        <v>1235</v>
      </c>
      <c r="D65" s="374"/>
    </row>
    <row r="66" spans="1:5" x14ac:dyDescent="0.35">
      <c r="A66" s="324">
        <v>44147</v>
      </c>
      <c r="B66" s="374">
        <v>98</v>
      </c>
      <c r="C66" s="374">
        <v>1207</v>
      </c>
      <c r="D66" s="374"/>
    </row>
    <row r="67" spans="1:5" x14ac:dyDescent="0.35">
      <c r="A67" s="324">
        <v>44148</v>
      </c>
      <c r="B67" s="374">
        <v>96</v>
      </c>
      <c r="C67" s="374">
        <v>1228</v>
      </c>
      <c r="D67" s="374"/>
    </row>
    <row r="68" spans="1:5" x14ac:dyDescent="0.35">
      <c r="A68" s="324">
        <v>44149</v>
      </c>
      <c r="B68" s="374">
        <v>92</v>
      </c>
      <c r="C68" s="374">
        <v>1198</v>
      </c>
      <c r="D68" s="374"/>
      <c r="E68" s="330"/>
    </row>
    <row r="69" spans="1:5" x14ac:dyDescent="0.35">
      <c r="A69" s="324">
        <v>44150</v>
      </c>
      <c r="B69" s="374">
        <v>100</v>
      </c>
      <c r="C69" s="374">
        <v>1241</v>
      </c>
      <c r="D69" s="374"/>
    </row>
    <row r="70" spans="1:5" x14ac:dyDescent="0.35">
      <c r="A70" s="324">
        <v>44151</v>
      </c>
      <c r="B70" s="374">
        <v>98</v>
      </c>
      <c r="C70" s="374">
        <v>1227</v>
      </c>
      <c r="D70" s="374"/>
    </row>
    <row r="71" spans="1:5" x14ac:dyDescent="0.35">
      <c r="A71" s="324">
        <v>44152</v>
      </c>
      <c r="B71" s="374">
        <v>95</v>
      </c>
      <c r="C71" s="374">
        <v>1250</v>
      </c>
      <c r="D71" s="374"/>
    </row>
    <row r="72" spans="1:5" x14ac:dyDescent="0.35">
      <c r="A72" s="271">
        <v>44153</v>
      </c>
      <c r="B72" s="374">
        <v>88</v>
      </c>
      <c r="C72" s="374">
        <v>1241</v>
      </c>
      <c r="D72" s="374"/>
    </row>
    <row r="73" spans="1:5" x14ac:dyDescent="0.35">
      <c r="A73" s="271">
        <v>44154</v>
      </c>
      <c r="B73" s="374">
        <v>85</v>
      </c>
      <c r="C73" s="374">
        <v>1212</v>
      </c>
      <c r="D73" s="374"/>
      <c r="E73" s="329"/>
    </row>
    <row r="74" spans="1:5" x14ac:dyDescent="0.35">
      <c r="A74" s="271">
        <v>44155</v>
      </c>
      <c r="B74" s="374">
        <v>89</v>
      </c>
      <c r="C74" s="374">
        <v>1234</v>
      </c>
      <c r="D74" s="374"/>
      <c r="E74" s="329"/>
    </row>
    <row r="75" spans="1:5" x14ac:dyDescent="0.35">
      <c r="A75" s="271">
        <v>44156</v>
      </c>
      <c r="B75" s="374">
        <v>100</v>
      </c>
      <c r="C75" s="374">
        <v>1194</v>
      </c>
      <c r="D75" s="374"/>
      <c r="E75" s="329"/>
    </row>
    <row r="76" spans="1:5" x14ac:dyDescent="0.35">
      <c r="A76" s="271">
        <v>44157</v>
      </c>
      <c r="B76" s="375">
        <v>95</v>
      </c>
      <c r="C76" s="374">
        <v>1170</v>
      </c>
      <c r="D76" s="374"/>
      <c r="E76" s="329"/>
    </row>
    <row r="77" spans="1:5" x14ac:dyDescent="0.35">
      <c r="A77" s="271">
        <v>44158</v>
      </c>
      <c r="B77" s="375">
        <v>84</v>
      </c>
      <c r="C77" s="374">
        <v>1208</v>
      </c>
      <c r="D77" s="374"/>
      <c r="E77" s="329"/>
    </row>
    <row r="78" spans="1:5" x14ac:dyDescent="0.35">
      <c r="A78" s="271">
        <v>44159</v>
      </c>
      <c r="B78" s="375">
        <v>84</v>
      </c>
      <c r="C78" s="374">
        <v>1197</v>
      </c>
      <c r="D78" s="374"/>
      <c r="E78" s="329"/>
    </row>
    <row r="79" spans="1:5" x14ac:dyDescent="0.35">
      <c r="A79" s="271">
        <v>44160</v>
      </c>
      <c r="B79" s="375">
        <v>84</v>
      </c>
      <c r="C79" s="374">
        <v>1156</v>
      </c>
      <c r="D79" s="374"/>
      <c r="E79" s="329"/>
    </row>
    <row r="80" spans="1:5" x14ac:dyDescent="0.35">
      <c r="A80" s="271">
        <v>44161</v>
      </c>
      <c r="B80" s="375">
        <v>90</v>
      </c>
      <c r="C80" s="374">
        <v>1125</v>
      </c>
      <c r="D80" s="374"/>
      <c r="E80" s="329"/>
    </row>
    <row r="81" spans="1:5" x14ac:dyDescent="0.35">
      <c r="A81" s="271">
        <v>44162</v>
      </c>
      <c r="B81" s="375">
        <v>80</v>
      </c>
      <c r="C81" s="374">
        <v>1099</v>
      </c>
      <c r="D81" s="374"/>
      <c r="E81" s="329"/>
    </row>
    <row r="82" spans="1:5" x14ac:dyDescent="0.35">
      <c r="A82" s="271">
        <v>44163</v>
      </c>
      <c r="B82" s="375">
        <v>77</v>
      </c>
      <c r="C82" s="374">
        <v>1074</v>
      </c>
      <c r="D82" s="374"/>
      <c r="E82" s="329"/>
    </row>
    <row r="83" spans="1:5" x14ac:dyDescent="0.35">
      <c r="A83" s="271">
        <v>44164</v>
      </c>
      <c r="B83" s="373">
        <v>76</v>
      </c>
      <c r="C83" s="374">
        <v>1049</v>
      </c>
      <c r="D83" s="374"/>
      <c r="E83" s="329"/>
    </row>
    <row r="84" spans="1:5" x14ac:dyDescent="0.35">
      <c r="A84" s="271">
        <v>44165</v>
      </c>
      <c r="B84" s="373">
        <v>75</v>
      </c>
      <c r="C84" s="374">
        <v>1041</v>
      </c>
      <c r="D84" s="374"/>
      <c r="E84" s="329"/>
    </row>
    <row r="85" spans="1:5" x14ac:dyDescent="0.35">
      <c r="A85" s="271">
        <v>44166</v>
      </c>
      <c r="B85" s="373">
        <v>70</v>
      </c>
      <c r="C85" s="374">
        <v>1021</v>
      </c>
      <c r="D85" s="374"/>
    </row>
    <row r="86" spans="1:5" x14ac:dyDescent="0.35">
      <c r="A86" s="271">
        <v>44167</v>
      </c>
      <c r="B86" s="373">
        <v>68</v>
      </c>
      <c r="C86" s="374">
        <v>991</v>
      </c>
      <c r="D86" s="374"/>
    </row>
    <row r="87" spans="1:5" x14ac:dyDescent="0.35">
      <c r="A87" s="271">
        <v>44168</v>
      </c>
      <c r="B87" s="373">
        <v>69</v>
      </c>
      <c r="C87" s="374">
        <v>982</v>
      </c>
      <c r="D87" s="374"/>
    </row>
    <row r="88" spans="1:5" x14ac:dyDescent="0.35">
      <c r="A88" s="271">
        <v>44169</v>
      </c>
      <c r="B88" s="375">
        <v>65</v>
      </c>
      <c r="C88" s="374">
        <v>965</v>
      </c>
      <c r="D88" s="374"/>
    </row>
    <row r="89" spans="1:5" x14ac:dyDescent="0.35">
      <c r="A89" s="271">
        <v>44170</v>
      </c>
      <c r="B89" s="375">
        <v>64</v>
      </c>
      <c r="C89" s="374">
        <v>945</v>
      </c>
      <c r="D89" s="374"/>
    </row>
    <row r="90" spans="1:5" x14ac:dyDescent="0.35">
      <c r="A90" s="271">
        <v>44171</v>
      </c>
      <c r="B90" s="375">
        <v>62</v>
      </c>
      <c r="C90" s="374">
        <v>951</v>
      </c>
      <c r="D90" s="374"/>
    </row>
    <row r="91" spans="1:5" x14ac:dyDescent="0.35">
      <c r="A91" s="271">
        <v>44172</v>
      </c>
      <c r="B91" s="375">
        <v>59</v>
      </c>
      <c r="C91" s="374">
        <v>974</v>
      </c>
      <c r="D91" s="374"/>
    </row>
    <row r="92" spans="1:5" x14ac:dyDescent="0.35">
      <c r="A92" s="271">
        <v>44173</v>
      </c>
      <c r="B92" s="375">
        <v>57</v>
      </c>
      <c r="C92" s="374">
        <v>983</v>
      </c>
      <c r="D92" s="374"/>
      <c r="E92" s="356"/>
    </row>
    <row r="93" spans="1:5" x14ac:dyDescent="0.35">
      <c r="A93" s="271">
        <v>44174</v>
      </c>
      <c r="B93" s="375">
        <v>50</v>
      </c>
      <c r="C93" s="374">
        <v>972</v>
      </c>
      <c r="D93" s="374"/>
    </row>
    <row r="94" spans="1:5" x14ac:dyDescent="0.35">
      <c r="A94" s="271">
        <v>44175</v>
      </c>
      <c r="B94" s="375">
        <v>52</v>
      </c>
      <c r="C94" s="374">
        <v>984</v>
      </c>
      <c r="D94" s="374"/>
    </row>
    <row r="95" spans="1:5" x14ac:dyDescent="0.35">
      <c r="A95" s="271">
        <v>44176</v>
      </c>
      <c r="B95" s="375">
        <v>53</v>
      </c>
      <c r="C95" s="374">
        <v>999</v>
      </c>
      <c r="D95" s="374"/>
    </row>
    <row r="96" spans="1:5" x14ac:dyDescent="0.35">
      <c r="A96" s="271">
        <v>44177</v>
      </c>
      <c r="B96" s="375">
        <v>52</v>
      </c>
      <c r="C96" s="374">
        <v>994</v>
      </c>
      <c r="D96" s="374"/>
    </row>
    <row r="97" spans="1:4" x14ac:dyDescent="0.35">
      <c r="A97" s="271">
        <v>44178</v>
      </c>
      <c r="B97" s="375">
        <v>47</v>
      </c>
      <c r="C97" s="374">
        <v>1015</v>
      </c>
      <c r="D97" s="374"/>
    </row>
    <row r="98" spans="1:4" x14ac:dyDescent="0.35">
      <c r="A98" s="271">
        <v>44179</v>
      </c>
      <c r="B98" s="375">
        <v>46</v>
      </c>
      <c r="C98" s="374">
        <v>1012</v>
      </c>
      <c r="D98" s="374"/>
    </row>
    <row r="99" spans="1:4" x14ac:dyDescent="0.35">
      <c r="A99" s="271">
        <v>44180</v>
      </c>
      <c r="B99" s="375">
        <v>45</v>
      </c>
      <c r="C99" s="374">
        <v>996</v>
      </c>
      <c r="D99" s="374"/>
    </row>
    <row r="100" spans="1:4" x14ac:dyDescent="0.35">
      <c r="A100" s="271">
        <v>44181</v>
      </c>
      <c r="B100" s="375">
        <v>49</v>
      </c>
      <c r="C100" s="374">
        <v>1031</v>
      </c>
      <c r="D100" s="374"/>
    </row>
    <row r="101" spans="1:4" x14ac:dyDescent="0.35">
      <c r="A101" s="271">
        <v>44182</v>
      </c>
      <c r="B101" s="375">
        <v>50</v>
      </c>
      <c r="C101" s="374">
        <v>1012</v>
      </c>
      <c r="D101" s="374"/>
    </row>
    <row r="102" spans="1:4" x14ac:dyDescent="0.35">
      <c r="A102" s="271">
        <v>44183</v>
      </c>
      <c r="B102" s="375">
        <v>50</v>
      </c>
      <c r="C102" s="374">
        <v>1032</v>
      </c>
      <c r="D102" s="374"/>
    </row>
    <row r="103" spans="1:4" x14ac:dyDescent="0.35">
      <c r="A103" s="271">
        <v>44184</v>
      </c>
      <c r="B103" s="376">
        <v>53</v>
      </c>
      <c r="C103" s="374">
        <v>1033</v>
      </c>
      <c r="D103" s="374"/>
    </row>
    <row r="104" spans="1:4" x14ac:dyDescent="0.35">
      <c r="A104" s="271">
        <v>44185</v>
      </c>
      <c r="B104" s="376">
        <v>58</v>
      </c>
      <c r="C104" s="374">
        <v>1061</v>
      </c>
      <c r="D104" s="374"/>
    </row>
    <row r="105" spans="1:4" x14ac:dyDescent="0.35">
      <c r="A105" s="271">
        <v>44186</v>
      </c>
      <c r="B105" s="376">
        <v>59</v>
      </c>
      <c r="C105" s="374">
        <v>1078</v>
      </c>
      <c r="D105" s="374"/>
    </row>
    <row r="106" spans="1:4" x14ac:dyDescent="0.35">
      <c r="A106" s="271">
        <v>44187</v>
      </c>
      <c r="B106" s="376">
        <v>60</v>
      </c>
      <c r="C106" s="374">
        <v>1045</v>
      </c>
      <c r="D106" s="374"/>
    </row>
    <row r="107" spans="1:4" x14ac:dyDescent="0.35">
      <c r="A107" s="271">
        <v>44188</v>
      </c>
      <c r="B107" s="375">
        <v>56</v>
      </c>
      <c r="C107" s="374">
        <v>1025</v>
      </c>
      <c r="D107" s="374"/>
    </row>
    <row r="108" spans="1:4" x14ac:dyDescent="0.35">
      <c r="A108" s="271">
        <v>44189</v>
      </c>
      <c r="B108" s="375">
        <v>56</v>
      </c>
      <c r="C108" s="374">
        <v>1008</v>
      </c>
      <c r="D108" s="374"/>
    </row>
    <row r="109" spans="1:4" x14ac:dyDescent="0.35">
      <c r="A109" s="271">
        <v>44190</v>
      </c>
      <c r="B109" s="375">
        <v>47</v>
      </c>
      <c r="C109" s="374">
        <v>973</v>
      </c>
      <c r="D109" s="374"/>
    </row>
    <row r="110" spans="1:4" x14ac:dyDescent="0.35">
      <c r="A110" s="271">
        <v>44191</v>
      </c>
      <c r="B110" s="375">
        <v>52</v>
      </c>
      <c r="C110" s="374">
        <v>985</v>
      </c>
      <c r="D110" s="374"/>
    </row>
    <row r="111" spans="1:4" x14ac:dyDescent="0.35">
      <c r="A111" s="271">
        <v>44192</v>
      </c>
      <c r="B111" s="375">
        <v>54</v>
      </c>
      <c r="C111" s="374">
        <v>993</v>
      </c>
      <c r="D111" s="374"/>
    </row>
    <row r="112" spans="1:4" x14ac:dyDescent="0.35">
      <c r="A112" s="271">
        <v>44193</v>
      </c>
      <c r="B112" s="375">
        <v>56</v>
      </c>
      <c r="C112" s="374">
        <v>1040</v>
      </c>
      <c r="D112" s="374"/>
    </row>
    <row r="113" spans="1:5" x14ac:dyDescent="0.35">
      <c r="A113" s="271">
        <v>44194</v>
      </c>
      <c r="B113" s="376">
        <v>65</v>
      </c>
      <c r="C113" s="374">
        <v>1092</v>
      </c>
      <c r="D113" s="374"/>
    </row>
    <row r="114" spans="1:5" x14ac:dyDescent="0.35">
      <c r="A114" s="271">
        <v>44195</v>
      </c>
      <c r="B114" s="376">
        <v>69</v>
      </c>
      <c r="C114" s="374">
        <v>1133</v>
      </c>
      <c r="D114" s="374"/>
    </row>
    <row r="115" spans="1:5" x14ac:dyDescent="0.35">
      <c r="A115" s="271">
        <v>44196</v>
      </c>
      <c r="B115" s="376">
        <v>70</v>
      </c>
      <c r="C115" s="374">
        <v>1174</v>
      </c>
      <c r="D115" s="374"/>
    </row>
    <row r="116" spans="1:5" x14ac:dyDescent="0.35">
      <c r="A116" s="271">
        <v>44197</v>
      </c>
      <c r="B116" s="376">
        <v>73</v>
      </c>
      <c r="C116" s="374">
        <v>1189</v>
      </c>
      <c r="D116" s="374"/>
    </row>
    <row r="117" spans="1:5" x14ac:dyDescent="0.35">
      <c r="A117" s="271">
        <v>44198</v>
      </c>
      <c r="B117" s="376">
        <v>78</v>
      </c>
      <c r="C117" s="374">
        <v>1212</v>
      </c>
      <c r="D117" s="374"/>
    </row>
    <row r="118" spans="1:5" x14ac:dyDescent="0.35">
      <c r="A118" s="271">
        <v>44199</v>
      </c>
      <c r="B118" s="376">
        <v>81</v>
      </c>
      <c r="C118" s="374">
        <v>1246</v>
      </c>
      <c r="D118" s="374"/>
    </row>
    <row r="119" spans="1:5" x14ac:dyDescent="0.35">
      <c r="A119" s="271">
        <v>44200</v>
      </c>
      <c r="B119" s="376">
        <v>83</v>
      </c>
      <c r="C119" s="374">
        <v>1282</v>
      </c>
      <c r="D119" s="374"/>
    </row>
    <row r="120" spans="1:5" x14ac:dyDescent="0.35">
      <c r="A120" s="271">
        <v>44201</v>
      </c>
      <c r="B120" s="376">
        <v>93</v>
      </c>
      <c r="C120" s="374">
        <v>1347</v>
      </c>
      <c r="D120" s="374"/>
    </row>
    <row r="121" spans="1:5" x14ac:dyDescent="0.35">
      <c r="A121" s="271">
        <v>44202</v>
      </c>
      <c r="B121" s="376">
        <v>95</v>
      </c>
      <c r="C121" s="374">
        <v>1384</v>
      </c>
      <c r="D121" s="374"/>
    </row>
    <row r="122" spans="1:5" x14ac:dyDescent="0.35">
      <c r="A122" s="271">
        <v>44203</v>
      </c>
      <c r="B122" s="376">
        <v>100</v>
      </c>
      <c r="C122" s="374">
        <v>1467</v>
      </c>
      <c r="D122" s="374"/>
    </row>
    <row r="123" spans="1:5" x14ac:dyDescent="0.35">
      <c r="A123" s="271">
        <v>44204</v>
      </c>
      <c r="B123" s="376">
        <v>102</v>
      </c>
      <c r="C123" s="374">
        <v>1530</v>
      </c>
      <c r="D123" s="374"/>
    </row>
    <row r="124" spans="1:5" x14ac:dyDescent="0.35">
      <c r="A124" s="271">
        <v>44205</v>
      </c>
      <c r="B124" s="376">
        <v>109</v>
      </c>
      <c r="C124" s="374">
        <v>1596</v>
      </c>
      <c r="D124" s="374"/>
    </row>
    <row r="125" spans="1:5" x14ac:dyDescent="0.35">
      <c r="A125" s="271">
        <v>44206</v>
      </c>
      <c r="B125" s="376">
        <v>123</v>
      </c>
      <c r="C125" s="374">
        <v>1598</v>
      </c>
      <c r="D125" s="374"/>
    </row>
    <row r="126" spans="1:5" x14ac:dyDescent="0.35">
      <c r="A126" s="271">
        <v>44207</v>
      </c>
      <c r="B126" s="376">
        <v>126</v>
      </c>
      <c r="C126" s="374">
        <v>1664</v>
      </c>
      <c r="D126" s="374"/>
    </row>
    <row r="127" spans="1:5" x14ac:dyDescent="0.35">
      <c r="A127" s="114">
        <v>44208</v>
      </c>
      <c r="B127" s="376">
        <v>133</v>
      </c>
      <c r="C127" s="374">
        <v>1717</v>
      </c>
      <c r="D127" s="374"/>
    </row>
    <row r="128" spans="1:5" x14ac:dyDescent="0.35">
      <c r="A128" s="271">
        <v>44209</v>
      </c>
      <c r="B128" s="376">
        <v>134</v>
      </c>
      <c r="C128" s="374">
        <v>1794</v>
      </c>
      <c r="D128" s="374"/>
      <c r="E128" s="331"/>
    </row>
    <row r="129" spans="1:5" x14ac:dyDescent="0.35">
      <c r="A129" s="271">
        <v>44210</v>
      </c>
      <c r="B129" s="376">
        <v>142</v>
      </c>
      <c r="C129" s="374">
        <v>1840</v>
      </c>
      <c r="D129" s="374"/>
      <c r="E129" s="331"/>
    </row>
    <row r="130" spans="1:5" x14ac:dyDescent="0.35">
      <c r="A130" s="271">
        <v>44211</v>
      </c>
      <c r="B130" s="376">
        <v>141</v>
      </c>
      <c r="C130" s="374">
        <v>1881</v>
      </c>
      <c r="D130" s="374"/>
    </row>
    <row r="131" spans="1:5" x14ac:dyDescent="0.35">
      <c r="A131" s="271">
        <v>44212</v>
      </c>
      <c r="B131" s="375">
        <v>145</v>
      </c>
      <c r="C131" s="374">
        <v>1893</v>
      </c>
      <c r="D131" s="374"/>
    </row>
    <row r="132" spans="1:5" x14ac:dyDescent="0.35">
      <c r="A132" s="271">
        <v>44213</v>
      </c>
      <c r="B132" s="375">
        <v>147</v>
      </c>
      <c r="C132" s="374">
        <v>1918</v>
      </c>
      <c r="D132" s="374"/>
    </row>
    <row r="133" spans="1:5" x14ac:dyDescent="0.35">
      <c r="A133" s="271">
        <v>44214</v>
      </c>
      <c r="B133" s="375">
        <v>146</v>
      </c>
      <c r="C133" s="374">
        <v>1959</v>
      </c>
      <c r="D133" s="374"/>
    </row>
    <row r="134" spans="1:5" x14ac:dyDescent="0.35">
      <c r="A134" s="271">
        <v>44215</v>
      </c>
      <c r="B134" s="375">
        <v>150</v>
      </c>
      <c r="C134" s="374">
        <v>1989</v>
      </c>
      <c r="D134" s="374"/>
    </row>
    <row r="135" spans="1:5" x14ac:dyDescent="0.35">
      <c r="A135" s="271">
        <v>44216</v>
      </c>
      <c r="B135" s="375">
        <v>156</v>
      </c>
      <c r="C135" s="374">
        <v>2003</v>
      </c>
      <c r="D135" s="374">
        <v>12</v>
      </c>
      <c r="E135" s="356"/>
    </row>
    <row r="136" spans="1:5" x14ac:dyDescent="0.35">
      <c r="A136" s="114">
        <v>44217</v>
      </c>
      <c r="B136" s="375">
        <v>161</v>
      </c>
      <c r="C136" s="374">
        <v>2004</v>
      </c>
      <c r="D136" s="374">
        <v>11</v>
      </c>
      <c r="E136" s="356"/>
    </row>
    <row r="137" spans="1:5" x14ac:dyDescent="0.35">
      <c r="A137" s="114">
        <v>44218</v>
      </c>
      <c r="B137" s="375">
        <v>161</v>
      </c>
      <c r="C137" s="374">
        <v>2053</v>
      </c>
      <c r="D137" s="374">
        <v>11</v>
      </c>
      <c r="E137" s="356"/>
    </row>
    <row r="138" spans="1:5" x14ac:dyDescent="0.35">
      <c r="A138" s="114">
        <v>44219</v>
      </c>
      <c r="B138" s="375">
        <v>159</v>
      </c>
      <c r="C138" s="374">
        <v>2026</v>
      </c>
      <c r="D138" s="374">
        <v>8</v>
      </c>
      <c r="E138" s="356"/>
    </row>
    <row r="139" spans="1:5" x14ac:dyDescent="0.35">
      <c r="A139" s="114">
        <v>44220</v>
      </c>
      <c r="B139" s="375">
        <v>157</v>
      </c>
      <c r="C139" s="374">
        <v>2010</v>
      </c>
      <c r="D139" s="374">
        <v>9</v>
      </c>
      <c r="E139" s="356"/>
    </row>
    <row r="140" spans="1:5" x14ac:dyDescent="0.35">
      <c r="A140" s="114">
        <v>44221</v>
      </c>
      <c r="B140" s="375">
        <v>151</v>
      </c>
      <c r="C140" s="374">
        <v>2016</v>
      </c>
      <c r="D140" s="374">
        <v>9</v>
      </c>
      <c r="E140" s="356"/>
    </row>
    <row r="141" spans="1:5" x14ac:dyDescent="0.35">
      <c r="A141" s="271">
        <v>44222</v>
      </c>
      <c r="B141" s="375">
        <v>149</v>
      </c>
      <c r="C141" s="374">
        <v>2010</v>
      </c>
      <c r="D141" s="374">
        <v>14</v>
      </c>
      <c r="E141" s="356"/>
    </row>
    <row r="142" spans="1:5" x14ac:dyDescent="0.35">
      <c r="A142" s="114">
        <v>44223</v>
      </c>
      <c r="B142" s="375">
        <v>145</v>
      </c>
      <c r="C142" s="374">
        <v>2016</v>
      </c>
      <c r="D142" s="374">
        <v>15</v>
      </c>
      <c r="E142" s="356"/>
    </row>
    <row r="143" spans="1:5" x14ac:dyDescent="0.35">
      <c r="A143" s="114">
        <v>44224</v>
      </c>
      <c r="B143" s="375">
        <v>142</v>
      </c>
      <c r="C143" s="374">
        <v>1983</v>
      </c>
      <c r="D143" s="374">
        <v>14</v>
      </c>
      <c r="E143" s="356"/>
    </row>
    <row r="144" spans="1:5" x14ac:dyDescent="0.35">
      <c r="A144" s="114">
        <v>44225</v>
      </c>
      <c r="B144" s="375">
        <v>144</v>
      </c>
      <c r="C144" s="374">
        <v>1958</v>
      </c>
      <c r="D144" s="374">
        <v>11</v>
      </c>
      <c r="E144" s="356"/>
    </row>
    <row r="145" spans="1:5" x14ac:dyDescent="0.35">
      <c r="A145" s="114">
        <v>44226</v>
      </c>
      <c r="B145" s="375">
        <v>142</v>
      </c>
      <c r="C145" s="374">
        <v>1952</v>
      </c>
      <c r="D145" s="374">
        <v>10</v>
      </c>
      <c r="E145" s="356"/>
    </row>
    <row r="146" spans="1:5" x14ac:dyDescent="0.35">
      <c r="A146" s="114">
        <v>44227</v>
      </c>
      <c r="B146" s="375">
        <v>143</v>
      </c>
      <c r="C146" s="374">
        <v>1941</v>
      </c>
      <c r="D146" s="374">
        <v>12</v>
      </c>
      <c r="E146" s="356"/>
    </row>
    <row r="147" spans="1:5" x14ac:dyDescent="0.35">
      <c r="A147" s="114">
        <v>44228</v>
      </c>
      <c r="B147" s="375">
        <v>143</v>
      </c>
      <c r="C147" s="374">
        <v>1958</v>
      </c>
      <c r="D147" s="374">
        <v>14</v>
      </c>
      <c r="E147" s="356"/>
    </row>
    <row r="148" spans="1:5" x14ac:dyDescent="0.35">
      <c r="A148" s="114">
        <v>44229</v>
      </c>
      <c r="B148" s="375">
        <v>140</v>
      </c>
      <c r="C148" s="374">
        <v>1934</v>
      </c>
      <c r="D148" s="374">
        <v>15</v>
      </c>
      <c r="E148" s="356"/>
    </row>
    <row r="149" spans="1:5" x14ac:dyDescent="0.35">
      <c r="A149" s="114">
        <v>44230</v>
      </c>
      <c r="B149" s="375">
        <v>131</v>
      </c>
      <c r="C149" s="374">
        <v>1865</v>
      </c>
      <c r="D149" s="374">
        <v>17</v>
      </c>
      <c r="E149" s="356"/>
    </row>
    <row r="150" spans="1:5" x14ac:dyDescent="0.35">
      <c r="A150" s="114">
        <v>44231</v>
      </c>
      <c r="B150" s="375">
        <v>127</v>
      </c>
      <c r="C150" s="374">
        <v>1812</v>
      </c>
      <c r="D150" s="374">
        <v>20</v>
      </c>
      <c r="E150" s="356"/>
    </row>
    <row r="151" spans="1:5" x14ac:dyDescent="0.35">
      <c r="A151" s="114">
        <v>44232</v>
      </c>
      <c r="B151" s="375">
        <v>123</v>
      </c>
      <c r="C151" s="374">
        <v>1794</v>
      </c>
      <c r="D151" s="374">
        <v>20</v>
      </c>
      <c r="E151" s="356"/>
    </row>
    <row r="152" spans="1:5" x14ac:dyDescent="0.35">
      <c r="A152" s="114">
        <v>44233</v>
      </c>
      <c r="B152" s="375">
        <v>117</v>
      </c>
      <c r="C152" s="374">
        <v>1729</v>
      </c>
      <c r="D152" s="374">
        <v>23</v>
      </c>
      <c r="E152" s="356"/>
    </row>
    <row r="153" spans="1:5" x14ac:dyDescent="0.35">
      <c r="A153" s="114">
        <v>44234</v>
      </c>
      <c r="B153" s="375">
        <v>108</v>
      </c>
      <c r="C153" s="374">
        <v>1710</v>
      </c>
      <c r="D153" s="374">
        <v>29</v>
      </c>
      <c r="E153" s="356"/>
    </row>
    <row r="154" spans="1:5" x14ac:dyDescent="0.35">
      <c r="A154" s="114">
        <v>44235</v>
      </c>
      <c r="B154" s="375">
        <v>108</v>
      </c>
      <c r="C154" s="374">
        <v>1672</v>
      </c>
      <c r="D154" s="374">
        <v>31</v>
      </c>
      <c r="E154" s="356"/>
    </row>
    <row r="155" spans="1:5" x14ac:dyDescent="0.35">
      <c r="A155" s="114">
        <v>44236</v>
      </c>
      <c r="B155" s="375">
        <v>112</v>
      </c>
      <c r="C155" s="374">
        <v>1618</v>
      </c>
      <c r="D155" s="374">
        <v>31</v>
      </c>
      <c r="E155" s="356"/>
    </row>
    <row r="156" spans="1:5" x14ac:dyDescent="0.35">
      <c r="A156" s="114">
        <v>44237</v>
      </c>
      <c r="B156" s="375">
        <v>113</v>
      </c>
      <c r="C156" s="374">
        <v>1542</v>
      </c>
      <c r="D156" s="374">
        <v>30</v>
      </c>
      <c r="E156" s="356"/>
    </row>
    <row r="157" spans="1:5" x14ac:dyDescent="0.35">
      <c r="A157" s="114">
        <v>44238</v>
      </c>
      <c r="B157" s="375">
        <v>109</v>
      </c>
      <c r="C157" s="328">
        <v>1499</v>
      </c>
      <c r="D157" s="380">
        <v>28</v>
      </c>
    </row>
    <row r="158" spans="1:5" x14ac:dyDescent="0.35">
      <c r="A158" s="114">
        <v>44239</v>
      </c>
      <c r="B158" s="375">
        <v>115</v>
      </c>
      <c r="C158" s="328">
        <v>1472</v>
      </c>
      <c r="D158" s="380">
        <v>30</v>
      </c>
    </row>
    <row r="159" spans="1:5" x14ac:dyDescent="0.35">
      <c r="A159" s="114">
        <v>44240</v>
      </c>
      <c r="B159" s="381">
        <v>110</v>
      </c>
      <c r="C159" s="380">
        <v>1449</v>
      </c>
      <c r="D159" s="380">
        <v>33</v>
      </c>
    </row>
    <row r="160" spans="1:5" x14ac:dyDescent="0.35">
      <c r="A160" s="114">
        <v>44241</v>
      </c>
      <c r="B160" s="381">
        <v>104</v>
      </c>
      <c r="C160" s="380">
        <v>1443</v>
      </c>
      <c r="D160" s="380">
        <v>31</v>
      </c>
    </row>
    <row r="161" spans="1:5" x14ac:dyDescent="0.35">
      <c r="A161" s="114">
        <v>44242</v>
      </c>
      <c r="B161" s="381">
        <v>102</v>
      </c>
      <c r="C161" s="380">
        <v>1428</v>
      </c>
      <c r="D161" s="380">
        <v>35</v>
      </c>
    </row>
    <row r="162" spans="1:5" x14ac:dyDescent="0.35">
      <c r="A162" s="114">
        <v>44243</v>
      </c>
      <c r="B162" s="381">
        <v>100</v>
      </c>
      <c r="C162" s="380">
        <v>1383</v>
      </c>
      <c r="D162" s="380">
        <v>36</v>
      </c>
    </row>
    <row r="163" spans="1:5" x14ac:dyDescent="0.35">
      <c r="A163" s="114">
        <v>44244</v>
      </c>
      <c r="B163" s="381">
        <v>99</v>
      </c>
      <c r="C163" s="380">
        <v>1317</v>
      </c>
      <c r="D163" s="380">
        <v>33</v>
      </c>
    </row>
    <row r="164" spans="1:5" x14ac:dyDescent="0.35">
      <c r="A164" s="114">
        <v>44245</v>
      </c>
      <c r="B164" s="381">
        <v>95</v>
      </c>
      <c r="C164" s="380">
        <v>1261</v>
      </c>
      <c r="D164" s="380">
        <v>30</v>
      </c>
    </row>
    <row r="165" spans="1:5" x14ac:dyDescent="0.35">
      <c r="A165" s="114">
        <v>44246</v>
      </c>
      <c r="B165" s="381">
        <v>98</v>
      </c>
      <c r="C165" s="380">
        <v>1222</v>
      </c>
      <c r="D165" s="380">
        <v>32</v>
      </c>
    </row>
    <row r="166" spans="1:5" x14ac:dyDescent="0.35">
      <c r="A166" s="114">
        <v>44247</v>
      </c>
      <c r="B166" s="381">
        <v>98</v>
      </c>
      <c r="C166" s="380">
        <v>1154</v>
      </c>
      <c r="D166" s="380">
        <v>32</v>
      </c>
    </row>
    <row r="167" spans="1:5" x14ac:dyDescent="0.35">
      <c r="A167" s="114">
        <v>44248</v>
      </c>
      <c r="B167" s="381">
        <v>99</v>
      </c>
      <c r="C167" s="380">
        <v>1132</v>
      </c>
      <c r="D167" s="380">
        <v>32</v>
      </c>
    </row>
    <row r="168" spans="1:5" x14ac:dyDescent="0.35">
      <c r="A168" s="114">
        <v>44249</v>
      </c>
      <c r="B168" s="381">
        <v>99</v>
      </c>
      <c r="C168" s="380">
        <v>1141</v>
      </c>
      <c r="D168" s="380">
        <v>32</v>
      </c>
    </row>
    <row r="169" spans="1:5" x14ac:dyDescent="0.35">
      <c r="A169" s="114">
        <v>44250</v>
      </c>
      <c r="B169" s="381">
        <v>93</v>
      </c>
      <c r="C169" s="380">
        <v>1076</v>
      </c>
      <c r="D169" s="380">
        <v>32</v>
      </c>
    </row>
    <row r="170" spans="1:5" x14ac:dyDescent="0.35">
      <c r="A170" s="114">
        <v>44251</v>
      </c>
      <c r="B170" s="381">
        <v>93</v>
      </c>
      <c r="C170" s="380">
        <v>1018</v>
      </c>
      <c r="D170" s="380">
        <v>31</v>
      </c>
      <c r="E170" s="332"/>
    </row>
    <row r="171" spans="1:5" x14ac:dyDescent="0.35">
      <c r="A171" s="114">
        <v>44252</v>
      </c>
      <c r="B171" s="381">
        <v>89</v>
      </c>
      <c r="C171" s="380">
        <v>967</v>
      </c>
      <c r="D171" s="380">
        <v>30</v>
      </c>
      <c r="E171" s="332"/>
    </row>
    <row r="172" spans="1:5" x14ac:dyDescent="0.35">
      <c r="A172" s="114">
        <v>44253</v>
      </c>
      <c r="B172" s="381">
        <v>80</v>
      </c>
      <c r="C172" s="380">
        <v>924</v>
      </c>
      <c r="D172" s="380">
        <v>31</v>
      </c>
    </row>
    <row r="173" spans="1:5" x14ac:dyDescent="0.35">
      <c r="A173" s="114">
        <v>44254</v>
      </c>
      <c r="B173" s="381">
        <v>74</v>
      </c>
      <c r="C173" s="380">
        <v>898</v>
      </c>
      <c r="D173" s="380">
        <v>31</v>
      </c>
    </row>
    <row r="174" spans="1:5" x14ac:dyDescent="0.35">
      <c r="A174" s="114">
        <v>44255</v>
      </c>
      <c r="B174" s="381">
        <v>78</v>
      </c>
      <c r="C174" s="380">
        <v>837</v>
      </c>
      <c r="D174" s="380">
        <v>31</v>
      </c>
    </row>
    <row r="175" spans="1:5" x14ac:dyDescent="0.35">
      <c r="A175" s="114">
        <v>44256</v>
      </c>
      <c r="B175" s="381">
        <v>71</v>
      </c>
      <c r="C175" s="380">
        <v>824</v>
      </c>
      <c r="D175" s="380">
        <v>32</v>
      </c>
    </row>
    <row r="176" spans="1:5" x14ac:dyDescent="0.35">
      <c r="A176" s="114">
        <v>44257</v>
      </c>
      <c r="B176" s="381">
        <v>71</v>
      </c>
      <c r="C176" s="380">
        <v>784</v>
      </c>
      <c r="D176" s="380">
        <v>32</v>
      </c>
    </row>
    <row r="177" spans="1:5" x14ac:dyDescent="0.35">
      <c r="A177" s="114">
        <v>44258</v>
      </c>
      <c r="B177" s="381">
        <v>69</v>
      </c>
      <c r="C177" s="380">
        <v>750</v>
      </c>
      <c r="D177" s="380">
        <v>29</v>
      </c>
    </row>
    <row r="178" spans="1:5" x14ac:dyDescent="0.35">
      <c r="A178" s="114">
        <v>44259</v>
      </c>
      <c r="B178" s="384">
        <v>67</v>
      </c>
      <c r="C178" s="385">
        <v>718</v>
      </c>
      <c r="D178" s="385">
        <v>27</v>
      </c>
      <c r="E178"/>
    </row>
    <row r="179" spans="1:5" x14ac:dyDescent="0.35">
      <c r="A179" s="114">
        <v>44260</v>
      </c>
      <c r="B179" s="384">
        <v>64</v>
      </c>
      <c r="C179" s="385">
        <v>666</v>
      </c>
      <c r="D179" s="385">
        <v>27</v>
      </c>
    </row>
    <row r="180" spans="1:5" x14ac:dyDescent="0.35">
      <c r="A180" s="114">
        <v>44261</v>
      </c>
      <c r="B180" s="384">
        <v>63</v>
      </c>
      <c r="C180" s="385">
        <v>639</v>
      </c>
      <c r="D180" s="385">
        <v>27</v>
      </c>
    </row>
    <row r="181" spans="1:5" x14ac:dyDescent="0.35">
      <c r="A181" s="114">
        <v>44262</v>
      </c>
      <c r="B181" s="384">
        <v>61</v>
      </c>
      <c r="C181" s="385">
        <v>628</v>
      </c>
      <c r="D181" s="385">
        <v>29</v>
      </c>
    </row>
    <row r="182" spans="1:5" x14ac:dyDescent="0.35">
      <c r="A182" s="114">
        <v>44263</v>
      </c>
      <c r="B182" s="384">
        <v>59</v>
      </c>
      <c r="C182" s="385">
        <v>654</v>
      </c>
      <c r="D182" s="385">
        <v>29</v>
      </c>
    </row>
    <row r="183" spans="1:5" x14ac:dyDescent="0.35">
      <c r="A183" s="114">
        <v>44264</v>
      </c>
      <c r="B183" s="384">
        <v>49</v>
      </c>
      <c r="C183" s="385">
        <v>614</v>
      </c>
      <c r="D183" s="385">
        <v>28</v>
      </c>
    </row>
    <row r="184" spans="1:5" x14ac:dyDescent="0.35">
      <c r="A184" s="114">
        <v>44265</v>
      </c>
      <c r="B184" s="384">
        <v>49</v>
      </c>
      <c r="C184" s="385">
        <v>582</v>
      </c>
      <c r="D184" s="385">
        <v>29</v>
      </c>
    </row>
    <row r="185" spans="1:5" x14ac:dyDescent="0.35">
      <c r="A185" s="114">
        <v>44266</v>
      </c>
      <c r="B185" s="384">
        <v>40</v>
      </c>
      <c r="C185" s="385">
        <v>525</v>
      </c>
      <c r="D185" s="385">
        <v>28</v>
      </c>
    </row>
    <row r="186" spans="1:5" x14ac:dyDescent="0.35">
      <c r="A186" s="114">
        <v>44267</v>
      </c>
      <c r="B186" s="384">
        <v>38</v>
      </c>
      <c r="C186" s="385">
        <v>512</v>
      </c>
      <c r="D186" s="385">
        <v>27</v>
      </c>
    </row>
    <row r="187" spans="1:5" x14ac:dyDescent="0.35">
      <c r="A187" s="114">
        <v>44268</v>
      </c>
      <c r="B187" s="384">
        <v>38</v>
      </c>
      <c r="C187" s="385">
        <v>479</v>
      </c>
      <c r="D187" s="385">
        <v>28</v>
      </c>
    </row>
    <row r="188" spans="1:5" x14ac:dyDescent="0.35">
      <c r="A188" s="114">
        <v>44269</v>
      </c>
      <c r="B188" s="384">
        <v>40</v>
      </c>
      <c r="C188" s="385">
        <v>461</v>
      </c>
      <c r="D188" s="385">
        <v>28</v>
      </c>
    </row>
    <row r="189" spans="1:5" x14ac:dyDescent="0.35">
      <c r="A189" s="114">
        <v>44270</v>
      </c>
      <c r="B189" s="384">
        <v>40</v>
      </c>
      <c r="C189" s="385">
        <v>447</v>
      </c>
      <c r="D189" s="385">
        <v>26</v>
      </c>
    </row>
    <row r="190" spans="1:5" x14ac:dyDescent="0.35">
      <c r="A190" s="114">
        <v>44271</v>
      </c>
      <c r="B190" s="384">
        <v>42</v>
      </c>
      <c r="C190" s="385">
        <v>440</v>
      </c>
      <c r="D190" s="385">
        <v>26</v>
      </c>
    </row>
    <row r="191" spans="1:5" x14ac:dyDescent="0.35">
      <c r="A191" s="114">
        <v>44272</v>
      </c>
      <c r="B191" s="384">
        <v>38</v>
      </c>
      <c r="C191" s="385">
        <v>422</v>
      </c>
      <c r="D191" s="385">
        <v>22</v>
      </c>
    </row>
    <row r="192" spans="1:5" x14ac:dyDescent="0.35">
      <c r="A192" s="114">
        <v>44273</v>
      </c>
      <c r="B192" s="384">
        <v>38</v>
      </c>
      <c r="C192" s="385">
        <v>405</v>
      </c>
      <c r="D192" s="385">
        <v>26</v>
      </c>
    </row>
    <row r="193" spans="1:7" x14ac:dyDescent="0.35">
      <c r="A193" s="114">
        <v>44274</v>
      </c>
      <c r="B193" s="384">
        <v>35</v>
      </c>
      <c r="C193" s="385">
        <v>397</v>
      </c>
      <c r="D193" s="385">
        <v>24</v>
      </c>
    </row>
    <row r="194" spans="1:7" x14ac:dyDescent="0.35">
      <c r="A194" s="114">
        <v>44275</v>
      </c>
      <c r="B194" s="384">
        <v>31</v>
      </c>
      <c r="C194" s="385">
        <v>367</v>
      </c>
      <c r="D194" s="385">
        <v>26</v>
      </c>
    </row>
    <row r="195" spans="1:7" x14ac:dyDescent="0.35">
      <c r="A195" s="114">
        <v>44276</v>
      </c>
      <c r="B195" s="384">
        <v>31</v>
      </c>
      <c r="C195" s="385">
        <v>344</v>
      </c>
      <c r="D195" s="385">
        <v>24</v>
      </c>
    </row>
    <row r="196" spans="1:7" x14ac:dyDescent="0.35">
      <c r="A196" s="114">
        <v>44277</v>
      </c>
      <c r="B196" s="384">
        <v>33</v>
      </c>
      <c r="C196" s="385">
        <v>353</v>
      </c>
      <c r="D196" s="385">
        <v>24</v>
      </c>
    </row>
    <row r="197" spans="1:7" x14ac:dyDescent="0.35">
      <c r="A197" s="114">
        <v>44278</v>
      </c>
      <c r="B197" s="384">
        <v>28</v>
      </c>
      <c r="C197" s="385">
        <v>341</v>
      </c>
      <c r="D197" s="385">
        <v>23</v>
      </c>
    </row>
    <row r="198" spans="1:7" x14ac:dyDescent="0.35">
      <c r="A198" s="114">
        <v>44279</v>
      </c>
      <c r="B198" s="384">
        <v>31</v>
      </c>
      <c r="C198" s="385">
        <v>321</v>
      </c>
      <c r="D198" s="385">
        <v>20</v>
      </c>
    </row>
    <row r="199" spans="1:7" x14ac:dyDescent="0.35">
      <c r="A199" s="114">
        <v>44280</v>
      </c>
      <c r="B199" s="384">
        <v>32</v>
      </c>
      <c r="C199" s="385">
        <v>310</v>
      </c>
      <c r="D199" s="385">
        <v>18</v>
      </c>
    </row>
    <row r="200" spans="1:7" x14ac:dyDescent="0.35">
      <c r="A200" s="114">
        <v>44281</v>
      </c>
      <c r="B200" s="384">
        <v>26</v>
      </c>
      <c r="C200" s="385">
        <v>296</v>
      </c>
      <c r="D200" s="385">
        <v>14</v>
      </c>
    </row>
    <row r="201" spans="1:7" x14ac:dyDescent="0.35">
      <c r="A201" s="114">
        <v>44282</v>
      </c>
      <c r="B201" s="384">
        <v>26</v>
      </c>
      <c r="C201" s="385">
        <v>283</v>
      </c>
      <c r="D201" s="385">
        <v>16</v>
      </c>
    </row>
    <row r="202" spans="1:7" x14ac:dyDescent="0.35">
      <c r="A202" s="114">
        <v>44283</v>
      </c>
      <c r="B202" s="384">
        <v>22</v>
      </c>
      <c r="C202" s="384">
        <v>264</v>
      </c>
      <c r="D202" s="384">
        <v>16</v>
      </c>
    </row>
    <row r="203" spans="1:7" x14ac:dyDescent="0.35">
      <c r="A203" s="114">
        <v>44284</v>
      </c>
      <c r="B203" s="384">
        <v>22</v>
      </c>
      <c r="C203" s="384">
        <v>259</v>
      </c>
      <c r="D203" s="384">
        <v>15</v>
      </c>
    </row>
    <row r="204" spans="1:7" x14ac:dyDescent="0.35">
      <c r="A204" s="114">
        <v>44285</v>
      </c>
      <c r="B204" s="384">
        <v>23</v>
      </c>
      <c r="C204" s="384">
        <v>250</v>
      </c>
      <c r="D204" s="384">
        <v>17</v>
      </c>
    </row>
    <row r="205" spans="1:7" x14ac:dyDescent="0.35">
      <c r="A205" s="114">
        <v>44286</v>
      </c>
      <c r="B205" s="384">
        <v>21</v>
      </c>
      <c r="C205" s="384">
        <v>237</v>
      </c>
      <c r="D205" s="384">
        <v>17</v>
      </c>
    </row>
    <row r="206" spans="1:7" x14ac:dyDescent="0.35">
      <c r="A206" s="114">
        <v>44287</v>
      </c>
      <c r="B206" s="384">
        <v>21</v>
      </c>
      <c r="C206" s="384">
        <v>215</v>
      </c>
      <c r="D206" s="384">
        <v>18</v>
      </c>
      <c r="E206" s="356"/>
      <c r="F206" s="356"/>
      <c r="G206" s="356"/>
    </row>
    <row r="207" spans="1:7" x14ac:dyDescent="0.35">
      <c r="A207" s="114">
        <v>44288</v>
      </c>
      <c r="B207" s="384">
        <v>23</v>
      </c>
      <c r="C207" s="384">
        <v>207</v>
      </c>
      <c r="D207" s="384">
        <v>16</v>
      </c>
    </row>
    <row r="208" spans="1:7" x14ac:dyDescent="0.35">
      <c r="A208" s="114">
        <v>44289</v>
      </c>
      <c r="B208" s="384">
        <v>18</v>
      </c>
      <c r="C208" s="384">
        <v>201</v>
      </c>
      <c r="D208" s="384">
        <v>16</v>
      </c>
    </row>
    <row r="209" spans="1:4" x14ac:dyDescent="0.35">
      <c r="A209" s="114">
        <v>44290</v>
      </c>
      <c r="B209" s="384">
        <v>19</v>
      </c>
      <c r="C209" s="384">
        <v>193</v>
      </c>
      <c r="D209" s="384">
        <v>16</v>
      </c>
    </row>
    <row r="210" spans="1:4" x14ac:dyDescent="0.35">
      <c r="A210" s="114">
        <v>44291</v>
      </c>
      <c r="B210" s="384">
        <v>18</v>
      </c>
      <c r="C210" s="384">
        <v>202</v>
      </c>
      <c r="D210" s="384">
        <v>16</v>
      </c>
    </row>
    <row r="211" spans="1:4" x14ac:dyDescent="0.35">
      <c r="A211" s="114">
        <v>44292</v>
      </c>
      <c r="B211" s="384">
        <v>21</v>
      </c>
      <c r="C211" s="384">
        <v>196</v>
      </c>
      <c r="D211" s="384">
        <v>15</v>
      </c>
    </row>
    <row r="212" spans="1:4" x14ac:dyDescent="0.35">
      <c r="A212" s="114">
        <v>44293</v>
      </c>
      <c r="B212" s="384">
        <v>21.3333333333333</v>
      </c>
      <c r="C212" s="384">
        <v>192</v>
      </c>
      <c r="D212" s="384">
        <v>14.6666666666667</v>
      </c>
    </row>
    <row r="213" spans="1:4" x14ac:dyDescent="0.35">
      <c r="A213" s="114">
        <v>44294</v>
      </c>
      <c r="B213" s="384">
        <v>21</v>
      </c>
      <c r="C213" s="384">
        <v>174</v>
      </c>
      <c r="D213" s="384">
        <v>11</v>
      </c>
    </row>
    <row r="214" spans="1:4" x14ac:dyDescent="0.35">
      <c r="A214" s="114">
        <v>44295</v>
      </c>
      <c r="B214" s="384">
        <v>19</v>
      </c>
      <c r="C214" s="384">
        <v>167</v>
      </c>
      <c r="D214" s="384">
        <v>10</v>
      </c>
    </row>
    <row r="215" spans="1:4" x14ac:dyDescent="0.35">
      <c r="A215" s="114">
        <v>44296</v>
      </c>
      <c r="B215" s="384">
        <v>20</v>
      </c>
      <c r="C215" s="384">
        <v>160</v>
      </c>
      <c r="D215" s="384">
        <v>9</v>
      </c>
    </row>
    <row r="216" spans="1:4" x14ac:dyDescent="0.35">
      <c r="A216" s="114">
        <v>44297</v>
      </c>
      <c r="B216" s="384">
        <v>21</v>
      </c>
      <c r="C216" s="384">
        <v>149</v>
      </c>
      <c r="D216" s="384">
        <v>10</v>
      </c>
    </row>
    <row r="217" spans="1:4" x14ac:dyDescent="0.35">
      <c r="A217" s="114">
        <v>44298</v>
      </c>
      <c r="B217" s="384">
        <v>21</v>
      </c>
      <c r="C217" s="384">
        <v>154</v>
      </c>
      <c r="D217" s="384">
        <v>9</v>
      </c>
    </row>
    <row r="218" spans="1:4" x14ac:dyDescent="0.35">
      <c r="A218" s="114">
        <v>44299</v>
      </c>
      <c r="B218" s="384">
        <v>20</v>
      </c>
      <c r="C218" s="384">
        <v>133</v>
      </c>
      <c r="D218" s="384">
        <v>8</v>
      </c>
    </row>
    <row r="219" spans="1:4" x14ac:dyDescent="0.35">
      <c r="A219" s="114">
        <v>44300</v>
      </c>
      <c r="B219" s="384">
        <v>20</v>
      </c>
      <c r="C219" s="384">
        <v>119</v>
      </c>
      <c r="D219" s="384">
        <v>7</v>
      </c>
    </row>
    <row r="220" spans="1:4" x14ac:dyDescent="0.35">
      <c r="A220" s="114">
        <v>44301</v>
      </c>
      <c r="B220" s="384">
        <v>16</v>
      </c>
      <c r="C220" s="384">
        <v>115</v>
      </c>
      <c r="D220" s="384">
        <v>6</v>
      </c>
    </row>
    <row r="221" spans="1:4" x14ac:dyDescent="0.35">
      <c r="A221" s="114">
        <v>44302</v>
      </c>
      <c r="B221" s="384">
        <v>18</v>
      </c>
      <c r="C221" s="384">
        <v>109</v>
      </c>
      <c r="D221" s="384">
        <v>7</v>
      </c>
    </row>
    <row r="222" spans="1:4" x14ac:dyDescent="0.35">
      <c r="A222" s="114">
        <v>44303</v>
      </c>
      <c r="B222" s="384">
        <v>16</v>
      </c>
      <c r="C222" s="384">
        <v>105</v>
      </c>
      <c r="D222" s="384">
        <v>6</v>
      </c>
    </row>
    <row r="223" spans="1:4" x14ac:dyDescent="0.35">
      <c r="A223" s="114">
        <v>44304</v>
      </c>
      <c r="B223" s="384">
        <v>14</v>
      </c>
      <c r="C223" s="384">
        <v>104</v>
      </c>
      <c r="D223" s="384">
        <v>6</v>
      </c>
    </row>
    <row r="224" spans="1:4" x14ac:dyDescent="0.35">
      <c r="A224" s="114">
        <v>44305</v>
      </c>
      <c r="B224" s="384">
        <v>14</v>
      </c>
      <c r="C224" s="384">
        <v>104</v>
      </c>
      <c r="D224" s="384">
        <v>6</v>
      </c>
    </row>
    <row r="225" spans="1:4" x14ac:dyDescent="0.35">
      <c r="A225" s="114">
        <v>44306</v>
      </c>
      <c r="B225" s="384">
        <v>13</v>
      </c>
      <c r="C225" s="384">
        <v>106</v>
      </c>
      <c r="D225" s="384">
        <v>7</v>
      </c>
    </row>
    <row r="226" spans="1:4" x14ac:dyDescent="0.35">
      <c r="A226" s="114">
        <v>44307</v>
      </c>
      <c r="B226" s="384">
        <v>14</v>
      </c>
      <c r="C226" s="384">
        <v>107</v>
      </c>
      <c r="D226" s="384">
        <v>7</v>
      </c>
    </row>
    <row r="227" spans="1:4" x14ac:dyDescent="0.35">
      <c r="A227" s="114">
        <v>44308</v>
      </c>
      <c r="B227" s="384">
        <v>12</v>
      </c>
      <c r="C227" s="384">
        <v>93</v>
      </c>
      <c r="D227" s="384">
        <v>7</v>
      </c>
    </row>
    <row r="228" spans="1:4" x14ac:dyDescent="0.35">
      <c r="A228" s="114">
        <v>44309</v>
      </c>
      <c r="B228" s="384">
        <v>12</v>
      </c>
      <c r="C228" s="384">
        <v>93</v>
      </c>
      <c r="D228" s="384">
        <v>7</v>
      </c>
    </row>
    <row r="229" spans="1:4" x14ac:dyDescent="0.35">
      <c r="A229" s="114">
        <v>44310</v>
      </c>
      <c r="B229" s="384">
        <v>12</v>
      </c>
      <c r="C229" s="384">
        <v>94</v>
      </c>
      <c r="D229" s="384">
        <v>7</v>
      </c>
    </row>
    <row r="230" spans="1:4" x14ac:dyDescent="0.35">
      <c r="A230" s="114">
        <v>44311</v>
      </c>
      <c r="B230" s="384">
        <v>12</v>
      </c>
      <c r="C230" s="384">
        <v>89</v>
      </c>
      <c r="D230" s="384">
        <v>8</v>
      </c>
    </row>
    <row r="231" spans="1:4" x14ac:dyDescent="0.35">
      <c r="A231" s="114">
        <v>44312</v>
      </c>
      <c r="B231" s="384">
        <v>12</v>
      </c>
      <c r="C231" s="384">
        <v>93</v>
      </c>
      <c r="D231" s="384">
        <v>8</v>
      </c>
    </row>
    <row r="232" spans="1:4" x14ac:dyDescent="0.35">
      <c r="A232" s="114">
        <v>44313</v>
      </c>
      <c r="B232" s="384">
        <v>11</v>
      </c>
      <c r="C232" s="384">
        <v>81</v>
      </c>
      <c r="D232" s="384">
        <v>9</v>
      </c>
    </row>
    <row r="233" spans="1:4" x14ac:dyDescent="0.35">
      <c r="A233" s="114">
        <v>44314</v>
      </c>
      <c r="B233" s="384">
        <v>12</v>
      </c>
      <c r="C233" s="384">
        <v>75</v>
      </c>
      <c r="D233" s="384">
        <v>9</v>
      </c>
    </row>
    <row r="234" spans="1:4" x14ac:dyDescent="0.35">
      <c r="A234" s="114">
        <v>44315</v>
      </c>
      <c r="B234" s="384">
        <v>12</v>
      </c>
      <c r="C234" s="384">
        <v>70</v>
      </c>
      <c r="D234" s="384">
        <v>10</v>
      </c>
    </row>
    <row r="235" spans="1:4" x14ac:dyDescent="0.35">
      <c r="A235" s="114">
        <v>44316</v>
      </c>
      <c r="B235" s="384">
        <v>9</v>
      </c>
      <c r="C235" s="384">
        <v>67</v>
      </c>
      <c r="D235" s="384">
        <v>10</v>
      </c>
    </row>
    <row r="236" spans="1:4" x14ac:dyDescent="0.35">
      <c r="A236" s="114">
        <v>44317</v>
      </c>
      <c r="B236" s="384">
        <v>11</v>
      </c>
      <c r="C236" s="384">
        <v>65</v>
      </c>
      <c r="D236" s="384">
        <v>9</v>
      </c>
    </row>
    <row r="237" spans="1:4" x14ac:dyDescent="0.35">
      <c r="A237" s="114">
        <v>44318</v>
      </c>
      <c r="B237" s="384">
        <v>12</v>
      </c>
      <c r="C237" s="384">
        <v>68</v>
      </c>
      <c r="D237" s="384">
        <v>8</v>
      </c>
    </row>
    <row r="238" spans="1:4" x14ac:dyDescent="0.35">
      <c r="A238" s="114">
        <v>44319</v>
      </c>
      <c r="B238" s="384">
        <v>11</v>
      </c>
      <c r="C238" s="384">
        <v>65</v>
      </c>
      <c r="D238" s="384">
        <v>8</v>
      </c>
    </row>
    <row r="239" spans="1:4" x14ac:dyDescent="0.35">
      <c r="A239" s="114">
        <v>44320</v>
      </c>
      <c r="B239" s="384">
        <v>11</v>
      </c>
      <c r="C239" s="384">
        <v>58</v>
      </c>
      <c r="D239" s="384">
        <v>8</v>
      </c>
    </row>
    <row r="240" spans="1:4" x14ac:dyDescent="0.35">
      <c r="A240" s="114">
        <v>44321</v>
      </c>
      <c r="B240" s="384">
        <v>13</v>
      </c>
      <c r="C240" s="384">
        <v>69</v>
      </c>
      <c r="D240" s="384">
        <v>8</v>
      </c>
    </row>
    <row r="241" spans="1:5" x14ac:dyDescent="0.35">
      <c r="A241" s="114">
        <v>44322</v>
      </c>
      <c r="B241" s="384">
        <v>11</v>
      </c>
      <c r="C241" s="384">
        <v>58</v>
      </c>
      <c r="D241" s="384">
        <v>8</v>
      </c>
    </row>
    <row r="242" spans="1:5" x14ac:dyDescent="0.35">
      <c r="A242" s="114">
        <v>44323</v>
      </c>
      <c r="B242" s="384">
        <v>8</v>
      </c>
      <c r="C242" s="384">
        <v>68</v>
      </c>
      <c r="D242" s="384">
        <v>9</v>
      </c>
    </row>
    <row r="243" spans="1:5" x14ac:dyDescent="0.35">
      <c r="A243" s="114">
        <v>44324</v>
      </c>
      <c r="B243" s="384">
        <v>9</v>
      </c>
      <c r="C243" s="384">
        <v>64</v>
      </c>
      <c r="D243" s="384">
        <v>9</v>
      </c>
    </row>
    <row r="244" spans="1:5" x14ac:dyDescent="0.35">
      <c r="A244" s="114">
        <v>44325</v>
      </c>
      <c r="B244" s="384">
        <v>6</v>
      </c>
      <c r="C244" s="384">
        <v>65</v>
      </c>
      <c r="D244" s="384">
        <v>10</v>
      </c>
    </row>
    <row r="245" spans="1:5" x14ac:dyDescent="0.35">
      <c r="A245" s="114">
        <v>44326</v>
      </c>
      <c r="B245" s="384">
        <v>6</v>
      </c>
      <c r="C245" s="384">
        <v>72</v>
      </c>
      <c r="D245" s="384">
        <v>10</v>
      </c>
    </row>
    <row r="246" spans="1:5" x14ac:dyDescent="0.35">
      <c r="A246" s="114">
        <v>44327</v>
      </c>
      <c r="B246" s="384">
        <v>6</v>
      </c>
      <c r="C246" s="384">
        <v>69</v>
      </c>
      <c r="D246" s="384">
        <v>10</v>
      </c>
      <c r="E246"/>
    </row>
    <row r="247" spans="1:5" x14ac:dyDescent="0.35">
      <c r="A247" s="114">
        <v>44328</v>
      </c>
      <c r="B247" s="384">
        <v>6</v>
      </c>
      <c r="C247" s="384">
        <v>65</v>
      </c>
      <c r="D247" s="384">
        <v>8</v>
      </c>
    </row>
    <row r="248" spans="1:5" x14ac:dyDescent="0.35">
      <c r="A248" s="114">
        <v>44329</v>
      </c>
      <c r="B248" s="384">
        <v>4</v>
      </c>
      <c r="C248" s="384">
        <v>63</v>
      </c>
      <c r="D248" s="384">
        <v>9</v>
      </c>
    </row>
    <row r="249" spans="1:5" x14ac:dyDescent="0.35">
      <c r="A249" s="114">
        <v>44330</v>
      </c>
      <c r="B249" s="384">
        <v>3</v>
      </c>
      <c r="C249" s="384">
        <v>64</v>
      </c>
      <c r="D249" s="384">
        <v>7</v>
      </c>
    </row>
    <row r="250" spans="1:5" x14ac:dyDescent="0.35">
      <c r="A250" s="114">
        <v>44331</v>
      </c>
      <c r="B250" s="384">
        <v>2</v>
      </c>
      <c r="C250" s="384">
        <v>69</v>
      </c>
      <c r="D250" s="384">
        <v>7</v>
      </c>
    </row>
    <row r="251" spans="1:5" x14ac:dyDescent="0.35">
      <c r="A251" s="114">
        <v>44332</v>
      </c>
      <c r="B251" s="384">
        <v>3</v>
      </c>
      <c r="C251" s="384">
        <v>61</v>
      </c>
      <c r="D251" s="384">
        <v>7</v>
      </c>
    </row>
    <row r="252" spans="1:5" x14ac:dyDescent="0.35">
      <c r="A252" s="114">
        <v>44333</v>
      </c>
      <c r="B252" s="384">
        <v>3</v>
      </c>
      <c r="C252" s="384">
        <v>68</v>
      </c>
      <c r="D252" s="384">
        <v>7</v>
      </c>
    </row>
    <row r="253" spans="1:5" x14ac:dyDescent="0.35">
      <c r="A253" s="114">
        <v>44334</v>
      </c>
      <c r="B253" s="384">
        <v>4</v>
      </c>
      <c r="C253" s="384">
        <v>70</v>
      </c>
      <c r="D253" s="384">
        <v>7</v>
      </c>
    </row>
    <row r="254" spans="1:5" x14ac:dyDescent="0.35">
      <c r="A254" s="114">
        <v>44335</v>
      </c>
      <c r="B254" s="384">
        <v>4</v>
      </c>
      <c r="C254" s="384">
        <v>78</v>
      </c>
      <c r="D254" s="384">
        <v>7</v>
      </c>
    </row>
    <row r="255" spans="1:5" x14ac:dyDescent="0.35">
      <c r="A255" s="114">
        <v>44336</v>
      </c>
      <c r="B255" s="384">
        <v>5</v>
      </c>
      <c r="C255" s="384">
        <v>83</v>
      </c>
      <c r="D255" s="384">
        <v>7</v>
      </c>
    </row>
    <row r="256" spans="1:5" x14ac:dyDescent="0.35">
      <c r="A256" s="114">
        <v>44337</v>
      </c>
      <c r="B256" s="384">
        <v>4</v>
      </c>
      <c r="C256" s="384">
        <v>81</v>
      </c>
      <c r="D256" s="384">
        <v>7</v>
      </c>
    </row>
    <row r="257" spans="1:4" x14ac:dyDescent="0.35">
      <c r="A257" s="114">
        <v>44338</v>
      </c>
      <c r="B257" s="384">
        <v>6</v>
      </c>
      <c r="C257" s="384">
        <v>88</v>
      </c>
      <c r="D257" s="384">
        <v>6</v>
      </c>
    </row>
    <row r="258" spans="1:4" x14ac:dyDescent="0.35">
      <c r="A258" s="114">
        <v>44339</v>
      </c>
      <c r="B258" s="384">
        <v>6</v>
      </c>
      <c r="C258" s="384">
        <v>99</v>
      </c>
      <c r="D258" s="384">
        <v>6</v>
      </c>
    </row>
    <row r="259" spans="1:4" x14ac:dyDescent="0.35">
      <c r="A259" s="114">
        <v>44340</v>
      </c>
      <c r="B259" s="384">
        <v>5</v>
      </c>
      <c r="C259" s="384">
        <v>94</v>
      </c>
      <c r="D259" s="384">
        <v>6</v>
      </c>
    </row>
    <row r="260" spans="1:4" x14ac:dyDescent="0.35">
      <c r="A260" s="114">
        <v>44341</v>
      </c>
      <c r="B260" s="384">
        <v>6</v>
      </c>
      <c r="C260" s="384">
        <v>97</v>
      </c>
      <c r="D260" s="384">
        <v>5</v>
      </c>
    </row>
    <row r="261" spans="1:4" x14ac:dyDescent="0.35">
      <c r="A261" s="114">
        <v>44342</v>
      </c>
      <c r="B261" s="384">
        <v>6</v>
      </c>
      <c r="C261" s="384">
        <v>98</v>
      </c>
      <c r="D261" s="384">
        <v>5</v>
      </c>
    </row>
    <row r="262" spans="1:4" x14ac:dyDescent="0.35">
      <c r="A262" s="114">
        <v>44343</v>
      </c>
      <c r="B262" s="384">
        <v>4</v>
      </c>
      <c r="C262" s="384">
        <v>83</v>
      </c>
      <c r="D262" s="384">
        <v>5</v>
      </c>
    </row>
    <row r="263" spans="1:4" x14ac:dyDescent="0.35">
      <c r="A263" s="114">
        <v>44344</v>
      </c>
      <c r="B263" s="384">
        <v>6</v>
      </c>
      <c r="C263" s="384">
        <v>90</v>
      </c>
      <c r="D263" s="384">
        <v>3</v>
      </c>
    </row>
    <row r="264" spans="1:4" x14ac:dyDescent="0.35">
      <c r="A264" s="114">
        <v>44345</v>
      </c>
      <c r="B264" s="384">
        <v>5</v>
      </c>
      <c r="C264" s="384">
        <v>86</v>
      </c>
      <c r="D264" s="384">
        <v>3</v>
      </c>
    </row>
    <row r="265" spans="1:4" x14ac:dyDescent="0.35">
      <c r="A265" s="114">
        <v>44346</v>
      </c>
      <c r="B265" s="384">
        <v>7</v>
      </c>
      <c r="C265" s="384">
        <v>101</v>
      </c>
      <c r="D265" s="384">
        <v>3</v>
      </c>
    </row>
    <row r="266" spans="1:4" x14ac:dyDescent="0.35">
      <c r="A266" s="114">
        <v>44347</v>
      </c>
      <c r="B266" s="384">
        <v>8</v>
      </c>
      <c r="C266" s="384">
        <v>109</v>
      </c>
      <c r="D266" s="384">
        <v>3</v>
      </c>
    </row>
    <row r="267" spans="1:4" x14ac:dyDescent="0.35">
      <c r="A267" s="114">
        <v>44348</v>
      </c>
      <c r="B267" s="384">
        <v>10</v>
      </c>
      <c r="C267" s="384">
        <v>106</v>
      </c>
      <c r="D267" s="384">
        <v>3</v>
      </c>
    </row>
    <row r="268" spans="1:4" x14ac:dyDescent="0.35">
      <c r="A268" s="114">
        <v>44349</v>
      </c>
      <c r="B268" s="384">
        <v>10</v>
      </c>
      <c r="C268" s="384">
        <v>114</v>
      </c>
      <c r="D268" s="384">
        <v>3</v>
      </c>
    </row>
    <row r="269" spans="1:4" x14ac:dyDescent="0.35">
      <c r="A269" s="114">
        <v>44350</v>
      </c>
      <c r="B269" s="384">
        <v>8</v>
      </c>
      <c r="C269" s="384">
        <v>110</v>
      </c>
      <c r="D269" s="384">
        <v>2</v>
      </c>
    </row>
    <row r="270" spans="1:4" x14ac:dyDescent="0.35">
      <c r="A270" s="114">
        <v>44351</v>
      </c>
      <c r="B270" s="384">
        <v>8</v>
      </c>
      <c r="C270" s="384">
        <v>116</v>
      </c>
      <c r="D270" s="384">
        <v>2</v>
      </c>
    </row>
    <row r="271" spans="1:4" x14ac:dyDescent="0.35">
      <c r="A271" s="114">
        <v>44352</v>
      </c>
      <c r="B271" s="384">
        <v>8</v>
      </c>
      <c r="C271" s="384">
        <v>111</v>
      </c>
      <c r="D271" s="384">
        <v>2</v>
      </c>
    </row>
    <row r="272" spans="1:4" x14ac:dyDescent="0.35">
      <c r="A272" s="114">
        <v>44353</v>
      </c>
      <c r="B272" s="384">
        <v>10</v>
      </c>
      <c r="C272" s="384">
        <v>112</v>
      </c>
      <c r="D272" s="384">
        <v>2</v>
      </c>
    </row>
    <row r="273" spans="1:4" x14ac:dyDescent="0.35">
      <c r="A273" s="114">
        <v>44354</v>
      </c>
      <c r="B273" s="384">
        <v>12</v>
      </c>
      <c r="C273" s="384">
        <v>122</v>
      </c>
      <c r="D273" s="384">
        <v>1</v>
      </c>
    </row>
    <row r="274" spans="1:4" x14ac:dyDescent="0.35">
      <c r="A274" s="114">
        <v>44355</v>
      </c>
      <c r="B274" s="384">
        <v>12</v>
      </c>
      <c r="C274" s="384">
        <v>121</v>
      </c>
      <c r="D274" s="384">
        <v>1</v>
      </c>
    </row>
    <row r="275" spans="1:4" x14ac:dyDescent="0.35">
      <c r="A275" s="114">
        <v>44356</v>
      </c>
      <c r="B275" s="384">
        <v>15</v>
      </c>
      <c r="C275" s="384">
        <v>124</v>
      </c>
      <c r="D275" s="384">
        <v>1</v>
      </c>
    </row>
    <row r="276" spans="1:4" x14ac:dyDescent="0.35">
      <c r="A276" s="114">
        <v>44357</v>
      </c>
      <c r="B276" s="384">
        <v>14</v>
      </c>
      <c r="C276" s="384">
        <v>124</v>
      </c>
      <c r="D276" s="384">
        <v>1</v>
      </c>
    </row>
    <row r="277" spans="1:4" x14ac:dyDescent="0.35">
      <c r="A277" s="114">
        <v>44358</v>
      </c>
      <c r="B277" s="384">
        <v>13</v>
      </c>
      <c r="C277" s="384">
        <v>132</v>
      </c>
      <c r="D277" s="384">
        <v>1</v>
      </c>
    </row>
    <row r="278" spans="1:4" x14ac:dyDescent="0.35">
      <c r="A278" s="114">
        <v>44359</v>
      </c>
      <c r="B278" s="384">
        <v>14</v>
      </c>
      <c r="C278" s="384">
        <v>129</v>
      </c>
      <c r="D278" s="384">
        <v>1</v>
      </c>
    </row>
    <row r="279" spans="1:4" x14ac:dyDescent="0.35">
      <c r="A279" s="114">
        <v>44360</v>
      </c>
      <c r="B279" s="384">
        <v>16</v>
      </c>
      <c r="C279" s="384">
        <v>130</v>
      </c>
      <c r="D279" s="384">
        <v>1</v>
      </c>
    </row>
    <row r="280" spans="1:4" x14ac:dyDescent="0.35">
      <c r="A280" s="114">
        <v>44361</v>
      </c>
      <c r="B280" s="384">
        <v>17</v>
      </c>
      <c r="C280" s="384">
        <v>128</v>
      </c>
      <c r="D280" s="384">
        <v>1</v>
      </c>
    </row>
    <row r="281" spans="1:4" x14ac:dyDescent="0.35">
      <c r="A281" s="114">
        <v>44362</v>
      </c>
      <c r="B281" s="384">
        <v>17</v>
      </c>
      <c r="C281" s="384">
        <v>137</v>
      </c>
      <c r="D281" s="384">
        <v>1</v>
      </c>
    </row>
    <row r="282" spans="1:4" x14ac:dyDescent="0.35">
      <c r="A282" s="114">
        <v>44363</v>
      </c>
      <c r="B282" s="384">
        <v>15</v>
      </c>
      <c r="C282" s="384">
        <v>133</v>
      </c>
      <c r="D282" s="384">
        <v>1</v>
      </c>
    </row>
    <row r="283" spans="1:4" x14ac:dyDescent="0.35">
      <c r="A283" s="114">
        <v>44364</v>
      </c>
      <c r="B283" s="384">
        <v>12</v>
      </c>
      <c r="C283" s="384">
        <v>140</v>
      </c>
      <c r="D283" s="384">
        <v>1</v>
      </c>
    </row>
    <row r="284" spans="1:4" x14ac:dyDescent="0.35">
      <c r="A284" s="114">
        <v>44365</v>
      </c>
      <c r="B284" s="384">
        <v>12</v>
      </c>
      <c r="C284" s="384">
        <v>128</v>
      </c>
      <c r="D284" s="384">
        <v>2</v>
      </c>
    </row>
    <row r="285" spans="1:4" s="356" customFormat="1" x14ac:dyDescent="0.35">
      <c r="A285" s="114">
        <v>44366</v>
      </c>
      <c r="B285" s="384">
        <v>10</v>
      </c>
      <c r="C285" s="384">
        <v>145</v>
      </c>
      <c r="D285" s="384">
        <v>2</v>
      </c>
    </row>
    <row r="286" spans="1:4" s="356" customFormat="1" x14ac:dyDescent="0.35">
      <c r="A286" s="114">
        <v>44367</v>
      </c>
      <c r="B286" s="384">
        <v>13</v>
      </c>
      <c r="C286" s="384">
        <v>150</v>
      </c>
      <c r="D286" s="384">
        <v>2</v>
      </c>
    </row>
    <row r="287" spans="1:4" s="356" customFormat="1" x14ac:dyDescent="0.35">
      <c r="A287" s="114">
        <v>44368</v>
      </c>
      <c r="B287" s="384">
        <v>15</v>
      </c>
      <c r="C287" s="384">
        <v>159</v>
      </c>
      <c r="D287" s="384">
        <v>2</v>
      </c>
    </row>
    <row r="288" spans="1:4" x14ac:dyDescent="0.35">
      <c r="A288" s="114">
        <v>44369</v>
      </c>
      <c r="B288" s="384">
        <v>18</v>
      </c>
      <c r="C288" s="384">
        <v>171</v>
      </c>
      <c r="D288" s="384">
        <v>2</v>
      </c>
    </row>
    <row r="289" spans="1:5" x14ac:dyDescent="0.35">
      <c r="A289" s="114">
        <v>44370</v>
      </c>
      <c r="B289" s="384">
        <v>18</v>
      </c>
      <c r="C289" s="384">
        <v>170</v>
      </c>
      <c r="D289" s="384">
        <v>2</v>
      </c>
    </row>
    <row r="290" spans="1:5" x14ac:dyDescent="0.35">
      <c r="A290" s="114">
        <v>44371</v>
      </c>
      <c r="B290" s="384">
        <v>17</v>
      </c>
      <c r="C290" s="384">
        <v>177</v>
      </c>
      <c r="D290" s="384">
        <v>2</v>
      </c>
    </row>
    <row r="291" spans="1:5" x14ac:dyDescent="0.35">
      <c r="A291" s="114">
        <v>44372</v>
      </c>
      <c r="B291" s="384">
        <v>16</v>
      </c>
      <c r="C291" s="384">
        <v>188</v>
      </c>
      <c r="D291" s="384">
        <v>2</v>
      </c>
    </row>
    <row r="292" spans="1:5" x14ac:dyDescent="0.35">
      <c r="A292" s="114">
        <v>44373</v>
      </c>
      <c r="B292" s="384">
        <v>18</v>
      </c>
      <c r="C292" s="384">
        <v>197</v>
      </c>
      <c r="D292" s="384">
        <v>2</v>
      </c>
    </row>
    <row r="293" spans="1:5" s="356" customFormat="1" x14ac:dyDescent="0.35">
      <c r="A293" s="114">
        <v>44374</v>
      </c>
      <c r="B293" s="384">
        <v>17</v>
      </c>
      <c r="C293" s="384">
        <v>196</v>
      </c>
      <c r="D293" s="384">
        <v>2</v>
      </c>
    </row>
    <row r="294" spans="1:5" x14ac:dyDescent="0.35">
      <c r="A294" s="114">
        <v>44375</v>
      </c>
      <c r="B294" s="384">
        <v>20</v>
      </c>
      <c r="C294" s="384">
        <v>202</v>
      </c>
      <c r="D294" s="384">
        <v>2</v>
      </c>
    </row>
    <row r="295" spans="1:5" x14ac:dyDescent="0.35">
      <c r="A295" s="114">
        <v>44376</v>
      </c>
      <c r="B295" s="384">
        <v>20</v>
      </c>
      <c r="C295" s="384">
        <v>215</v>
      </c>
      <c r="D295" s="384">
        <v>2</v>
      </c>
    </row>
    <row r="296" spans="1:5" x14ac:dyDescent="0.35">
      <c r="A296" s="114">
        <v>44377</v>
      </c>
      <c r="B296" s="384">
        <v>19</v>
      </c>
      <c r="C296" s="384">
        <v>235</v>
      </c>
      <c r="D296" s="384">
        <v>2</v>
      </c>
    </row>
    <row r="297" spans="1:5" x14ac:dyDescent="0.35">
      <c r="A297" s="114">
        <v>44378</v>
      </c>
      <c r="B297" s="384">
        <v>16</v>
      </c>
      <c r="C297" s="384">
        <v>275</v>
      </c>
      <c r="D297" s="384">
        <v>3</v>
      </c>
    </row>
    <row r="298" spans="1:5" x14ac:dyDescent="0.35">
      <c r="A298" s="114">
        <v>44379</v>
      </c>
      <c r="B298" s="384">
        <v>19</v>
      </c>
      <c r="C298" s="384">
        <v>285</v>
      </c>
      <c r="D298" s="384">
        <v>4</v>
      </c>
    </row>
    <row r="299" spans="1:5" x14ac:dyDescent="0.35">
      <c r="A299" s="114">
        <v>44380</v>
      </c>
      <c r="B299" s="384">
        <v>25</v>
      </c>
      <c r="C299" s="384">
        <v>306</v>
      </c>
      <c r="D299" s="384">
        <v>3</v>
      </c>
    </row>
    <row r="300" spans="1:5" x14ac:dyDescent="0.35">
      <c r="A300" s="114">
        <v>44381</v>
      </c>
      <c r="B300" s="384">
        <v>25</v>
      </c>
      <c r="C300" s="384">
        <v>316</v>
      </c>
      <c r="D300" s="384">
        <v>4</v>
      </c>
      <c r="E300" s="356"/>
    </row>
    <row r="301" spans="1:5" x14ac:dyDescent="0.35">
      <c r="A301" s="114">
        <v>44382</v>
      </c>
      <c r="B301" s="384">
        <v>30</v>
      </c>
      <c r="C301" s="384">
        <v>338</v>
      </c>
      <c r="D301" s="384">
        <v>4</v>
      </c>
    </row>
    <row r="302" spans="1:5" x14ac:dyDescent="0.35">
      <c r="A302" s="114">
        <v>44383</v>
      </c>
      <c r="B302" s="384">
        <v>32</v>
      </c>
      <c r="C302" s="384">
        <v>346</v>
      </c>
      <c r="D302" s="384">
        <v>4</v>
      </c>
    </row>
    <row r="303" spans="1:5" s="356" customFormat="1" x14ac:dyDescent="0.35">
      <c r="A303" s="114">
        <v>44384</v>
      </c>
      <c r="B303" s="384">
        <v>34</v>
      </c>
      <c r="C303" s="384">
        <v>387</v>
      </c>
      <c r="D303" s="384">
        <v>3</v>
      </c>
    </row>
    <row r="304" spans="1:5" x14ac:dyDescent="0.35">
      <c r="A304" s="114">
        <v>44385</v>
      </c>
      <c r="B304" s="384">
        <v>38</v>
      </c>
      <c r="C304" s="384">
        <v>401</v>
      </c>
      <c r="D304" s="384">
        <v>5</v>
      </c>
    </row>
    <row r="305" spans="1:4" x14ac:dyDescent="0.35">
      <c r="A305" s="114">
        <v>44386</v>
      </c>
      <c r="B305" s="384">
        <v>39</v>
      </c>
      <c r="C305" s="384">
        <v>427</v>
      </c>
      <c r="D305" s="384">
        <v>5</v>
      </c>
    </row>
    <row r="306" spans="1:4" x14ac:dyDescent="0.35">
      <c r="A306" s="114">
        <v>44387</v>
      </c>
      <c r="B306" s="384">
        <v>42</v>
      </c>
      <c r="C306" s="384">
        <v>436</v>
      </c>
      <c r="D306" s="384">
        <v>6</v>
      </c>
    </row>
    <row r="307" spans="1:4" x14ac:dyDescent="0.35">
      <c r="A307" s="114">
        <v>44388</v>
      </c>
      <c r="B307" s="384">
        <v>40</v>
      </c>
      <c r="C307" s="384">
        <v>445</v>
      </c>
      <c r="D307" s="384">
        <v>6</v>
      </c>
    </row>
    <row r="308" spans="1:4" x14ac:dyDescent="0.35">
      <c r="A308" s="114">
        <v>44389</v>
      </c>
      <c r="B308" s="384">
        <v>40</v>
      </c>
      <c r="C308" s="384">
        <v>469</v>
      </c>
      <c r="D308" s="384">
        <v>6</v>
      </c>
    </row>
    <row r="309" spans="1:4" x14ac:dyDescent="0.35">
      <c r="A309" s="114">
        <v>44390</v>
      </c>
      <c r="B309" s="384">
        <v>41</v>
      </c>
      <c r="C309" s="384">
        <v>506</v>
      </c>
      <c r="D309" s="384">
        <v>6</v>
      </c>
    </row>
    <row r="310" spans="1:4" x14ac:dyDescent="0.35">
      <c r="A310" s="114">
        <v>44391</v>
      </c>
      <c r="B310" s="384">
        <v>46</v>
      </c>
      <c r="C310" s="384">
        <v>515</v>
      </c>
      <c r="D310" s="384">
        <v>5</v>
      </c>
    </row>
    <row r="311" spans="1:4" x14ac:dyDescent="0.35">
      <c r="A311" s="114">
        <v>44392</v>
      </c>
      <c r="B311" s="384">
        <v>47</v>
      </c>
      <c r="C311" s="384">
        <v>543</v>
      </c>
      <c r="D311" s="384">
        <v>5</v>
      </c>
    </row>
    <row r="312" spans="1:4" x14ac:dyDescent="0.35">
      <c r="A312" s="114">
        <v>44393</v>
      </c>
      <c r="B312" s="384">
        <v>48</v>
      </c>
      <c r="C312" s="384">
        <v>532</v>
      </c>
      <c r="D312" s="384">
        <v>5</v>
      </c>
    </row>
    <row r="313" spans="1:4" x14ac:dyDescent="0.35">
      <c r="A313" s="114">
        <v>44394</v>
      </c>
      <c r="B313" s="384">
        <v>49</v>
      </c>
      <c r="C313" s="384">
        <v>517</v>
      </c>
      <c r="D313" s="384">
        <v>3</v>
      </c>
    </row>
    <row r="314" spans="1:4" x14ac:dyDescent="0.35">
      <c r="A314" s="114">
        <v>44395</v>
      </c>
      <c r="B314" s="384">
        <v>46</v>
      </c>
      <c r="C314" s="384">
        <v>514</v>
      </c>
      <c r="D314" s="384">
        <v>3</v>
      </c>
    </row>
    <row r="315" spans="1:4" x14ac:dyDescent="0.35">
      <c r="A315" s="114">
        <v>44396</v>
      </c>
      <c r="B315" s="384">
        <v>45</v>
      </c>
      <c r="C315" s="384">
        <v>536</v>
      </c>
      <c r="D315" s="384">
        <v>3</v>
      </c>
    </row>
    <row r="316" spans="1:4" x14ac:dyDescent="0.35">
      <c r="A316" s="114">
        <v>44397</v>
      </c>
      <c r="B316" s="384">
        <v>47</v>
      </c>
      <c r="C316" s="384">
        <v>529</v>
      </c>
      <c r="D316" s="384">
        <v>3</v>
      </c>
    </row>
    <row r="317" spans="1:4" x14ac:dyDescent="0.35">
      <c r="A317" s="114">
        <v>44398</v>
      </c>
      <c r="B317" s="384">
        <v>51</v>
      </c>
      <c r="C317" s="384">
        <v>529</v>
      </c>
      <c r="D317" s="384">
        <v>2</v>
      </c>
    </row>
    <row r="318" spans="1:4" x14ac:dyDescent="0.35">
      <c r="A318" s="114">
        <v>44399</v>
      </c>
      <c r="B318" s="384">
        <v>58</v>
      </c>
      <c r="C318" s="384">
        <v>488</v>
      </c>
      <c r="D318" s="384">
        <v>2</v>
      </c>
    </row>
    <row r="319" spans="1:4" x14ac:dyDescent="0.35">
      <c r="A319" s="114">
        <v>44400</v>
      </c>
      <c r="B319" s="384">
        <v>57</v>
      </c>
      <c r="C319" s="384">
        <v>502</v>
      </c>
      <c r="D319" s="384">
        <v>3</v>
      </c>
    </row>
    <row r="320" spans="1:4" x14ac:dyDescent="0.35">
      <c r="A320" s="114">
        <v>44401</v>
      </c>
      <c r="B320" s="384">
        <v>60</v>
      </c>
      <c r="C320" s="384">
        <v>479</v>
      </c>
      <c r="D320" s="384">
        <v>3</v>
      </c>
    </row>
    <row r="321" spans="1:5" x14ac:dyDescent="0.35">
      <c r="A321" s="114">
        <v>44402</v>
      </c>
      <c r="B321" s="384">
        <v>64</v>
      </c>
      <c r="C321" s="384">
        <v>480</v>
      </c>
      <c r="D321" s="384">
        <v>3</v>
      </c>
    </row>
    <row r="322" spans="1:5" x14ac:dyDescent="0.35">
      <c r="A322" s="114">
        <v>44403</v>
      </c>
      <c r="B322" s="384">
        <v>65</v>
      </c>
      <c r="C322" s="384">
        <v>475</v>
      </c>
      <c r="D322" s="384">
        <v>4</v>
      </c>
    </row>
    <row r="323" spans="1:5" x14ac:dyDescent="0.35">
      <c r="A323" s="114">
        <v>44404</v>
      </c>
      <c r="B323" s="384">
        <v>63</v>
      </c>
      <c r="C323" s="384">
        <v>472</v>
      </c>
      <c r="D323" s="384">
        <v>4</v>
      </c>
    </row>
    <row r="324" spans="1:5" x14ac:dyDescent="0.35">
      <c r="A324" s="114">
        <v>44405</v>
      </c>
      <c r="B324" s="384">
        <v>63</v>
      </c>
      <c r="C324" s="384">
        <v>474</v>
      </c>
      <c r="D324" s="384">
        <v>3</v>
      </c>
    </row>
    <row r="325" spans="1:5" x14ac:dyDescent="0.35">
      <c r="A325" s="114">
        <v>44406</v>
      </c>
      <c r="B325" s="384">
        <v>60</v>
      </c>
      <c r="C325" s="384">
        <v>490</v>
      </c>
      <c r="D325" s="384">
        <v>3</v>
      </c>
    </row>
    <row r="326" spans="1:5" x14ac:dyDescent="0.35">
      <c r="A326" s="114">
        <v>44407</v>
      </c>
      <c r="B326" s="384">
        <v>60</v>
      </c>
      <c r="C326" s="384">
        <v>462</v>
      </c>
      <c r="D326" s="384">
        <v>4</v>
      </c>
    </row>
    <row r="327" spans="1:5" x14ac:dyDescent="0.35">
      <c r="A327" s="114">
        <v>44408</v>
      </c>
      <c r="B327" s="384">
        <v>64</v>
      </c>
      <c r="C327" s="384">
        <v>444</v>
      </c>
      <c r="D327" s="384">
        <v>4</v>
      </c>
    </row>
    <row r="328" spans="1:5" x14ac:dyDescent="0.35">
      <c r="A328" s="114">
        <v>44409</v>
      </c>
      <c r="B328" s="384">
        <v>62</v>
      </c>
      <c r="C328" s="384">
        <v>422</v>
      </c>
      <c r="D328" s="384">
        <v>4</v>
      </c>
      <c r="E328" s="356"/>
    </row>
    <row r="329" spans="1:5" x14ac:dyDescent="0.35">
      <c r="A329" s="114">
        <v>44410</v>
      </c>
      <c r="B329" s="384">
        <v>60</v>
      </c>
      <c r="C329" s="384">
        <v>407</v>
      </c>
      <c r="D329" s="384">
        <v>4</v>
      </c>
      <c r="E329" s="356"/>
    </row>
    <row r="330" spans="1:5" x14ac:dyDescent="0.35">
      <c r="A330" s="114">
        <v>44411</v>
      </c>
      <c r="B330" s="384">
        <v>61</v>
      </c>
      <c r="C330" s="384">
        <v>406</v>
      </c>
      <c r="D330" s="384">
        <v>4</v>
      </c>
    </row>
    <row r="331" spans="1:5" x14ac:dyDescent="0.35">
      <c r="A331" s="114">
        <v>44412</v>
      </c>
      <c r="B331" s="384">
        <v>58</v>
      </c>
      <c r="C331" s="384">
        <v>383</v>
      </c>
      <c r="D331" s="384">
        <v>4</v>
      </c>
    </row>
    <row r="332" spans="1:5" x14ac:dyDescent="0.35">
      <c r="A332" s="114">
        <v>44413</v>
      </c>
      <c r="B332" s="384">
        <v>55</v>
      </c>
      <c r="C332" s="384">
        <v>381</v>
      </c>
      <c r="D332" s="384">
        <v>4</v>
      </c>
    </row>
    <row r="333" spans="1:5" x14ac:dyDescent="0.35">
      <c r="A333" s="114">
        <v>44414</v>
      </c>
      <c r="B333" s="384">
        <v>54</v>
      </c>
      <c r="C333" s="384">
        <v>367</v>
      </c>
      <c r="D333" s="384">
        <v>4</v>
      </c>
    </row>
    <row r="334" spans="1:5" x14ac:dyDescent="0.35">
      <c r="A334" s="114">
        <v>44415</v>
      </c>
      <c r="B334" s="384">
        <v>41</v>
      </c>
      <c r="C334" s="384">
        <v>360</v>
      </c>
      <c r="D334" s="384">
        <v>3</v>
      </c>
    </row>
    <row r="335" spans="1:5" x14ac:dyDescent="0.35">
      <c r="A335" s="114">
        <v>44416</v>
      </c>
      <c r="B335" s="384">
        <v>40</v>
      </c>
      <c r="C335" s="384">
        <v>360</v>
      </c>
      <c r="D335" s="384">
        <v>4</v>
      </c>
    </row>
    <row r="336" spans="1:5" s="356" customFormat="1" x14ac:dyDescent="0.35">
      <c r="A336" s="114">
        <v>44417</v>
      </c>
      <c r="B336" s="384">
        <v>42</v>
      </c>
      <c r="C336" s="384">
        <v>356</v>
      </c>
      <c r="D336" s="384">
        <v>7</v>
      </c>
    </row>
    <row r="337" spans="1:4" x14ac:dyDescent="0.35">
      <c r="A337" s="114">
        <v>44418</v>
      </c>
      <c r="B337" s="384">
        <v>40</v>
      </c>
      <c r="C337" s="384">
        <v>352</v>
      </c>
      <c r="D337" s="384">
        <v>6</v>
      </c>
    </row>
    <row r="338" spans="1:4" x14ac:dyDescent="0.35">
      <c r="A338" s="114">
        <v>44419</v>
      </c>
      <c r="B338" s="384">
        <v>42</v>
      </c>
      <c r="C338" s="384">
        <v>356</v>
      </c>
      <c r="D338" s="384">
        <v>6</v>
      </c>
    </row>
    <row r="339" spans="1:4" x14ac:dyDescent="0.35">
      <c r="A339" s="114">
        <v>44420</v>
      </c>
      <c r="B339" s="384">
        <v>42</v>
      </c>
      <c r="C339" s="384">
        <v>356</v>
      </c>
      <c r="D339" s="384">
        <v>8</v>
      </c>
    </row>
    <row r="340" spans="1:4" x14ac:dyDescent="0.35">
      <c r="A340" s="114">
        <v>44421</v>
      </c>
      <c r="B340" s="384">
        <v>41</v>
      </c>
      <c r="C340" s="384">
        <v>353</v>
      </c>
      <c r="D340" s="384">
        <v>9</v>
      </c>
    </row>
    <row r="341" spans="1:4" x14ac:dyDescent="0.35">
      <c r="A341" s="114">
        <v>44422</v>
      </c>
      <c r="B341" s="384">
        <v>39</v>
      </c>
      <c r="C341" s="384">
        <v>337</v>
      </c>
      <c r="D341" s="384">
        <v>9</v>
      </c>
    </row>
    <row r="342" spans="1:4" x14ac:dyDescent="0.35">
      <c r="A342" s="114">
        <v>44423</v>
      </c>
      <c r="B342" s="384">
        <v>40</v>
      </c>
      <c r="C342" s="384">
        <v>331</v>
      </c>
      <c r="D342" s="384">
        <v>8</v>
      </c>
    </row>
    <row r="343" spans="1:4" x14ac:dyDescent="0.35">
      <c r="A343" s="114">
        <v>44424</v>
      </c>
      <c r="B343" s="384">
        <v>39</v>
      </c>
      <c r="C343" s="384">
        <v>337</v>
      </c>
      <c r="D343" s="384">
        <v>8</v>
      </c>
    </row>
    <row r="344" spans="1:4" x14ac:dyDescent="0.35">
      <c r="A344" s="114">
        <v>44425</v>
      </c>
      <c r="B344" s="384">
        <v>40</v>
      </c>
      <c r="C344" s="384">
        <v>338</v>
      </c>
      <c r="D344" s="384">
        <v>10</v>
      </c>
    </row>
    <row r="345" spans="1:4" x14ac:dyDescent="0.35">
      <c r="A345" s="114">
        <v>44426</v>
      </c>
      <c r="B345" s="384">
        <v>39</v>
      </c>
      <c r="C345" s="384">
        <v>324</v>
      </c>
      <c r="D345" s="384">
        <v>10</v>
      </c>
    </row>
    <row r="346" spans="1:4" x14ac:dyDescent="0.35">
      <c r="A346" s="114">
        <v>44427</v>
      </c>
      <c r="B346" s="384">
        <v>33</v>
      </c>
      <c r="C346" s="384">
        <v>317</v>
      </c>
      <c r="D346" s="384">
        <v>11</v>
      </c>
    </row>
    <row r="347" spans="1:4" x14ac:dyDescent="0.35">
      <c r="A347" s="114">
        <v>44428</v>
      </c>
      <c r="B347" s="384">
        <v>34</v>
      </c>
      <c r="C347" s="384">
        <v>312</v>
      </c>
      <c r="D347" s="384">
        <v>13</v>
      </c>
    </row>
    <row r="348" spans="1:4" x14ac:dyDescent="0.35">
      <c r="A348" s="114">
        <v>44429</v>
      </c>
      <c r="B348" s="384">
        <v>33</v>
      </c>
      <c r="C348" s="384">
        <v>323</v>
      </c>
      <c r="D348" s="384">
        <v>11</v>
      </c>
    </row>
    <row r="349" spans="1:4" x14ac:dyDescent="0.35">
      <c r="A349" s="114">
        <v>44430</v>
      </c>
      <c r="B349" s="384">
        <v>34</v>
      </c>
      <c r="C349" s="384">
        <v>338</v>
      </c>
      <c r="D349" s="384">
        <v>13</v>
      </c>
    </row>
    <row r="350" spans="1:4" s="356" customFormat="1" x14ac:dyDescent="0.35">
      <c r="A350" s="114">
        <v>44431</v>
      </c>
      <c r="B350" s="384">
        <v>41</v>
      </c>
      <c r="C350" s="384">
        <v>356</v>
      </c>
      <c r="D350" s="384">
        <v>14</v>
      </c>
    </row>
    <row r="351" spans="1:4" x14ac:dyDescent="0.35">
      <c r="A351" s="114">
        <v>44432</v>
      </c>
      <c r="B351" s="384">
        <v>43</v>
      </c>
      <c r="C351" s="384">
        <v>364</v>
      </c>
      <c r="D351" s="384">
        <v>15</v>
      </c>
    </row>
    <row r="352" spans="1:4" x14ac:dyDescent="0.35">
      <c r="A352" s="114">
        <v>44433</v>
      </c>
      <c r="B352" s="384">
        <v>44</v>
      </c>
      <c r="C352" s="384">
        <v>391</v>
      </c>
      <c r="D352" s="384">
        <v>17</v>
      </c>
    </row>
    <row r="353" spans="1:4" x14ac:dyDescent="0.35">
      <c r="A353" s="114">
        <v>44434</v>
      </c>
      <c r="B353" s="384">
        <v>47</v>
      </c>
      <c r="C353" s="384">
        <v>426</v>
      </c>
      <c r="D353" s="384">
        <v>17</v>
      </c>
    </row>
    <row r="354" spans="1:4" x14ac:dyDescent="0.35">
      <c r="A354" s="114">
        <v>44435</v>
      </c>
      <c r="B354" s="384">
        <v>47</v>
      </c>
      <c r="C354" s="384">
        <v>479</v>
      </c>
      <c r="D354" s="384">
        <v>15</v>
      </c>
    </row>
    <row r="355" spans="1:4" s="356" customFormat="1" x14ac:dyDescent="0.35">
      <c r="A355" s="114">
        <v>44436</v>
      </c>
      <c r="B355" s="384">
        <v>49</v>
      </c>
      <c r="C355" s="384">
        <v>494</v>
      </c>
      <c r="D355" s="384">
        <v>14</v>
      </c>
    </row>
    <row r="356" spans="1:4" x14ac:dyDescent="0.35">
      <c r="A356" s="114">
        <v>44437</v>
      </c>
      <c r="B356" s="384">
        <v>52</v>
      </c>
      <c r="C356" s="384">
        <v>507</v>
      </c>
      <c r="D356" s="384">
        <v>14</v>
      </c>
    </row>
    <row r="357" spans="1:4" x14ac:dyDescent="0.35">
      <c r="A357" s="114">
        <v>44438</v>
      </c>
      <c r="B357" s="384">
        <v>52</v>
      </c>
      <c r="C357" s="384">
        <v>551</v>
      </c>
      <c r="D357" s="384">
        <v>11</v>
      </c>
    </row>
    <row r="358" spans="1:4" x14ac:dyDescent="0.35">
      <c r="A358" s="114">
        <v>44439</v>
      </c>
      <c r="B358" s="384">
        <v>54</v>
      </c>
      <c r="C358" s="384">
        <v>585</v>
      </c>
      <c r="D358" s="384">
        <v>11</v>
      </c>
    </row>
    <row r="359" spans="1:4" x14ac:dyDescent="0.35">
      <c r="A359" s="114">
        <v>44440</v>
      </c>
      <c r="B359" s="384">
        <v>59</v>
      </c>
      <c r="C359" s="384">
        <v>629</v>
      </c>
      <c r="D359" s="384">
        <v>10</v>
      </c>
    </row>
    <row r="360" spans="1:4" x14ac:dyDescent="0.35">
      <c r="A360" s="114">
        <v>44441</v>
      </c>
      <c r="B360" s="384">
        <v>55</v>
      </c>
      <c r="C360" s="384">
        <v>624</v>
      </c>
      <c r="D360" s="384">
        <v>10</v>
      </c>
    </row>
    <row r="361" spans="1:4" s="356" customFormat="1" x14ac:dyDescent="0.35">
      <c r="A361" s="114">
        <v>44442</v>
      </c>
      <c r="B361" s="384">
        <v>60</v>
      </c>
      <c r="C361" s="384">
        <v>653</v>
      </c>
      <c r="D361" s="384">
        <v>9</v>
      </c>
    </row>
    <row r="362" spans="1:4" x14ac:dyDescent="0.35">
      <c r="A362" s="114">
        <v>44443</v>
      </c>
      <c r="B362" s="384">
        <v>58</v>
      </c>
      <c r="C362" s="384">
        <v>670</v>
      </c>
      <c r="D362" s="384">
        <v>6</v>
      </c>
    </row>
    <row r="363" spans="1:4" x14ac:dyDescent="0.35">
      <c r="A363" s="114">
        <v>44444</v>
      </c>
      <c r="B363" s="384">
        <v>61</v>
      </c>
      <c r="C363" s="384">
        <v>719</v>
      </c>
      <c r="D363" s="384">
        <v>5</v>
      </c>
    </row>
    <row r="364" spans="1:4" s="356" customFormat="1" x14ac:dyDescent="0.35">
      <c r="A364" s="114">
        <v>44445</v>
      </c>
      <c r="B364" s="384">
        <v>71</v>
      </c>
      <c r="C364" s="384">
        <v>771</v>
      </c>
      <c r="D364" s="384">
        <v>5</v>
      </c>
    </row>
    <row r="365" spans="1:4" x14ac:dyDescent="0.35">
      <c r="A365" s="114">
        <v>44446</v>
      </c>
      <c r="B365" s="384">
        <v>77</v>
      </c>
      <c r="C365" s="384">
        <v>805</v>
      </c>
      <c r="D365" s="384">
        <v>6</v>
      </c>
    </row>
    <row r="366" spans="1:4" x14ac:dyDescent="0.35">
      <c r="A366" s="114">
        <v>44447</v>
      </c>
      <c r="B366" s="384">
        <v>82</v>
      </c>
      <c r="C366" s="384">
        <v>883</v>
      </c>
      <c r="D366" s="384">
        <v>5</v>
      </c>
    </row>
    <row r="367" spans="1:4" x14ac:dyDescent="0.35">
      <c r="A367" s="114">
        <v>44448</v>
      </c>
      <c r="B367" s="384">
        <v>87</v>
      </c>
      <c r="C367" s="384">
        <v>928</v>
      </c>
      <c r="D367" s="384">
        <v>5</v>
      </c>
    </row>
    <row r="368" spans="1:4" x14ac:dyDescent="0.35">
      <c r="A368" s="114">
        <v>44449</v>
      </c>
      <c r="B368" s="384">
        <v>82</v>
      </c>
      <c r="C368" s="384">
        <v>977</v>
      </c>
      <c r="D368" s="384">
        <v>7</v>
      </c>
    </row>
    <row r="369" spans="1:4" x14ac:dyDescent="0.35">
      <c r="A369" s="114">
        <v>44450</v>
      </c>
      <c r="B369" s="384">
        <v>83</v>
      </c>
      <c r="C369" s="384">
        <v>984</v>
      </c>
      <c r="D369" s="384">
        <v>6</v>
      </c>
    </row>
    <row r="370" spans="1:4" x14ac:dyDescent="0.35">
      <c r="A370" s="114">
        <v>44451</v>
      </c>
      <c r="B370" s="384">
        <v>90</v>
      </c>
      <c r="C370" s="384">
        <v>1023</v>
      </c>
      <c r="D370" s="384">
        <v>6</v>
      </c>
    </row>
    <row r="371" spans="1:4" x14ac:dyDescent="0.35">
      <c r="A371" s="114">
        <v>44452</v>
      </c>
      <c r="B371" s="384">
        <v>90</v>
      </c>
      <c r="C371" s="384">
        <v>1048</v>
      </c>
      <c r="D371" s="384">
        <v>6</v>
      </c>
    </row>
    <row r="372" spans="1:4" x14ac:dyDescent="0.35">
      <c r="A372" s="114">
        <v>44453</v>
      </c>
      <c r="B372" s="384">
        <v>89</v>
      </c>
      <c r="C372" s="384">
        <v>1065</v>
      </c>
      <c r="D372" s="384">
        <v>5</v>
      </c>
    </row>
    <row r="373" spans="1:4" x14ac:dyDescent="0.35">
      <c r="A373" s="114">
        <v>44454</v>
      </c>
      <c r="B373" s="384">
        <v>91</v>
      </c>
      <c r="C373" s="384">
        <v>1079</v>
      </c>
      <c r="D373" s="384">
        <v>5</v>
      </c>
    </row>
    <row r="374" spans="1:4" x14ac:dyDescent="0.35">
      <c r="A374" s="114">
        <v>44455</v>
      </c>
      <c r="B374" s="384">
        <v>94</v>
      </c>
      <c r="C374" s="384">
        <v>1054</v>
      </c>
      <c r="D374" s="384">
        <v>4</v>
      </c>
    </row>
    <row r="375" spans="1:4" x14ac:dyDescent="0.35">
      <c r="A375" s="114">
        <v>44456</v>
      </c>
      <c r="B375" s="384">
        <v>87</v>
      </c>
      <c r="C375" s="384">
        <v>1037</v>
      </c>
      <c r="D375" s="384">
        <v>4</v>
      </c>
    </row>
    <row r="376" spans="1:4" x14ac:dyDescent="0.35">
      <c r="A376" s="114">
        <v>44457</v>
      </c>
      <c r="B376" s="384">
        <v>99</v>
      </c>
      <c r="C376" s="384">
        <v>1051</v>
      </c>
      <c r="D376" s="384">
        <v>4</v>
      </c>
    </row>
    <row r="377" spans="1:4" x14ac:dyDescent="0.35">
      <c r="A377" s="114">
        <v>44458</v>
      </c>
      <c r="B377" s="384">
        <v>100</v>
      </c>
      <c r="C377" s="384">
        <v>1074</v>
      </c>
      <c r="D377" s="384">
        <v>5</v>
      </c>
    </row>
    <row r="378" spans="1:4" x14ac:dyDescent="0.35">
      <c r="A378" s="114">
        <v>44459</v>
      </c>
      <c r="B378" s="384">
        <v>97</v>
      </c>
      <c r="C378" s="384">
        <v>1088</v>
      </c>
      <c r="D378" s="384">
        <v>4</v>
      </c>
    </row>
    <row r="379" spans="1:4" x14ac:dyDescent="0.35">
      <c r="A379" s="114">
        <v>44460</v>
      </c>
      <c r="B379" s="384">
        <v>94</v>
      </c>
      <c r="C379" s="384">
        <v>1107</v>
      </c>
      <c r="D379" s="384">
        <v>5</v>
      </c>
    </row>
    <row r="380" spans="1:4" x14ac:dyDescent="0.35">
      <c r="A380" s="114">
        <v>44461</v>
      </c>
      <c r="B380" s="384">
        <v>82</v>
      </c>
      <c r="C380" s="384">
        <v>1076</v>
      </c>
      <c r="D380" s="384">
        <v>7</v>
      </c>
    </row>
    <row r="381" spans="1:4" x14ac:dyDescent="0.35">
      <c r="A381" s="114">
        <v>44462</v>
      </c>
      <c r="B381" s="384">
        <v>86</v>
      </c>
      <c r="C381" s="384">
        <v>1057</v>
      </c>
      <c r="D381" s="384">
        <v>6</v>
      </c>
    </row>
    <row r="382" spans="1:4" x14ac:dyDescent="0.35">
      <c r="A382" s="114">
        <v>44463</v>
      </c>
      <c r="B382" s="384">
        <v>79</v>
      </c>
      <c r="C382" s="384">
        <v>1011</v>
      </c>
      <c r="D382" s="384">
        <v>8</v>
      </c>
    </row>
    <row r="383" spans="1:4" x14ac:dyDescent="0.35">
      <c r="A383" s="114">
        <v>44464</v>
      </c>
      <c r="B383" s="384">
        <v>80</v>
      </c>
      <c r="C383" s="384">
        <v>1004</v>
      </c>
      <c r="D383" s="384">
        <v>7</v>
      </c>
    </row>
    <row r="384" spans="1:4" x14ac:dyDescent="0.35">
      <c r="A384" s="114">
        <v>44465</v>
      </c>
      <c r="B384" s="384">
        <v>79</v>
      </c>
      <c r="C384" s="384">
        <v>1003</v>
      </c>
      <c r="D384" s="384">
        <v>9</v>
      </c>
    </row>
    <row r="385" spans="1:4" x14ac:dyDescent="0.35">
      <c r="A385" s="114">
        <v>44466</v>
      </c>
      <c r="B385" s="384">
        <v>76</v>
      </c>
      <c r="C385" s="384">
        <v>1023</v>
      </c>
      <c r="D385" s="384">
        <v>9</v>
      </c>
    </row>
    <row r="386" spans="1:4" x14ac:dyDescent="0.35">
      <c r="A386" s="114">
        <v>44467</v>
      </c>
      <c r="B386" s="384">
        <v>73</v>
      </c>
      <c r="C386" s="384">
        <v>1026</v>
      </c>
      <c r="D386" s="384">
        <v>11</v>
      </c>
    </row>
    <row r="387" spans="1:4" x14ac:dyDescent="0.35">
      <c r="A387" s="114">
        <v>44468</v>
      </c>
      <c r="B387" s="384">
        <v>71</v>
      </c>
      <c r="C387" s="384">
        <v>1020</v>
      </c>
      <c r="D387" s="384">
        <v>11</v>
      </c>
    </row>
    <row r="388" spans="1:4" x14ac:dyDescent="0.35">
      <c r="A388" s="114">
        <v>44469</v>
      </c>
      <c r="B388" s="384">
        <v>74</v>
      </c>
      <c r="C388" s="384">
        <v>998</v>
      </c>
      <c r="D388" s="384">
        <v>13</v>
      </c>
    </row>
    <row r="389" spans="1:4" x14ac:dyDescent="0.35">
      <c r="A389" s="114">
        <v>44470</v>
      </c>
      <c r="B389" s="384">
        <v>65</v>
      </c>
      <c r="C389" s="384">
        <v>983</v>
      </c>
      <c r="D389" s="384">
        <v>16</v>
      </c>
    </row>
    <row r="390" spans="1:4" x14ac:dyDescent="0.35">
      <c r="A390" s="114">
        <v>44471</v>
      </c>
      <c r="B390" s="384">
        <v>66</v>
      </c>
      <c r="C390" s="384">
        <v>965</v>
      </c>
      <c r="D390" s="384">
        <v>15</v>
      </c>
    </row>
    <row r="391" spans="1:4" x14ac:dyDescent="0.35">
      <c r="A391" s="114">
        <v>44472</v>
      </c>
      <c r="B391" s="384">
        <v>71</v>
      </c>
      <c r="C391" s="384">
        <v>965</v>
      </c>
      <c r="D391" s="384">
        <v>16</v>
      </c>
    </row>
    <row r="392" spans="1:4" s="356" customFormat="1" x14ac:dyDescent="0.35">
      <c r="A392" s="114">
        <v>44473</v>
      </c>
      <c r="B392" s="384">
        <v>67</v>
      </c>
      <c r="C392" s="384">
        <v>1001</v>
      </c>
      <c r="D392" s="384">
        <v>16</v>
      </c>
    </row>
    <row r="393" spans="1:4" x14ac:dyDescent="0.35">
      <c r="A393" s="114">
        <v>44474</v>
      </c>
      <c r="B393" s="384">
        <v>65</v>
      </c>
      <c r="C393" s="384">
        <v>998</v>
      </c>
      <c r="D393" s="384">
        <v>13</v>
      </c>
    </row>
    <row r="394" spans="1:4" x14ac:dyDescent="0.35">
      <c r="A394" s="114">
        <v>44475</v>
      </c>
      <c r="B394" s="384">
        <v>68</v>
      </c>
      <c r="C394" s="384">
        <v>988</v>
      </c>
      <c r="D394" s="384">
        <v>13</v>
      </c>
    </row>
    <row r="395" spans="1:4" x14ac:dyDescent="0.35">
      <c r="A395" s="114">
        <v>44476</v>
      </c>
      <c r="B395" s="384">
        <v>69</v>
      </c>
      <c r="C395" s="384">
        <v>980</v>
      </c>
      <c r="D395" s="384">
        <v>11</v>
      </c>
    </row>
    <row r="396" spans="1:4" x14ac:dyDescent="0.35">
      <c r="A396" s="114">
        <v>44477</v>
      </c>
      <c r="B396" s="384">
        <v>64</v>
      </c>
      <c r="C396" s="384">
        <v>957</v>
      </c>
      <c r="D396" s="384">
        <v>12</v>
      </c>
    </row>
    <row r="397" spans="1:4" x14ac:dyDescent="0.35">
      <c r="A397" s="114">
        <v>44478</v>
      </c>
      <c r="B397" s="384">
        <v>61</v>
      </c>
      <c r="C397" s="384">
        <v>943</v>
      </c>
      <c r="D397" s="384">
        <v>10</v>
      </c>
    </row>
    <row r="398" spans="1:4" x14ac:dyDescent="0.35">
      <c r="A398" s="114">
        <v>44479</v>
      </c>
      <c r="B398" s="384">
        <v>54</v>
      </c>
      <c r="C398" s="384">
        <v>935</v>
      </c>
      <c r="D398" s="384">
        <v>12</v>
      </c>
    </row>
    <row r="399" spans="1:4" s="356" customFormat="1" x14ac:dyDescent="0.35">
      <c r="A399" s="114">
        <v>44480</v>
      </c>
      <c r="B399" s="384">
        <v>56</v>
      </c>
      <c r="C399" s="384">
        <v>933</v>
      </c>
      <c r="D399" s="384">
        <v>13</v>
      </c>
    </row>
    <row r="400" spans="1:4" x14ac:dyDescent="0.35">
      <c r="A400" s="114">
        <v>44481</v>
      </c>
      <c r="B400" s="384">
        <v>51</v>
      </c>
      <c r="C400" s="384">
        <v>935</v>
      </c>
      <c r="D400" s="384">
        <v>11</v>
      </c>
    </row>
    <row r="401" spans="1:4" x14ac:dyDescent="0.35">
      <c r="A401" s="114">
        <v>44482</v>
      </c>
      <c r="B401" s="384">
        <v>51</v>
      </c>
      <c r="C401" s="384">
        <v>918</v>
      </c>
      <c r="D401" s="384">
        <v>13</v>
      </c>
    </row>
    <row r="402" spans="1:4" x14ac:dyDescent="0.35">
      <c r="A402" s="114">
        <v>44483</v>
      </c>
      <c r="B402" s="384">
        <v>50</v>
      </c>
      <c r="C402" s="384">
        <v>908</v>
      </c>
      <c r="D402" s="384">
        <v>14</v>
      </c>
    </row>
    <row r="403" spans="1:4" x14ac:dyDescent="0.35">
      <c r="A403" s="114">
        <v>44484</v>
      </c>
      <c r="B403" s="384">
        <v>45</v>
      </c>
      <c r="C403" s="384">
        <v>848</v>
      </c>
      <c r="D403" s="384">
        <v>13</v>
      </c>
    </row>
    <row r="404" spans="1:4" x14ac:dyDescent="0.35">
      <c r="A404" s="114">
        <v>44485</v>
      </c>
      <c r="B404" s="384">
        <v>47</v>
      </c>
      <c r="C404" s="384">
        <v>841</v>
      </c>
      <c r="D404" s="384">
        <v>16</v>
      </c>
    </row>
    <row r="405" spans="1:4" x14ac:dyDescent="0.35">
      <c r="A405" s="114">
        <v>44486</v>
      </c>
      <c r="B405" s="384">
        <v>45</v>
      </c>
      <c r="C405" s="384">
        <v>829</v>
      </c>
      <c r="D405" s="384">
        <v>16</v>
      </c>
    </row>
    <row r="406" spans="1:4" x14ac:dyDescent="0.35">
      <c r="A406" s="114">
        <v>44487</v>
      </c>
      <c r="B406" s="384">
        <v>44</v>
      </c>
      <c r="C406" s="384">
        <v>857</v>
      </c>
      <c r="D406" s="384">
        <v>16</v>
      </c>
    </row>
    <row r="407" spans="1:4" x14ac:dyDescent="0.35">
      <c r="A407" s="114">
        <v>44488</v>
      </c>
      <c r="B407" s="384">
        <v>46</v>
      </c>
      <c r="C407" s="384">
        <v>869</v>
      </c>
      <c r="D407" s="384">
        <v>17</v>
      </c>
    </row>
    <row r="408" spans="1:4" x14ac:dyDescent="0.35">
      <c r="A408" s="114">
        <v>44489</v>
      </c>
      <c r="B408" s="384">
        <v>51</v>
      </c>
      <c r="C408" s="384">
        <v>890</v>
      </c>
      <c r="D408" s="384">
        <v>16</v>
      </c>
    </row>
    <row r="409" spans="1:4" x14ac:dyDescent="0.35">
      <c r="A409" s="114">
        <v>44490</v>
      </c>
      <c r="B409" s="384">
        <v>58</v>
      </c>
      <c r="C409" s="384">
        <v>917</v>
      </c>
      <c r="D409" s="384">
        <v>16</v>
      </c>
    </row>
    <row r="410" spans="1:4" x14ac:dyDescent="0.35">
      <c r="A410" s="114">
        <v>44491</v>
      </c>
      <c r="B410" s="384">
        <v>60</v>
      </c>
      <c r="C410" s="384">
        <v>894</v>
      </c>
      <c r="D410" s="384">
        <v>17</v>
      </c>
    </row>
    <row r="411" spans="1:4" x14ac:dyDescent="0.35">
      <c r="A411" s="114">
        <v>44492</v>
      </c>
      <c r="B411" s="384">
        <v>61</v>
      </c>
      <c r="C411" s="384">
        <v>896</v>
      </c>
      <c r="D411" s="384">
        <v>20</v>
      </c>
    </row>
    <row r="412" spans="1:4" x14ac:dyDescent="0.35">
      <c r="A412" s="114">
        <v>44493</v>
      </c>
      <c r="B412" s="384">
        <v>58</v>
      </c>
      <c r="C412" s="384">
        <v>899</v>
      </c>
      <c r="D412" s="384">
        <v>20</v>
      </c>
    </row>
    <row r="413" spans="1:4" x14ac:dyDescent="0.35">
      <c r="A413" s="114">
        <v>44494</v>
      </c>
      <c r="B413" s="384">
        <v>57</v>
      </c>
      <c r="C413" s="384">
        <v>902</v>
      </c>
      <c r="D413" s="384">
        <v>19</v>
      </c>
    </row>
    <row r="414" spans="1:4" x14ac:dyDescent="0.35">
      <c r="A414" s="114">
        <v>44495</v>
      </c>
      <c r="B414" s="384">
        <v>59</v>
      </c>
      <c r="C414" s="384">
        <v>917</v>
      </c>
      <c r="D414" s="384">
        <v>21</v>
      </c>
    </row>
    <row r="415" spans="1:4" x14ac:dyDescent="0.35">
      <c r="A415" s="114">
        <v>44496</v>
      </c>
      <c r="B415" s="384">
        <v>57</v>
      </c>
      <c r="C415" s="384">
        <v>925</v>
      </c>
      <c r="D415" s="384">
        <v>23</v>
      </c>
    </row>
    <row r="416" spans="1:4" x14ac:dyDescent="0.35">
      <c r="A416" s="114">
        <v>44497</v>
      </c>
      <c r="B416" s="384">
        <v>58</v>
      </c>
      <c r="C416" s="384">
        <v>932</v>
      </c>
      <c r="D416" s="384">
        <v>22</v>
      </c>
    </row>
    <row r="417" spans="1:4" x14ac:dyDescent="0.35">
      <c r="A417" s="114">
        <v>44498</v>
      </c>
      <c r="B417" s="384">
        <v>60</v>
      </c>
      <c r="C417" s="384">
        <v>932</v>
      </c>
      <c r="D417" s="384">
        <v>21</v>
      </c>
    </row>
    <row r="418" spans="1:4" x14ac:dyDescent="0.35">
      <c r="A418" s="114">
        <v>44499</v>
      </c>
      <c r="B418" s="384">
        <v>65</v>
      </c>
      <c r="C418" s="384">
        <v>927</v>
      </c>
      <c r="D418" s="384">
        <v>21</v>
      </c>
    </row>
    <row r="419" spans="1:4" x14ac:dyDescent="0.35">
      <c r="A419" s="114">
        <v>44500</v>
      </c>
      <c r="B419" s="384">
        <v>64</v>
      </c>
      <c r="C419" s="384">
        <v>910</v>
      </c>
      <c r="D419" s="384">
        <v>16</v>
      </c>
    </row>
    <row r="420" spans="1:4" s="356" customFormat="1" x14ac:dyDescent="0.35">
      <c r="A420" s="114">
        <v>44501</v>
      </c>
      <c r="B420" s="384">
        <v>68</v>
      </c>
      <c r="C420" s="384">
        <v>932</v>
      </c>
      <c r="D420" s="384">
        <v>16</v>
      </c>
    </row>
    <row r="421" spans="1:4" x14ac:dyDescent="0.35">
      <c r="A421" s="114">
        <v>44502</v>
      </c>
      <c r="B421" s="384">
        <v>63</v>
      </c>
      <c r="C421" s="384">
        <v>939</v>
      </c>
      <c r="D421" s="384">
        <v>17</v>
      </c>
    </row>
    <row r="422" spans="1:4" x14ac:dyDescent="0.35">
      <c r="A422" s="114">
        <v>44503</v>
      </c>
      <c r="B422" s="384">
        <v>63</v>
      </c>
      <c r="C422" s="384">
        <v>942</v>
      </c>
      <c r="D422" s="384">
        <v>16</v>
      </c>
    </row>
    <row r="423" spans="1:4" x14ac:dyDescent="0.35">
      <c r="A423" s="114">
        <v>44504</v>
      </c>
      <c r="B423" s="384">
        <v>63</v>
      </c>
      <c r="C423" s="384">
        <v>904</v>
      </c>
      <c r="D423" s="384">
        <v>17</v>
      </c>
    </row>
    <row r="424" spans="1:4" x14ac:dyDescent="0.35">
      <c r="A424" s="114">
        <v>44505</v>
      </c>
      <c r="B424" s="384">
        <v>59</v>
      </c>
      <c r="C424" s="384">
        <v>851</v>
      </c>
      <c r="D424" s="384">
        <v>15</v>
      </c>
    </row>
    <row r="425" spans="1:4" x14ac:dyDescent="0.35">
      <c r="A425" s="114">
        <v>44506</v>
      </c>
      <c r="B425" s="384">
        <v>55</v>
      </c>
      <c r="C425" s="384">
        <v>832</v>
      </c>
      <c r="D425" s="384">
        <v>15</v>
      </c>
    </row>
    <row r="426" spans="1:4" x14ac:dyDescent="0.35">
      <c r="A426" s="114">
        <v>44507</v>
      </c>
      <c r="B426" s="384">
        <v>57</v>
      </c>
      <c r="C426" s="384">
        <v>802</v>
      </c>
      <c r="D426" s="384">
        <v>17</v>
      </c>
    </row>
    <row r="427" spans="1:4" s="356" customFormat="1" x14ac:dyDescent="0.35">
      <c r="A427" s="114">
        <v>44508</v>
      </c>
      <c r="B427" s="384">
        <v>54</v>
      </c>
      <c r="C427" s="384">
        <v>788</v>
      </c>
      <c r="D427" s="384">
        <v>18</v>
      </c>
    </row>
    <row r="428" spans="1:4" x14ac:dyDescent="0.35">
      <c r="A428" s="114">
        <v>44509</v>
      </c>
      <c r="B428" s="384">
        <v>57</v>
      </c>
      <c r="C428" s="384">
        <v>764</v>
      </c>
      <c r="D428" s="384">
        <v>16</v>
      </c>
    </row>
    <row r="429" spans="1:4" x14ac:dyDescent="0.35">
      <c r="A429" s="114">
        <v>44510</v>
      </c>
      <c r="B429" s="384">
        <v>61</v>
      </c>
      <c r="C429" s="384">
        <v>790</v>
      </c>
      <c r="D429" s="384">
        <v>18</v>
      </c>
    </row>
    <row r="430" spans="1:4" s="356" customFormat="1" x14ac:dyDescent="0.35">
      <c r="A430" s="114">
        <v>44511</v>
      </c>
      <c r="B430" s="384">
        <v>60</v>
      </c>
      <c r="C430" s="384">
        <v>773</v>
      </c>
      <c r="D430" s="384">
        <v>18</v>
      </c>
    </row>
    <row r="431" spans="1:4" s="356" customFormat="1" x14ac:dyDescent="0.35">
      <c r="A431" s="114">
        <v>44512</v>
      </c>
      <c r="B431" s="384">
        <v>55</v>
      </c>
      <c r="C431" s="384">
        <v>759</v>
      </c>
      <c r="D431" s="384">
        <v>19</v>
      </c>
    </row>
    <row r="432" spans="1:4" s="356" customFormat="1" x14ac:dyDescent="0.35">
      <c r="A432" s="114">
        <v>44513</v>
      </c>
      <c r="B432" s="384">
        <v>53</v>
      </c>
      <c r="C432" s="384">
        <v>773</v>
      </c>
      <c r="D432" s="384">
        <v>20</v>
      </c>
    </row>
    <row r="433" spans="1:4" s="356" customFormat="1" x14ac:dyDescent="0.35">
      <c r="A433" s="114">
        <v>44514</v>
      </c>
      <c r="B433" s="384">
        <v>51</v>
      </c>
      <c r="C433" s="384">
        <v>759</v>
      </c>
      <c r="D433" s="384">
        <v>20</v>
      </c>
    </row>
    <row r="434" spans="1:4" s="356" customFormat="1" x14ac:dyDescent="0.35">
      <c r="A434" s="114">
        <v>44515</v>
      </c>
      <c r="B434" s="384">
        <v>57</v>
      </c>
      <c r="C434" s="384">
        <v>771</v>
      </c>
      <c r="D434" s="384">
        <v>21</v>
      </c>
    </row>
    <row r="435" spans="1:4" x14ac:dyDescent="0.35">
      <c r="A435" s="114">
        <v>44516</v>
      </c>
      <c r="B435" s="384">
        <v>57</v>
      </c>
      <c r="C435" s="384">
        <v>779</v>
      </c>
      <c r="D435" s="384">
        <v>18</v>
      </c>
    </row>
    <row r="436" spans="1:4" s="356" customFormat="1" x14ac:dyDescent="0.35">
      <c r="A436" s="114">
        <v>44517</v>
      </c>
      <c r="B436" s="384">
        <v>57</v>
      </c>
      <c r="C436" s="384">
        <v>774</v>
      </c>
      <c r="D436" s="384">
        <v>16</v>
      </c>
    </row>
    <row r="437" spans="1:4" x14ac:dyDescent="0.35">
      <c r="A437" s="114">
        <v>44518</v>
      </c>
      <c r="B437" s="384">
        <v>63</v>
      </c>
      <c r="C437" s="384">
        <v>786</v>
      </c>
      <c r="D437" s="384">
        <v>17</v>
      </c>
    </row>
    <row r="438" spans="1:4" x14ac:dyDescent="0.35">
      <c r="A438" s="114">
        <v>44519</v>
      </c>
      <c r="B438" s="384">
        <v>64</v>
      </c>
      <c r="C438" s="384">
        <v>785</v>
      </c>
      <c r="D438" s="384">
        <v>16</v>
      </c>
    </row>
    <row r="439" spans="1:4" x14ac:dyDescent="0.35">
      <c r="A439" s="114">
        <v>44520</v>
      </c>
      <c r="B439" s="384">
        <v>62</v>
      </c>
      <c r="C439" s="384">
        <v>792</v>
      </c>
      <c r="D439" s="384">
        <v>18</v>
      </c>
    </row>
    <row r="440" spans="1:4" x14ac:dyDescent="0.35">
      <c r="A440" s="114">
        <v>44521</v>
      </c>
      <c r="B440" s="384">
        <v>58</v>
      </c>
      <c r="C440" s="384">
        <v>752</v>
      </c>
      <c r="D440" s="384">
        <v>16</v>
      </c>
    </row>
    <row r="441" spans="1:4" x14ac:dyDescent="0.35">
      <c r="A441" s="114">
        <v>44522</v>
      </c>
      <c r="B441" s="384">
        <v>59</v>
      </c>
      <c r="C441" s="384">
        <v>750</v>
      </c>
      <c r="D441" s="384">
        <v>15</v>
      </c>
    </row>
    <row r="442" spans="1:4" x14ac:dyDescent="0.35">
      <c r="A442" s="114">
        <v>44523</v>
      </c>
      <c r="B442" s="384">
        <v>60</v>
      </c>
      <c r="C442" s="384">
        <v>743</v>
      </c>
      <c r="D442" s="384">
        <v>13</v>
      </c>
    </row>
    <row r="443" spans="1:4" x14ac:dyDescent="0.35">
      <c r="A443" s="114">
        <v>44524</v>
      </c>
      <c r="B443" s="384">
        <v>66</v>
      </c>
      <c r="C443" s="384">
        <v>708</v>
      </c>
      <c r="D443" s="384">
        <v>12</v>
      </c>
    </row>
    <row r="444" spans="1:4" s="356" customFormat="1" x14ac:dyDescent="0.35">
      <c r="A444" s="114">
        <v>44525</v>
      </c>
      <c r="B444" s="384">
        <v>59</v>
      </c>
      <c r="C444" s="384">
        <v>721</v>
      </c>
      <c r="D444" s="384">
        <v>14</v>
      </c>
    </row>
    <row r="445" spans="1:4" x14ac:dyDescent="0.35">
      <c r="A445" s="114">
        <v>44526</v>
      </c>
      <c r="B445" s="384">
        <v>60</v>
      </c>
      <c r="C445" s="384">
        <v>734</v>
      </c>
      <c r="D445" s="384">
        <v>14</v>
      </c>
    </row>
    <row r="446" spans="1:4" s="356" customFormat="1" x14ac:dyDescent="0.35">
      <c r="A446" s="114">
        <v>44527</v>
      </c>
      <c r="B446" s="384">
        <v>53</v>
      </c>
      <c r="C446" s="384">
        <v>727</v>
      </c>
      <c r="D446" s="384">
        <v>14</v>
      </c>
    </row>
    <row r="447" spans="1:4" x14ac:dyDescent="0.35">
      <c r="A447" s="114">
        <v>44528</v>
      </c>
      <c r="B447" s="384">
        <v>55</v>
      </c>
      <c r="C447" s="384">
        <v>709</v>
      </c>
      <c r="D447" s="384">
        <v>14</v>
      </c>
    </row>
    <row r="448" spans="1:4" x14ac:dyDescent="0.35">
      <c r="A448" s="114">
        <v>44529</v>
      </c>
      <c r="B448" s="384">
        <v>52</v>
      </c>
      <c r="C448" s="384">
        <v>715</v>
      </c>
      <c r="D448" s="384">
        <v>15</v>
      </c>
    </row>
    <row r="449" spans="1:4" x14ac:dyDescent="0.35">
      <c r="A449" s="114">
        <v>44530</v>
      </c>
      <c r="B449" s="384">
        <v>54</v>
      </c>
      <c r="C449" s="384">
        <v>706</v>
      </c>
      <c r="D449" s="384">
        <v>15</v>
      </c>
    </row>
    <row r="450" spans="1:4" x14ac:dyDescent="0.35">
      <c r="A450" s="114">
        <v>44531</v>
      </c>
      <c r="B450" s="384">
        <v>54</v>
      </c>
      <c r="C450" s="384">
        <v>702</v>
      </c>
      <c r="D450" s="384">
        <v>15</v>
      </c>
    </row>
    <row r="451" spans="1:4" x14ac:dyDescent="0.35">
      <c r="A451" s="114">
        <v>44532</v>
      </c>
      <c r="B451" s="384">
        <v>48</v>
      </c>
      <c r="C451" s="384">
        <v>680</v>
      </c>
      <c r="D451" s="384">
        <v>15</v>
      </c>
    </row>
    <row r="452" spans="1:4" x14ac:dyDescent="0.35">
      <c r="A452" s="114">
        <v>44533</v>
      </c>
      <c r="B452" s="384">
        <v>46</v>
      </c>
      <c r="C452" s="384">
        <v>652</v>
      </c>
      <c r="D452" s="384">
        <v>14</v>
      </c>
    </row>
    <row r="453" spans="1:4" x14ac:dyDescent="0.35">
      <c r="A453" s="114">
        <v>44534</v>
      </c>
      <c r="B453" s="384">
        <v>50</v>
      </c>
      <c r="C453" s="384">
        <v>605</v>
      </c>
      <c r="D453" s="384">
        <v>14</v>
      </c>
    </row>
    <row r="454" spans="1:4" x14ac:dyDescent="0.35">
      <c r="A454" s="114">
        <v>44535</v>
      </c>
      <c r="B454" s="384">
        <v>46</v>
      </c>
      <c r="C454" s="384">
        <v>583</v>
      </c>
      <c r="D454" s="384">
        <v>15</v>
      </c>
    </row>
    <row r="455" spans="1:4" x14ac:dyDescent="0.35">
      <c r="A455" s="114">
        <v>44536</v>
      </c>
      <c r="B455" s="384">
        <v>43</v>
      </c>
      <c r="C455" s="384">
        <v>591</v>
      </c>
      <c r="D455" s="384">
        <v>15</v>
      </c>
    </row>
    <row r="456" spans="1:4" x14ac:dyDescent="0.35">
      <c r="A456" s="114">
        <v>44537</v>
      </c>
      <c r="B456" s="384">
        <v>38</v>
      </c>
      <c r="C456" s="384">
        <v>576</v>
      </c>
      <c r="D456" s="384">
        <v>16</v>
      </c>
    </row>
    <row r="457" spans="1:4" x14ac:dyDescent="0.35">
      <c r="A457" s="114">
        <v>44538</v>
      </c>
      <c r="B457" s="384">
        <v>42</v>
      </c>
      <c r="C457" s="384">
        <v>581</v>
      </c>
      <c r="D457" s="384">
        <v>16</v>
      </c>
    </row>
    <row r="458" spans="1:4" s="356" customFormat="1" x14ac:dyDescent="0.35">
      <c r="A458" s="114">
        <v>44539</v>
      </c>
      <c r="B458" s="384">
        <v>39</v>
      </c>
      <c r="C458" s="384">
        <v>578</v>
      </c>
      <c r="D458" s="384">
        <v>16</v>
      </c>
    </row>
    <row r="459" spans="1:4" x14ac:dyDescent="0.35">
      <c r="A459" s="114">
        <v>44540</v>
      </c>
      <c r="B459" s="384">
        <v>40</v>
      </c>
      <c r="C459" s="384">
        <v>573</v>
      </c>
      <c r="D459" s="384">
        <v>12</v>
      </c>
    </row>
    <row r="460" spans="1:4" x14ac:dyDescent="0.35">
      <c r="A460" s="114">
        <v>44541</v>
      </c>
      <c r="B460" s="384">
        <v>33</v>
      </c>
      <c r="C460" s="384">
        <v>552</v>
      </c>
      <c r="D460" s="384">
        <v>15</v>
      </c>
    </row>
    <row r="461" spans="1:4" x14ac:dyDescent="0.35">
      <c r="A461" s="114">
        <v>44542</v>
      </c>
      <c r="B461" s="384">
        <v>37</v>
      </c>
      <c r="C461" s="384">
        <v>541</v>
      </c>
      <c r="D461" s="384">
        <v>14</v>
      </c>
    </row>
    <row r="462" spans="1:4" x14ac:dyDescent="0.35">
      <c r="A462" s="114">
        <v>44543</v>
      </c>
      <c r="B462" s="384">
        <v>39</v>
      </c>
      <c r="C462" s="384">
        <v>561</v>
      </c>
      <c r="D462" s="384">
        <v>14</v>
      </c>
    </row>
    <row r="463" spans="1:4" x14ac:dyDescent="0.35">
      <c r="A463" s="114">
        <v>44544</v>
      </c>
      <c r="B463" s="384">
        <v>38</v>
      </c>
      <c r="C463" s="384">
        <v>541</v>
      </c>
      <c r="D463" s="384">
        <v>15</v>
      </c>
    </row>
    <row r="464" spans="1:4" x14ac:dyDescent="0.35">
      <c r="A464" s="114">
        <v>44545</v>
      </c>
      <c r="B464" s="384">
        <v>38</v>
      </c>
      <c r="C464" s="384">
        <v>544</v>
      </c>
      <c r="D464" s="384">
        <v>16</v>
      </c>
    </row>
    <row r="465" spans="1:4" x14ac:dyDescent="0.35">
      <c r="A465" s="114">
        <v>44546</v>
      </c>
      <c r="B465" s="384">
        <v>34</v>
      </c>
      <c r="C465" s="384">
        <v>532</v>
      </c>
      <c r="D465" s="384">
        <v>15</v>
      </c>
    </row>
    <row r="466" spans="1:4" x14ac:dyDescent="0.35">
      <c r="A466" s="114">
        <v>44547</v>
      </c>
      <c r="B466" s="384">
        <v>33</v>
      </c>
      <c r="C466" s="384">
        <v>522</v>
      </c>
      <c r="D466" s="384">
        <v>15</v>
      </c>
    </row>
    <row r="467" spans="1:4" x14ac:dyDescent="0.35">
      <c r="A467" s="114">
        <v>44548</v>
      </c>
      <c r="B467" s="384">
        <v>34</v>
      </c>
      <c r="C467" s="384">
        <v>494</v>
      </c>
      <c r="D467" s="384">
        <v>16</v>
      </c>
    </row>
    <row r="468" spans="1:4" x14ac:dyDescent="0.35">
      <c r="A468" s="114">
        <v>44549</v>
      </c>
      <c r="B468" s="384">
        <v>38</v>
      </c>
      <c r="C468" s="384">
        <v>504</v>
      </c>
      <c r="D468" s="384">
        <v>15</v>
      </c>
    </row>
    <row r="469" spans="1:4" x14ac:dyDescent="0.35">
      <c r="A469" s="114">
        <v>44550</v>
      </c>
      <c r="B469" s="384">
        <v>38</v>
      </c>
      <c r="C469" s="384">
        <v>516</v>
      </c>
      <c r="D469" s="384">
        <v>17</v>
      </c>
    </row>
    <row r="470" spans="1:4" x14ac:dyDescent="0.35">
      <c r="A470" s="114">
        <v>44551</v>
      </c>
      <c r="B470" s="384">
        <v>37</v>
      </c>
      <c r="C470" s="384">
        <v>515</v>
      </c>
      <c r="D470" s="384">
        <v>14</v>
      </c>
    </row>
    <row r="471" spans="1:4" x14ac:dyDescent="0.35">
      <c r="A471" s="114">
        <v>44552</v>
      </c>
      <c r="B471" s="384">
        <v>40</v>
      </c>
      <c r="C471" s="384">
        <v>536</v>
      </c>
      <c r="D471" s="384">
        <v>12</v>
      </c>
    </row>
    <row r="472" spans="1:4" x14ac:dyDescent="0.35">
      <c r="A472" s="114">
        <v>44553</v>
      </c>
      <c r="B472" s="384">
        <v>38</v>
      </c>
      <c r="C472" s="384">
        <v>540</v>
      </c>
      <c r="D472" s="384">
        <v>13</v>
      </c>
    </row>
    <row r="473" spans="1:4" x14ac:dyDescent="0.35">
      <c r="A473" s="114">
        <v>44554</v>
      </c>
      <c r="B473" s="384">
        <v>36</v>
      </c>
      <c r="C473" s="384">
        <v>524</v>
      </c>
      <c r="D473" s="384">
        <v>13</v>
      </c>
    </row>
    <row r="474" spans="1:4" s="356" customFormat="1" x14ac:dyDescent="0.35">
      <c r="A474" s="114">
        <v>44555</v>
      </c>
      <c r="B474" s="384">
        <v>33</v>
      </c>
      <c r="C474" s="384">
        <v>527</v>
      </c>
      <c r="D474" s="384">
        <v>16</v>
      </c>
    </row>
    <row r="475" spans="1:4" s="356" customFormat="1" x14ac:dyDescent="0.35">
      <c r="A475" s="114">
        <v>44556</v>
      </c>
      <c r="B475" s="384">
        <v>35</v>
      </c>
      <c r="C475" s="384">
        <v>528</v>
      </c>
      <c r="D475" s="384">
        <v>16</v>
      </c>
    </row>
    <row r="476" spans="1:4" s="356" customFormat="1" x14ac:dyDescent="0.35">
      <c r="A476" s="114">
        <v>44557</v>
      </c>
      <c r="B476" s="384">
        <v>37</v>
      </c>
      <c r="C476" s="384">
        <v>555</v>
      </c>
      <c r="D476" s="384">
        <v>16</v>
      </c>
    </row>
    <row r="477" spans="1:4" s="356" customFormat="1" x14ac:dyDescent="0.35">
      <c r="A477" s="114">
        <v>44558</v>
      </c>
      <c r="B477" s="384">
        <v>37</v>
      </c>
      <c r="C477" s="384">
        <v>599</v>
      </c>
      <c r="D477" s="384">
        <v>16</v>
      </c>
    </row>
    <row r="478" spans="1:4" s="356" customFormat="1" x14ac:dyDescent="0.35">
      <c r="A478" s="114">
        <v>44559</v>
      </c>
      <c r="B478" s="384">
        <v>36</v>
      </c>
      <c r="C478" s="384">
        <v>679</v>
      </c>
      <c r="D478" s="384">
        <v>15</v>
      </c>
    </row>
    <row r="479" spans="1:4" x14ac:dyDescent="0.35">
      <c r="A479" s="114">
        <v>44560</v>
      </c>
      <c r="B479" s="384">
        <v>34</v>
      </c>
      <c r="C479" s="384">
        <v>811</v>
      </c>
      <c r="D479" s="384">
        <v>15</v>
      </c>
    </row>
    <row r="480" spans="1:4" x14ac:dyDescent="0.35">
      <c r="A480" s="114">
        <v>44561</v>
      </c>
      <c r="B480" s="384">
        <v>36</v>
      </c>
      <c r="C480" s="384">
        <v>859</v>
      </c>
      <c r="D480" s="384">
        <v>15</v>
      </c>
    </row>
    <row r="481" spans="1:4" x14ac:dyDescent="0.35">
      <c r="A481" s="114">
        <v>44562</v>
      </c>
      <c r="B481" s="384">
        <v>34</v>
      </c>
      <c r="C481" s="384">
        <v>897</v>
      </c>
      <c r="D481" s="384">
        <v>14</v>
      </c>
    </row>
    <row r="482" spans="1:4" x14ac:dyDescent="0.35">
      <c r="A482" s="114">
        <v>44563</v>
      </c>
      <c r="B482" s="384">
        <v>36</v>
      </c>
      <c r="C482" s="384">
        <v>953</v>
      </c>
      <c r="D482" s="384">
        <v>14</v>
      </c>
    </row>
    <row r="483" spans="1:4" x14ac:dyDescent="0.35">
      <c r="A483" s="114">
        <v>44564</v>
      </c>
      <c r="B483" s="384">
        <v>38</v>
      </c>
      <c r="C483" s="384">
        <v>1033</v>
      </c>
      <c r="D483" s="384">
        <v>14</v>
      </c>
    </row>
    <row r="484" spans="1:4" x14ac:dyDescent="0.35">
      <c r="A484" s="114">
        <v>44565</v>
      </c>
      <c r="B484" s="384">
        <v>42</v>
      </c>
      <c r="C484" s="384">
        <v>1152</v>
      </c>
      <c r="D484" s="384">
        <v>11</v>
      </c>
    </row>
    <row r="485" spans="1:4" x14ac:dyDescent="0.35">
      <c r="A485" s="114">
        <v>44566</v>
      </c>
      <c r="B485" s="384">
        <v>42</v>
      </c>
      <c r="C485" s="384">
        <v>1223</v>
      </c>
      <c r="D485" s="384">
        <v>11</v>
      </c>
    </row>
    <row r="486" spans="1:4" x14ac:dyDescent="0.35">
      <c r="A486" s="114">
        <v>44567</v>
      </c>
      <c r="B486" s="384">
        <v>43</v>
      </c>
      <c r="C486" s="384">
        <v>1267</v>
      </c>
      <c r="D486" s="384">
        <v>14</v>
      </c>
    </row>
    <row r="487" spans="1:4" x14ac:dyDescent="0.35">
      <c r="A487" s="114">
        <v>44568</v>
      </c>
      <c r="B487" s="384">
        <v>48</v>
      </c>
      <c r="C487" s="384">
        <v>1323</v>
      </c>
      <c r="D487" s="384">
        <v>13</v>
      </c>
    </row>
    <row r="488" spans="1:4" x14ac:dyDescent="0.35">
      <c r="A488" s="114">
        <v>44569</v>
      </c>
      <c r="B488" s="384">
        <v>47</v>
      </c>
      <c r="C488" s="384">
        <v>1356</v>
      </c>
      <c r="D488" s="384">
        <v>11</v>
      </c>
    </row>
    <row r="489" spans="1:4" x14ac:dyDescent="0.35">
      <c r="A489" s="114">
        <v>44570</v>
      </c>
      <c r="B489" s="384">
        <v>53</v>
      </c>
      <c r="C489" s="384">
        <v>1376</v>
      </c>
      <c r="D489" s="384">
        <v>10</v>
      </c>
    </row>
    <row r="490" spans="1:4" x14ac:dyDescent="0.35">
      <c r="A490" s="114">
        <v>44571</v>
      </c>
      <c r="B490" s="384">
        <v>54</v>
      </c>
      <c r="C490" s="384">
        <v>1432</v>
      </c>
      <c r="D490" s="384">
        <v>11</v>
      </c>
    </row>
    <row r="491" spans="1:4" x14ac:dyDescent="0.35">
      <c r="A491" s="114">
        <v>44572</v>
      </c>
      <c r="B491" s="384">
        <v>54</v>
      </c>
      <c r="C491" s="384">
        <v>1479</v>
      </c>
      <c r="D491" s="384">
        <v>11</v>
      </c>
    </row>
    <row r="492" spans="1:4" s="356" customFormat="1" x14ac:dyDescent="0.35">
      <c r="A492" s="114">
        <v>44573</v>
      </c>
      <c r="B492" s="384">
        <v>59</v>
      </c>
      <c r="C492" s="384">
        <v>1537</v>
      </c>
      <c r="D492" s="384">
        <v>11</v>
      </c>
    </row>
    <row r="493" spans="1:4" x14ac:dyDescent="0.35">
      <c r="A493" s="114">
        <v>44574</v>
      </c>
      <c r="B493" s="384">
        <v>58</v>
      </c>
      <c r="C493" s="384">
        <v>1560</v>
      </c>
      <c r="D493" s="384">
        <v>12</v>
      </c>
    </row>
    <row r="494" spans="1:4" x14ac:dyDescent="0.35">
      <c r="A494" s="114">
        <v>44575</v>
      </c>
      <c r="B494" s="384">
        <v>50</v>
      </c>
      <c r="C494" s="384">
        <v>1544</v>
      </c>
      <c r="D494" s="384">
        <v>12</v>
      </c>
    </row>
    <row r="495" spans="1:4" x14ac:dyDescent="0.35">
      <c r="A495" s="114">
        <v>44576</v>
      </c>
      <c r="B495" s="384">
        <v>46</v>
      </c>
      <c r="C495" s="384">
        <v>1556</v>
      </c>
      <c r="D495" s="384">
        <v>13</v>
      </c>
    </row>
    <row r="496" spans="1:4" x14ac:dyDescent="0.35">
      <c r="A496" s="114">
        <v>44577</v>
      </c>
      <c r="B496" s="384">
        <v>44</v>
      </c>
      <c r="C496" s="384">
        <v>1567</v>
      </c>
      <c r="D496" s="384">
        <v>16</v>
      </c>
    </row>
    <row r="497" spans="1:5" s="356" customFormat="1" x14ac:dyDescent="0.35">
      <c r="A497" s="114">
        <v>44578</v>
      </c>
      <c r="B497" s="384">
        <v>42</v>
      </c>
      <c r="C497" s="384">
        <v>1567</v>
      </c>
      <c r="D497" s="384">
        <v>16</v>
      </c>
    </row>
    <row r="498" spans="1:5" x14ac:dyDescent="0.35">
      <c r="A498" s="114">
        <v>44579</v>
      </c>
      <c r="B498" s="384">
        <v>42</v>
      </c>
      <c r="C498" s="384">
        <v>1546</v>
      </c>
      <c r="D498" s="384">
        <v>17</v>
      </c>
    </row>
    <row r="499" spans="1:5" x14ac:dyDescent="0.35">
      <c r="A499" s="114">
        <v>44580</v>
      </c>
      <c r="B499" s="384">
        <v>44</v>
      </c>
      <c r="C499" s="384">
        <v>1571</v>
      </c>
      <c r="D499" s="384">
        <v>16</v>
      </c>
    </row>
    <row r="500" spans="1:5" x14ac:dyDescent="0.35">
      <c r="A500" s="114">
        <v>44581</v>
      </c>
      <c r="B500" s="384">
        <v>43</v>
      </c>
      <c r="C500" s="384">
        <v>1514</v>
      </c>
      <c r="D500" s="384">
        <v>15</v>
      </c>
    </row>
    <row r="501" spans="1:5" x14ac:dyDescent="0.35">
      <c r="A501" s="114">
        <v>44582</v>
      </c>
      <c r="B501" s="384">
        <v>43</v>
      </c>
      <c r="C501" s="384">
        <v>1511</v>
      </c>
      <c r="D501" s="384">
        <v>16</v>
      </c>
    </row>
    <row r="502" spans="1:5" x14ac:dyDescent="0.35">
      <c r="A502" s="114">
        <v>44583</v>
      </c>
      <c r="B502" s="384">
        <v>41</v>
      </c>
      <c r="C502" s="384">
        <v>1465</v>
      </c>
      <c r="D502" s="384">
        <v>16</v>
      </c>
    </row>
    <row r="503" spans="1:5" x14ac:dyDescent="0.35">
      <c r="A503" s="114">
        <v>44584</v>
      </c>
      <c r="B503" s="384">
        <v>38</v>
      </c>
      <c r="C503" s="384">
        <v>1440</v>
      </c>
      <c r="D503" s="384">
        <v>16</v>
      </c>
    </row>
    <row r="504" spans="1:5" x14ac:dyDescent="0.35">
      <c r="A504" s="114">
        <v>44585</v>
      </c>
      <c r="B504" s="384">
        <v>38</v>
      </c>
      <c r="C504" s="384">
        <v>1435</v>
      </c>
      <c r="D504" s="384">
        <v>15</v>
      </c>
    </row>
    <row r="505" spans="1:5" x14ac:dyDescent="0.35">
      <c r="A505" s="114">
        <v>44586</v>
      </c>
      <c r="B505" s="384">
        <v>34</v>
      </c>
      <c r="C505" s="384">
        <v>1394</v>
      </c>
      <c r="D505" s="384">
        <v>15</v>
      </c>
      <c r="E505" s="690"/>
    </row>
    <row r="506" spans="1:5" x14ac:dyDescent="0.35">
      <c r="A506" s="114">
        <v>44587</v>
      </c>
      <c r="B506" s="384">
        <v>32</v>
      </c>
      <c r="C506" s="384">
        <v>1389</v>
      </c>
      <c r="D506" s="384">
        <v>12</v>
      </c>
    </row>
    <row r="507" spans="1:5" x14ac:dyDescent="0.35">
      <c r="A507" s="114">
        <v>44588</v>
      </c>
      <c r="B507" s="384">
        <v>30</v>
      </c>
      <c r="C507" s="384">
        <v>1319</v>
      </c>
      <c r="D507" s="384">
        <v>13</v>
      </c>
    </row>
    <row r="508" spans="1:5" x14ac:dyDescent="0.35">
      <c r="A508" s="114">
        <v>44589</v>
      </c>
      <c r="B508" s="384">
        <v>32</v>
      </c>
      <c r="C508" s="384">
        <v>1302</v>
      </c>
      <c r="D508" s="384">
        <v>12</v>
      </c>
    </row>
    <row r="509" spans="1:5" x14ac:dyDescent="0.35">
      <c r="A509" s="114">
        <v>44590</v>
      </c>
      <c r="B509" s="384">
        <v>35</v>
      </c>
      <c r="C509" s="384">
        <v>1263</v>
      </c>
      <c r="D509" s="384">
        <v>13</v>
      </c>
    </row>
    <row r="510" spans="1:5" x14ac:dyDescent="0.35">
      <c r="A510" s="114">
        <v>44591</v>
      </c>
      <c r="B510" s="384">
        <v>32</v>
      </c>
      <c r="C510" s="384">
        <v>1217</v>
      </c>
      <c r="D510" s="384">
        <v>13</v>
      </c>
    </row>
    <row r="511" spans="1:5" x14ac:dyDescent="0.35">
      <c r="A511" s="114">
        <v>44592</v>
      </c>
      <c r="B511" s="384">
        <v>33</v>
      </c>
      <c r="C511" s="384">
        <v>1207</v>
      </c>
      <c r="D511" s="384">
        <v>12</v>
      </c>
    </row>
    <row r="512" spans="1:5" x14ac:dyDescent="0.35">
      <c r="A512" s="114">
        <v>44593</v>
      </c>
      <c r="B512" s="384">
        <v>29</v>
      </c>
      <c r="C512" s="384">
        <v>1177</v>
      </c>
      <c r="D512" s="384">
        <v>13</v>
      </c>
    </row>
    <row r="513" spans="1:4" x14ac:dyDescent="0.35">
      <c r="A513" s="114">
        <v>44594</v>
      </c>
      <c r="B513" s="384">
        <v>28</v>
      </c>
      <c r="C513" s="384">
        <v>1116</v>
      </c>
      <c r="D513" s="384">
        <v>12</v>
      </c>
    </row>
    <row r="514" spans="1:4" x14ac:dyDescent="0.35">
      <c r="A514" s="114">
        <v>44595</v>
      </c>
      <c r="B514" s="384">
        <v>29</v>
      </c>
      <c r="C514" s="384">
        <v>1084</v>
      </c>
      <c r="D514" s="384">
        <v>12</v>
      </c>
    </row>
    <row r="515" spans="1:4" x14ac:dyDescent="0.35">
      <c r="A515" s="114">
        <v>44596</v>
      </c>
      <c r="B515" s="384">
        <v>27</v>
      </c>
      <c r="C515" s="384">
        <v>1042</v>
      </c>
      <c r="D515" s="384">
        <v>12</v>
      </c>
    </row>
    <row r="516" spans="1:4" x14ac:dyDescent="0.35">
      <c r="A516" s="114">
        <v>44597</v>
      </c>
      <c r="B516" s="384">
        <v>25</v>
      </c>
      <c r="C516" s="384">
        <v>989</v>
      </c>
      <c r="D516" s="384">
        <v>11</v>
      </c>
    </row>
    <row r="517" spans="1:4" x14ac:dyDescent="0.35">
      <c r="A517" s="114">
        <v>44598</v>
      </c>
      <c r="B517" s="384">
        <v>24</v>
      </c>
      <c r="C517" s="384">
        <v>955</v>
      </c>
      <c r="D517" s="384">
        <v>13</v>
      </c>
    </row>
    <row r="518" spans="1:4" x14ac:dyDescent="0.35">
      <c r="A518" s="114">
        <v>44599</v>
      </c>
      <c r="B518" s="384">
        <v>23</v>
      </c>
      <c r="C518" s="384">
        <v>958</v>
      </c>
      <c r="D518" s="384">
        <v>13</v>
      </c>
    </row>
    <row r="519" spans="1:4" x14ac:dyDescent="0.35">
      <c r="A519" s="114">
        <v>44600</v>
      </c>
      <c r="B519" s="384">
        <v>18</v>
      </c>
      <c r="C519" s="384">
        <v>950</v>
      </c>
      <c r="D519" s="384">
        <v>13</v>
      </c>
    </row>
    <row r="520" spans="1:4" x14ac:dyDescent="0.35">
      <c r="A520" s="114">
        <v>44601</v>
      </c>
      <c r="B520" s="384">
        <v>21</v>
      </c>
      <c r="C520" s="384">
        <v>934</v>
      </c>
      <c r="D520" s="384">
        <v>13</v>
      </c>
    </row>
    <row r="521" spans="1:4" x14ac:dyDescent="0.35">
      <c r="A521" s="114">
        <v>44602</v>
      </c>
      <c r="B521" s="384">
        <v>19</v>
      </c>
      <c r="C521" s="384">
        <v>904</v>
      </c>
      <c r="D521" s="384">
        <v>12</v>
      </c>
    </row>
    <row r="522" spans="1:4" x14ac:dyDescent="0.35">
      <c r="A522" s="114">
        <v>44603</v>
      </c>
      <c r="B522" s="384">
        <v>21</v>
      </c>
      <c r="C522" s="384">
        <v>902</v>
      </c>
      <c r="D522" s="384">
        <v>10</v>
      </c>
    </row>
    <row r="523" spans="1:4" x14ac:dyDescent="0.35">
      <c r="A523" s="114">
        <v>44604</v>
      </c>
      <c r="B523" s="384">
        <v>20</v>
      </c>
      <c r="C523" s="384">
        <v>872</v>
      </c>
      <c r="D523" s="384">
        <v>12</v>
      </c>
    </row>
    <row r="524" spans="1:4" x14ac:dyDescent="0.35">
      <c r="A524" s="114">
        <v>44605</v>
      </c>
      <c r="B524" s="384">
        <v>18</v>
      </c>
      <c r="C524" s="384">
        <v>868</v>
      </c>
      <c r="D524" s="384">
        <v>12</v>
      </c>
    </row>
    <row r="525" spans="1:4" x14ac:dyDescent="0.35">
      <c r="A525" s="114">
        <v>44606</v>
      </c>
      <c r="B525" s="384">
        <v>18</v>
      </c>
      <c r="C525" s="384">
        <v>884</v>
      </c>
      <c r="D525" s="384">
        <v>12</v>
      </c>
    </row>
    <row r="526" spans="1:4" x14ac:dyDescent="0.35">
      <c r="A526" s="114">
        <v>44607</v>
      </c>
      <c r="B526" s="384">
        <v>13</v>
      </c>
      <c r="C526" s="384">
        <v>911</v>
      </c>
      <c r="D526" s="384">
        <v>12</v>
      </c>
    </row>
    <row r="527" spans="1:4" x14ac:dyDescent="0.35">
      <c r="A527" s="114">
        <v>44608</v>
      </c>
      <c r="B527" s="384">
        <v>13</v>
      </c>
      <c r="C527" s="384">
        <v>912</v>
      </c>
      <c r="D527" s="384">
        <v>12</v>
      </c>
    </row>
    <row r="528" spans="1:4" x14ac:dyDescent="0.35">
      <c r="A528" s="114">
        <v>44609</v>
      </c>
      <c r="B528" s="384">
        <v>11</v>
      </c>
      <c r="C528" s="384">
        <v>944</v>
      </c>
      <c r="D528" s="384">
        <v>12</v>
      </c>
    </row>
    <row r="529" spans="1:4" x14ac:dyDescent="0.35">
      <c r="A529" s="114">
        <v>44610</v>
      </c>
      <c r="B529" s="384">
        <v>10</v>
      </c>
      <c r="C529" s="384">
        <v>960</v>
      </c>
      <c r="D529" s="384">
        <v>12</v>
      </c>
    </row>
    <row r="530" spans="1:4" x14ac:dyDescent="0.35">
      <c r="A530" s="114">
        <v>44611</v>
      </c>
      <c r="B530" s="384">
        <v>11</v>
      </c>
      <c r="C530" s="384">
        <v>987</v>
      </c>
      <c r="D530" s="384">
        <v>12</v>
      </c>
    </row>
    <row r="531" spans="1:4" x14ac:dyDescent="0.35">
      <c r="A531" s="114">
        <v>44612</v>
      </c>
      <c r="B531" s="384">
        <v>10</v>
      </c>
      <c r="C531" s="384">
        <v>1009</v>
      </c>
      <c r="D531" s="384">
        <v>12</v>
      </c>
    </row>
    <row r="532" spans="1:4" x14ac:dyDescent="0.35">
      <c r="A532" s="114">
        <v>44613</v>
      </c>
      <c r="B532" s="384">
        <v>13</v>
      </c>
      <c r="C532" s="384">
        <v>1051</v>
      </c>
      <c r="D532" s="384">
        <v>12</v>
      </c>
    </row>
    <row r="533" spans="1:4" x14ac:dyDescent="0.35">
      <c r="A533" s="114">
        <v>44614</v>
      </c>
      <c r="B533" s="384">
        <v>12</v>
      </c>
      <c r="C533" s="384">
        <v>1060</v>
      </c>
      <c r="D533" s="384">
        <v>13</v>
      </c>
    </row>
    <row r="534" spans="1:4" x14ac:dyDescent="0.35">
      <c r="A534" s="114">
        <v>44615</v>
      </c>
      <c r="B534" s="384">
        <v>11</v>
      </c>
      <c r="C534" s="384">
        <v>1093</v>
      </c>
      <c r="D534" s="384">
        <v>14</v>
      </c>
    </row>
    <row r="535" spans="1:4" x14ac:dyDescent="0.35">
      <c r="A535" s="114">
        <v>44616</v>
      </c>
      <c r="B535" s="384">
        <v>11</v>
      </c>
      <c r="C535" s="384">
        <v>1041</v>
      </c>
      <c r="D535" s="384">
        <v>13</v>
      </c>
    </row>
    <row r="536" spans="1:4" x14ac:dyDescent="0.35">
      <c r="A536" s="114">
        <v>44617</v>
      </c>
      <c r="B536" s="384">
        <v>11</v>
      </c>
      <c r="C536" s="384">
        <v>1093</v>
      </c>
      <c r="D536" s="384">
        <v>13</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68"/>
      <c r="R2" s="68"/>
      <c r="S2" s="68"/>
      <c r="T2" s="68"/>
      <c r="U2" s="68"/>
      <c r="V2" s="68"/>
      <c r="W2" s="68"/>
      <c r="X2" s="68"/>
    </row>
    <row r="3" spans="1:24" x14ac:dyDescent="0.35">
      <c r="Q3" s="68"/>
      <c r="R3" s="68"/>
      <c r="S3" s="68"/>
      <c r="T3" s="68"/>
      <c r="U3" s="68"/>
      <c r="V3" s="68"/>
      <c r="W3" s="68"/>
      <c r="X3" s="68"/>
    </row>
    <row r="4" spans="1:24" x14ac:dyDescent="0.35">
      <c r="Q4" s="68"/>
      <c r="R4" s="68"/>
      <c r="S4" s="68"/>
      <c r="T4" s="68"/>
      <c r="U4" s="68"/>
      <c r="V4" s="68"/>
      <c r="W4" s="68"/>
      <c r="X4" s="68"/>
    </row>
    <row r="5" spans="1:24" x14ac:dyDescent="0.35">
      <c r="Q5" s="68"/>
      <c r="R5" s="68"/>
      <c r="S5" s="68"/>
      <c r="T5" s="68"/>
      <c r="U5" s="68"/>
      <c r="V5" s="68"/>
      <c r="W5" s="68"/>
      <c r="X5" s="68"/>
    </row>
    <row r="6" spans="1:24" x14ac:dyDescent="0.35">
      <c r="Q6" s="68"/>
      <c r="R6" s="68"/>
      <c r="S6" s="68"/>
      <c r="T6" s="68"/>
      <c r="U6" s="68"/>
      <c r="V6" s="68"/>
      <c r="W6" s="68"/>
      <c r="X6" s="68"/>
    </row>
    <row r="7" spans="1:24" x14ac:dyDescent="0.35">
      <c r="Q7" s="68"/>
      <c r="R7" s="68"/>
      <c r="S7" s="68"/>
      <c r="T7" s="68"/>
      <c r="U7" s="68"/>
      <c r="V7" s="68"/>
      <c r="W7" s="68"/>
      <c r="X7" s="68"/>
    </row>
    <row r="8" spans="1:24" x14ac:dyDescent="0.35">
      <c r="Q8" s="68"/>
      <c r="R8" s="68"/>
      <c r="S8" s="68"/>
      <c r="T8" s="68"/>
      <c r="U8" s="68"/>
      <c r="V8" s="68"/>
      <c r="W8" s="68"/>
      <c r="X8" s="68"/>
    </row>
    <row r="9" spans="1:24" x14ac:dyDescent="0.35">
      <c r="Q9" s="68"/>
      <c r="R9" s="68"/>
      <c r="S9" s="68"/>
      <c r="T9" s="68"/>
      <c r="U9" s="68"/>
      <c r="V9" s="68"/>
      <c r="W9" s="68"/>
      <c r="X9" s="68"/>
    </row>
    <row r="10" spans="1:24" x14ac:dyDescent="0.35">
      <c r="Q10" s="68"/>
      <c r="R10" s="68"/>
      <c r="S10" s="68"/>
      <c r="T10" s="68"/>
      <c r="U10" s="68"/>
      <c r="V10" s="68"/>
      <c r="W10" s="68"/>
      <c r="X10" s="68"/>
    </row>
    <row r="11" spans="1:24" x14ac:dyDescent="0.35">
      <c r="Q11" s="68"/>
      <c r="R11" s="68"/>
      <c r="S11" s="68"/>
      <c r="T11" s="68"/>
      <c r="U11" s="68"/>
      <c r="V11" s="68"/>
      <c r="W11" s="68"/>
      <c r="X11" s="68"/>
    </row>
    <row r="12" spans="1:24" x14ac:dyDescent="0.35">
      <c r="Q12" s="68"/>
      <c r="R12" s="68"/>
      <c r="S12" s="68"/>
      <c r="T12" s="68"/>
      <c r="U12" s="68"/>
      <c r="V12" s="68"/>
      <c r="W12" s="68"/>
      <c r="X12" s="68"/>
    </row>
    <row r="13" spans="1:24" x14ac:dyDescent="0.35">
      <c r="Q13" s="68"/>
      <c r="R13" s="68"/>
      <c r="S13" s="68"/>
      <c r="T13" s="68"/>
      <c r="U13" s="68"/>
      <c r="V13" s="68"/>
      <c r="W13" s="68"/>
      <c r="X13" s="68"/>
    </row>
    <row r="14" spans="1:24" x14ac:dyDescent="0.35">
      <c r="Q14" s="68"/>
      <c r="R14" s="68"/>
      <c r="S14" s="68"/>
      <c r="T14" s="68"/>
      <c r="U14" s="68"/>
      <c r="V14" s="68"/>
      <c r="W14" s="68"/>
      <c r="X14" s="68"/>
    </row>
    <row r="15" spans="1:24" x14ac:dyDescent="0.35">
      <c r="Q15" s="68"/>
      <c r="R15" s="68"/>
      <c r="S15" s="68"/>
      <c r="T15" s="68"/>
      <c r="U15" s="68"/>
      <c r="V15" s="68"/>
      <c r="W15" s="68"/>
      <c r="X15" s="68"/>
    </row>
    <row r="16" spans="1:24" x14ac:dyDescent="0.35">
      <c r="Q16" s="68"/>
      <c r="R16" s="68"/>
      <c r="S16" s="68"/>
      <c r="T16" s="68"/>
      <c r="U16" s="68"/>
      <c r="V16" s="68"/>
      <c r="W16" s="68"/>
      <c r="X16" s="68"/>
    </row>
    <row r="17" spans="17:24" x14ac:dyDescent="0.35">
      <c r="Q17" s="68"/>
      <c r="R17" s="68"/>
      <c r="S17" s="68"/>
      <c r="T17" s="68"/>
      <c r="U17" s="68"/>
      <c r="V17" s="68"/>
      <c r="W17" s="68"/>
      <c r="X17" s="68"/>
    </row>
    <row r="18" spans="17:24" x14ac:dyDescent="0.35">
      <c r="Q18" s="68"/>
      <c r="R18" s="68"/>
      <c r="S18" s="68"/>
      <c r="T18" s="68"/>
      <c r="U18" s="68"/>
      <c r="V18" s="68"/>
      <c r="W18" s="68"/>
      <c r="X18" s="68"/>
    </row>
    <row r="19" spans="17:24" x14ac:dyDescent="0.35">
      <c r="Q19" s="68"/>
      <c r="R19" s="68"/>
      <c r="S19" s="68"/>
      <c r="T19" s="68"/>
      <c r="U19" s="68"/>
      <c r="V19" s="68"/>
      <c r="W19" s="68"/>
      <c r="X19" s="68"/>
    </row>
    <row r="20" spans="17:24" x14ac:dyDescent="0.35">
      <c r="Q20" s="68"/>
      <c r="R20" s="68"/>
      <c r="S20" s="68"/>
      <c r="T20" s="68"/>
      <c r="U20" s="68"/>
      <c r="V20" s="68"/>
      <c r="W20" s="68"/>
      <c r="X20" s="68"/>
    </row>
    <row r="21" spans="17:24" x14ac:dyDescent="0.35">
      <c r="Q21" s="68"/>
      <c r="R21" s="68"/>
      <c r="S21" s="68"/>
      <c r="T21" s="68"/>
      <c r="U21" s="68"/>
      <c r="V21" s="68"/>
      <c r="W21" s="68"/>
      <c r="X21" s="68"/>
    </row>
    <row r="22" spans="17:24" x14ac:dyDescent="0.35">
      <c r="Q22" s="68"/>
      <c r="R22" s="68"/>
      <c r="S22" s="68"/>
      <c r="T22" s="68"/>
      <c r="U22" s="68"/>
      <c r="V22" s="68"/>
      <c r="W22" s="68"/>
      <c r="X22" s="68"/>
    </row>
    <row r="23" spans="17:24" x14ac:dyDescent="0.35">
      <c r="Q23" s="68"/>
      <c r="R23" s="68"/>
      <c r="S23" s="68"/>
      <c r="T23" s="68"/>
      <c r="U23" s="68"/>
      <c r="V23" s="68"/>
      <c r="W23" s="68"/>
      <c r="X23" s="68"/>
    </row>
    <row r="24" spans="17:24" x14ac:dyDescent="0.3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09" customWidth="1"/>
    <col min="2" max="2" width="23.453125" style="209" customWidth="1"/>
    <col min="3" max="3" width="26.453125" style="209" customWidth="1"/>
    <col min="4" max="4" width="3.453125" style="209" customWidth="1"/>
    <col min="5" max="5" width="12.453125" style="209" customWidth="1"/>
    <col min="6" max="6" width="25.453125" style="209" customWidth="1"/>
    <col min="7" max="7" width="4.453125" style="234" customWidth="1"/>
    <col min="8" max="16384" width="9.453125" style="210"/>
  </cols>
  <sheetData>
    <row r="1" spans="1:18" x14ac:dyDescent="0.35">
      <c r="A1" s="182" t="s">
        <v>140</v>
      </c>
      <c r="B1" s="182"/>
      <c r="C1" s="182"/>
      <c r="D1" s="182"/>
      <c r="G1" s="209"/>
      <c r="R1" s="211" t="s">
        <v>28</v>
      </c>
    </row>
    <row r="2" spans="1:18" ht="30.65" customHeight="1" x14ac:dyDescent="0.35">
      <c r="A2" s="212"/>
      <c r="B2" s="753" t="s">
        <v>107</v>
      </c>
      <c r="C2" s="754"/>
      <c r="D2" s="213"/>
      <c r="E2" s="214"/>
      <c r="F2" s="215" t="s">
        <v>109</v>
      </c>
      <c r="G2" s="210"/>
    </row>
    <row r="3" spans="1:18" ht="39.5" x14ac:dyDescent="0.35">
      <c r="A3" s="216" t="s">
        <v>0</v>
      </c>
      <c r="B3" s="217" t="s">
        <v>136</v>
      </c>
      <c r="C3" s="217" t="s">
        <v>137</v>
      </c>
      <c r="D3" s="218"/>
      <c r="E3" s="219" t="s">
        <v>110</v>
      </c>
      <c r="F3" s="217" t="s">
        <v>138</v>
      </c>
      <c r="G3" s="220"/>
    </row>
    <row r="4" spans="1:18" x14ac:dyDescent="0.35">
      <c r="A4" s="221">
        <v>44010</v>
      </c>
      <c r="B4" s="222">
        <v>143</v>
      </c>
      <c r="C4" s="223">
        <v>0.13</v>
      </c>
      <c r="D4" s="224"/>
      <c r="E4" s="225"/>
      <c r="F4" s="226"/>
      <c r="G4" s="210"/>
    </row>
    <row r="5" spans="1:18" x14ac:dyDescent="0.35">
      <c r="A5" s="227">
        <v>44011</v>
      </c>
      <c r="B5" s="214">
        <v>140</v>
      </c>
      <c r="C5" s="223">
        <v>0.13</v>
      </c>
      <c r="D5" s="213"/>
      <c r="E5" s="225"/>
      <c r="F5" s="226"/>
      <c r="G5" s="210"/>
    </row>
    <row r="6" spans="1:18" x14ac:dyDescent="0.35">
      <c r="A6" s="227">
        <v>44012</v>
      </c>
      <c r="B6" s="214">
        <v>138</v>
      </c>
      <c r="C6" s="223">
        <v>0.13</v>
      </c>
      <c r="D6" s="213"/>
      <c r="E6" s="225"/>
      <c r="F6" s="226"/>
      <c r="G6" s="210"/>
    </row>
    <row r="7" spans="1:18" x14ac:dyDescent="0.35">
      <c r="A7" s="227">
        <v>44013</v>
      </c>
      <c r="B7" s="214">
        <v>135</v>
      </c>
      <c r="C7" s="223">
        <v>0.13</v>
      </c>
      <c r="D7" s="213"/>
      <c r="E7" s="225"/>
      <c r="F7" s="226"/>
      <c r="G7" s="210"/>
    </row>
    <row r="8" spans="1:18" x14ac:dyDescent="0.35">
      <c r="A8" s="227">
        <v>44014</v>
      </c>
      <c r="B8" s="214">
        <v>135</v>
      </c>
      <c r="C8" s="223">
        <v>0.13</v>
      </c>
      <c r="D8" s="213"/>
      <c r="E8" s="225"/>
      <c r="F8" s="226"/>
      <c r="G8" s="210"/>
    </row>
    <row r="9" spans="1:18" x14ac:dyDescent="0.35">
      <c r="A9" s="227">
        <v>44015</v>
      </c>
      <c r="B9" s="214">
        <v>129</v>
      </c>
      <c r="C9" s="223">
        <v>0.12</v>
      </c>
      <c r="D9" s="213"/>
      <c r="E9" s="225"/>
      <c r="F9" s="226"/>
      <c r="G9" s="210"/>
    </row>
    <row r="10" spans="1:18" x14ac:dyDescent="0.35">
      <c r="A10" s="227">
        <v>44016</v>
      </c>
      <c r="B10" s="214">
        <v>125</v>
      </c>
      <c r="C10" s="223">
        <v>0.12</v>
      </c>
      <c r="D10" s="213"/>
      <c r="E10" s="225"/>
      <c r="F10" s="226"/>
      <c r="G10" s="210"/>
    </row>
    <row r="11" spans="1:18" x14ac:dyDescent="0.35">
      <c r="A11" s="227">
        <v>44017</v>
      </c>
      <c r="B11" s="214">
        <v>123</v>
      </c>
      <c r="C11" s="223">
        <v>0.11</v>
      </c>
      <c r="D11" s="213"/>
      <c r="E11" s="225"/>
      <c r="F11" s="226"/>
      <c r="G11" s="210"/>
    </row>
    <row r="12" spans="1:18" x14ac:dyDescent="0.35">
      <c r="A12" s="227">
        <v>44018</v>
      </c>
      <c r="B12" s="214">
        <v>125</v>
      </c>
      <c r="C12" s="223">
        <v>0.12</v>
      </c>
      <c r="D12" s="213"/>
      <c r="E12" s="225"/>
      <c r="F12" s="226"/>
      <c r="G12" s="210"/>
    </row>
    <row r="13" spans="1:18" x14ac:dyDescent="0.35">
      <c r="A13" s="227">
        <v>44019</v>
      </c>
      <c r="B13" s="214">
        <v>119</v>
      </c>
      <c r="C13" s="223">
        <v>0.11</v>
      </c>
      <c r="D13" s="213"/>
      <c r="E13" s="225"/>
      <c r="F13" s="226"/>
      <c r="G13" s="210"/>
    </row>
    <row r="14" spans="1:18" x14ac:dyDescent="0.35">
      <c r="A14" s="227">
        <v>44020</v>
      </c>
      <c r="B14" s="214">
        <v>113</v>
      </c>
      <c r="C14" s="223">
        <v>0.1</v>
      </c>
      <c r="D14" s="213"/>
      <c r="E14" s="225"/>
      <c r="F14" s="226"/>
      <c r="G14" s="210"/>
    </row>
    <row r="15" spans="1:18" x14ac:dyDescent="0.35">
      <c r="A15" s="227">
        <v>44021</v>
      </c>
      <c r="B15" s="214">
        <v>117</v>
      </c>
      <c r="C15" s="223">
        <v>0.11</v>
      </c>
      <c r="D15" s="213"/>
      <c r="E15" s="225"/>
      <c r="F15" s="226"/>
      <c r="G15" s="210"/>
    </row>
    <row r="16" spans="1:18" x14ac:dyDescent="0.35">
      <c r="A16" s="227">
        <v>44022</v>
      </c>
      <c r="B16" s="214">
        <v>114</v>
      </c>
      <c r="C16" s="223">
        <v>0.11</v>
      </c>
      <c r="D16" s="213"/>
      <c r="E16" s="225"/>
      <c r="F16" s="226"/>
      <c r="G16" s="210"/>
    </row>
    <row r="17" spans="1:7" x14ac:dyDescent="0.35">
      <c r="A17" s="227">
        <v>44023</v>
      </c>
      <c r="B17" s="214">
        <v>115</v>
      </c>
      <c r="C17" s="223">
        <v>0.11</v>
      </c>
      <c r="D17" s="213"/>
      <c r="E17" s="225"/>
      <c r="F17" s="226"/>
      <c r="G17" s="210"/>
    </row>
    <row r="18" spans="1:7" x14ac:dyDescent="0.35">
      <c r="A18" s="227">
        <v>44024</v>
      </c>
      <c r="B18" s="214">
        <v>115</v>
      </c>
      <c r="C18" s="223">
        <v>0.11</v>
      </c>
      <c r="D18" s="213"/>
      <c r="E18" s="225"/>
      <c r="F18" s="226"/>
      <c r="G18" s="210"/>
    </row>
    <row r="19" spans="1:7" x14ac:dyDescent="0.35">
      <c r="A19" s="227">
        <v>44025</v>
      </c>
      <c r="B19" s="214">
        <v>108</v>
      </c>
      <c r="C19" s="223">
        <v>0.1</v>
      </c>
      <c r="D19" s="213"/>
      <c r="E19" s="225"/>
      <c r="F19" s="226"/>
      <c r="G19" s="210"/>
    </row>
    <row r="20" spans="1:7" x14ac:dyDescent="0.35">
      <c r="A20" s="227">
        <v>44026</v>
      </c>
      <c r="B20" s="214">
        <v>98</v>
      </c>
      <c r="C20" s="223">
        <v>0.09</v>
      </c>
      <c r="D20" s="213"/>
      <c r="E20" s="225"/>
      <c r="F20" s="226"/>
      <c r="G20" s="210"/>
    </row>
    <row r="21" spans="1:7" x14ac:dyDescent="0.35">
      <c r="A21" s="227">
        <v>44027</v>
      </c>
      <c r="B21" s="214">
        <v>97</v>
      </c>
      <c r="C21" s="223">
        <v>0.09</v>
      </c>
      <c r="D21" s="213"/>
      <c r="E21" s="225"/>
      <c r="F21" s="226"/>
      <c r="G21" s="228"/>
    </row>
    <row r="22" spans="1:7" x14ac:dyDescent="0.35">
      <c r="A22" s="227">
        <v>44028</v>
      </c>
      <c r="B22" s="214">
        <v>90</v>
      </c>
      <c r="C22" s="223">
        <v>0.08</v>
      </c>
      <c r="D22" s="213"/>
      <c r="E22" s="225"/>
      <c r="F22" s="226"/>
      <c r="G22" s="228"/>
    </row>
    <row r="23" spans="1:7" x14ac:dyDescent="0.35">
      <c r="A23" s="227">
        <v>44029</v>
      </c>
      <c r="B23" s="214">
        <v>85</v>
      </c>
      <c r="C23" s="223">
        <v>0.08</v>
      </c>
      <c r="D23" s="213"/>
      <c r="E23" s="225"/>
      <c r="F23" s="226"/>
      <c r="G23" s="210"/>
    </row>
    <row r="24" spans="1:7" x14ac:dyDescent="0.35">
      <c r="A24" s="227">
        <v>44030</v>
      </c>
      <c r="B24" s="214">
        <v>84</v>
      </c>
      <c r="C24" s="223">
        <v>0.08</v>
      </c>
      <c r="D24" s="213"/>
      <c r="E24" s="225"/>
      <c r="F24" s="226"/>
      <c r="G24" s="210"/>
    </row>
    <row r="25" spans="1:7" x14ac:dyDescent="0.35">
      <c r="A25" s="227">
        <v>44031</v>
      </c>
      <c r="B25" s="214">
        <v>82</v>
      </c>
      <c r="C25" s="223">
        <v>0.08</v>
      </c>
      <c r="D25" s="213"/>
      <c r="E25" s="225"/>
      <c r="F25" s="226"/>
      <c r="G25" s="210"/>
    </row>
    <row r="26" spans="1:7" x14ac:dyDescent="0.35">
      <c r="A26" s="227">
        <v>44032</v>
      </c>
      <c r="B26" s="214">
        <v>90</v>
      </c>
      <c r="C26" s="223">
        <v>0.08</v>
      </c>
      <c r="D26" s="213"/>
      <c r="E26" s="225"/>
      <c r="F26" s="226"/>
      <c r="G26" s="210"/>
    </row>
    <row r="27" spans="1:7" x14ac:dyDescent="0.35">
      <c r="A27" s="227">
        <v>44033</v>
      </c>
      <c r="B27" s="214">
        <v>83</v>
      </c>
      <c r="C27" s="223">
        <v>0.08</v>
      </c>
      <c r="D27" s="213"/>
      <c r="E27" s="225"/>
      <c r="F27" s="226"/>
      <c r="G27" s="210"/>
    </row>
    <row r="28" spans="1:7" x14ac:dyDescent="0.35">
      <c r="A28" s="227">
        <v>44034</v>
      </c>
      <c r="B28" s="214">
        <v>81</v>
      </c>
      <c r="C28" s="223">
        <v>0.08</v>
      </c>
      <c r="D28" s="213"/>
      <c r="E28" s="225"/>
      <c r="F28" s="226"/>
      <c r="G28" s="210"/>
    </row>
    <row r="29" spans="1:7" x14ac:dyDescent="0.35">
      <c r="A29" s="227">
        <v>44035</v>
      </c>
      <c r="B29" s="214">
        <v>76</v>
      </c>
      <c r="C29" s="223">
        <v>7.0000000000000007E-2</v>
      </c>
      <c r="D29" s="213"/>
      <c r="E29" s="225"/>
      <c r="F29" s="226"/>
      <c r="G29" s="210"/>
    </row>
    <row r="30" spans="1:7" ht="14.25" customHeight="1" x14ac:dyDescent="0.35">
      <c r="A30" s="227">
        <v>44036</v>
      </c>
      <c r="B30" s="229" t="s">
        <v>46</v>
      </c>
      <c r="C30" s="230" t="s">
        <v>46</v>
      </c>
      <c r="D30" s="213"/>
      <c r="E30" s="231"/>
      <c r="F30" s="232"/>
      <c r="G30" s="210"/>
    </row>
    <row r="31" spans="1:7" x14ac:dyDescent="0.35">
      <c r="A31" s="227">
        <v>44037</v>
      </c>
      <c r="B31" s="229" t="s">
        <v>46</v>
      </c>
      <c r="C31" s="230" t="s">
        <v>46</v>
      </c>
      <c r="D31" s="213"/>
      <c r="E31" s="231"/>
      <c r="F31" s="232"/>
      <c r="G31" s="210"/>
    </row>
    <row r="32" spans="1:7" x14ac:dyDescent="0.35">
      <c r="A32" s="227">
        <v>44038</v>
      </c>
      <c r="B32" s="229" t="s">
        <v>46</v>
      </c>
      <c r="C32" s="230" t="s">
        <v>46</v>
      </c>
      <c r="D32" s="213"/>
      <c r="E32" s="231"/>
      <c r="F32" s="232"/>
      <c r="G32" s="210"/>
    </row>
    <row r="33" spans="1:7" ht="26.15" customHeight="1" x14ac:dyDescent="0.35">
      <c r="A33" s="227">
        <v>44039</v>
      </c>
      <c r="B33" s="229" t="s">
        <v>46</v>
      </c>
      <c r="C33" s="230" t="s">
        <v>46</v>
      </c>
      <c r="D33" s="213"/>
      <c r="E33" s="757" t="s">
        <v>113</v>
      </c>
      <c r="F33" s="758">
        <v>2</v>
      </c>
      <c r="G33" s="210"/>
    </row>
    <row r="34" spans="1:7" x14ac:dyDescent="0.35">
      <c r="A34" s="227">
        <v>44040</v>
      </c>
      <c r="B34" s="229" t="s">
        <v>46</v>
      </c>
      <c r="C34" s="230" t="s">
        <v>46</v>
      </c>
      <c r="D34" s="213"/>
      <c r="E34" s="755"/>
      <c r="F34" s="759"/>
      <c r="G34" s="210"/>
    </row>
    <row r="35" spans="1:7" x14ac:dyDescent="0.35">
      <c r="A35" s="227">
        <v>44041</v>
      </c>
      <c r="B35" s="214">
        <v>66</v>
      </c>
      <c r="C35" s="233">
        <v>0.06</v>
      </c>
      <c r="D35" s="234"/>
      <c r="E35" s="755"/>
      <c r="F35" s="759"/>
      <c r="G35" s="210"/>
    </row>
    <row r="36" spans="1:7" x14ac:dyDescent="0.35">
      <c r="A36" s="227">
        <v>44042</v>
      </c>
      <c r="B36" s="229" t="s">
        <v>46</v>
      </c>
      <c r="C36" s="230" t="s">
        <v>46</v>
      </c>
      <c r="D36" s="234"/>
      <c r="E36" s="755"/>
      <c r="F36" s="759"/>
      <c r="G36" s="210"/>
    </row>
    <row r="37" spans="1:7" x14ac:dyDescent="0.35">
      <c r="A37" s="227">
        <v>44043</v>
      </c>
      <c r="B37" s="229" t="s">
        <v>46</v>
      </c>
      <c r="C37" s="230" t="s">
        <v>46</v>
      </c>
      <c r="D37" s="234"/>
      <c r="E37" s="755"/>
      <c r="F37" s="759"/>
      <c r="G37" s="210"/>
    </row>
    <row r="38" spans="1:7" x14ac:dyDescent="0.35">
      <c r="A38" s="227">
        <v>44044</v>
      </c>
      <c r="B38" s="229" t="s">
        <v>46</v>
      </c>
      <c r="C38" s="230" t="s">
        <v>46</v>
      </c>
      <c r="D38" s="234"/>
      <c r="E38" s="755"/>
      <c r="F38" s="759"/>
      <c r="G38" s="210"/>
    </row>
    <row r="39" spans="1:7" x14ac:dyDescent="0.35">
      <c r="A39" s="227">
        <v>44045</v>
      </c>
      <c r="B39" s="229" t="s">
        <v>46</v>
      </c>
      <c r="C39" s="230" t="s">
        <v>46</v>
      </c>
      <c r="D39" s="234"/>
      <c r="E39" s="756"/>
      <c r="F39" s="760"/>
      <c r="G39" s="210"/>
    </row>
    <row r="40" spans="1:7" x14ac:dyDescent="0.35">
      <c r="A40" s="227">
        <v>44046</v>
      </c>
      <c r="B40" s="229" t="s">
        <v>46</v>
      </c>
      <c r="C40" s="230" t="s">
        <v>46</v>
      </c>
      <c r="D40" s="234"/>
      <c r="E40" s="755" t="s">
        <v>112</v>
      </c>
      <c r="F40" s="761">
        <v>0</v>
      </c>
      <c r="G40" s="210"/>
    </row>
    <row r="41" spans="1:7" x14ac:dyDescent="0.35">
      <c r="A41" s="227">
        <v>44047</v>
      </c>
      <c r="B41" s="229" t="s">
        <v>46</v>
      </c>
      <c r="C41" s="230" t="s">
        <v>46</v>
      </c>
      <c r="D41" s="234"/>
      <c r="E41" s="755"/>
      <c r="F41" s="762"/>
      <c r="G41" s="210"/>
    </row>
    <row r="42" spans="1:7" x14ac:dyDescent="0.35">
      <c r="A42" s="227">
        <v>44048</v>
      </c>
      <c r="B42" s="214">
        <v>60</v>
      </c>
      <c r="C42" s="233">
        <v>0.06</v>
      </c>
      <c r="D42" s="234"/>
      <c r="E42" s="755"/>
      <c r="F42" s="762"/>
      <c r="G42" s="210"/>
    </row>
    <row r="43" spans="1:7" x14ac:dyDescent="0.35">
      <c r="A43" s="227">
        <v>44049</v>
      </c>
      <c r="B43" s="229" t="s">
        <v>46</v>
      </c>
      <c r="C43" s="230" t="s">
        <v>46</v>
      </c>
      <c r="E43" s="755"/>
      <c r="F43" s="762"/>
    </row>
    <row r="44" spans="1:7" x14ac:dyDescent="0.35">
      <c r="A44" s="227">
        <v>44050</v>
      </c>
      <c r="B44" s="229" t="s">
        <v>46</v>
      </c>
      <c r="C44" s="230" t="s">
        <v>46</v>
      </c>
      <c r="E44" s="755"/>
      <c r="F44" s="762"/>
    </row>
    <row r="45" spans="1:7" x14ac:dyDescent="0.35">
      <c r="A45" s="227">
        <v>44051</v>
      </c>
      <c r="B45" s="229" t="s">
        <v>46</v>
      </c>
      <c r="C45" s="230" t="s">
        <v>46</v>
      </c>
      <c r="E45" s="755"/>
      <c r="F45" s="762"/>
    </row>
    <row r="46" spans="1:7" x14ac:dyDescent="0.35">
      <c r="A46" s="227">
        <v>44052</v>
      </c>
      <c r="B46" s="229" t="s">
        <v>46</v>
      </c>
      <c r="C46" s="230" t="s">
        <v>46</v>
      </c>
      <c r="E46" s="756"/>
      <c r="F46" s="763"/>
    </row>
    <row r="47" spans="1:7" x14ac:dyDescent="0.35">
      <c r="A47" s="227">
        <v>44053</v>
      </c>
      <c r="B47" s="229" t="s">
        <v>46</v>
      </c>
      <c r="C47" s="230" t="s">
        <v>46</v>
      </c>
      <c r="D47" s="234"/>
      <c r="E47" s="235"/>
      <c r="F47" s="235"/>
    </row>
    <row r="48" spans="1:7" x14ac:dyDescent="0.35">
      <c r="A48" s="227">
        <v>44054</v>
      </c>
      <c r="B48" s="229" t="s">
        <v>46</v>
      </c>
      <c r="C48" s="230" t="s">
        <v>46</v>
      </c>
    </row>
    <row r="49" spans="1:3" x14ac:dyDescent="0.3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2" t="s">
        <v>141</v>
      </c>
      <c r="B1" s="1"/>
      <c r="C1" s="1"/>
      <c r="D1" s="1"/>
      <c r="E1" s="1"/>
      <c r="F1" s="1"/>
      <c r="W1" s="22" t="s">
        <v>28</v>
      </c>
    </row>
    <row r="2" spans="1:23" ht="15.65" customHeight="1" x14ac:dyDescent="0.35">
      <c r="H2" s="183" t="s">
        <v>107</v>
      </c>
      <c r="I2" s="183"/>
    </row>
    <row r="3" spans="1:23" ht="81" customHeight="1" x14ac:dyDescent="0.35">
      <c r="A3" s="184" t="s">
        <v>0</v>
      </c>
      <c r="B3" s="111" t="s">
        <v>52</v>
      </c>
      <c r="C3" s="111" t="s">
        <v>44</v>
      </c>
      <c r="D3" s="111" t="s">
        <v>53</v>
      </c>
      <c r="E3" s="50"/>
      <c r="F3" s="111" t="s">
        <v>54</v>
      </c>
      <c r="G3" s="111" t="s">
        <v>45</v>
      </c>
      <c r="H3" s="111" t="s">
        <v>54</v>
      </c>
      <c r="I3" s="111" t="s">
        <v>45</v>
      </c>
      <c r="J3" s="51"/>
      <c r="K3" s="111" t="s">
        <v>55</v>
      </c>
      <c r="L3" s="111" t="s">
        <v>56</v>
      </c>
    </row>
    <row r="4" spans="1:23" ht="17.899999999999999" customHeight="1" x14ac:dyDescent="0.35">
      <c r="A4" s="185"/>
      <c r="B4" s="112"/>
      <c r="C4" s="51"/>
      <c r="D4" s="51"/>
      <c r="E4" s="51"/>
      <c r="F4" s="764" t="s">
        <v>72</v>
      </c>
      <c r="G4" s="765"/>
      <c r="H4" s="765"/>
      <c r="I4" s="766"/>
      <c r="J4" s="15"/>
      <c r="K4" s="51"/>
      <c r="L4" s="51"/>
    </row>
    <row r="5" spans="1:23" x14ac:dyDescent="0.35">
      <c r="A5" s="186">
        <v>43932</v>
      </c>
      <c r="B5" s="142">
        <v>406</v>
      </c>
      <c r="C5" s="148">
        <v>0.37</v>
      </c>
      <c r="D5" s="153">
        <v>202</v>
      </c>
      <c r="E5" s="167"/>
      <c r="F5" s="171" t="s">
        <v>46</v>
      </c>
      <c r="G5" s="171" t="s">
        <v>46</v>
      </c>
      <c r="H5" s="108"/>
      <c r="I5" s="108"/>
      <c r="J5" s="162"/>
      <c r="K5" s="157">
        <v>1095</v>
      </c>
      <c r="L5" s="153">
        <v>35</v>
      </c>
      <c r="M5" s="7"/>
      <c r="N5" s="7"/>
      <c r="O5" s="8"/>
      <c r="P5" s="8"/>
      <c r="Q5" s="8"/>
      <c r="R5" s="8"/>
      <c r="S5" s="8"/>
      <c r="T5" s="8"/>
    </row>
    <row r="6" spans="1:23" x14ac:dyDescent="0.35">
      <c r="A6" s="186">
        <v>43933</v>
      </c>
      <c r="B6" s="142">
        <v>408</v>
      </c>
      <c r="C6" s="148">
        <v>0.38</v>
      </c>
      <c r="D6" s="153">
        <v>204</v>
      </c>
      <c r="E6" s="167"/>
      <c r="F6" s="148" t="s">
        <v>46</v>
      </c>
      <c r="G6" s="148" t="s">
        <v>46</v>
      </c>
      <c r="H6" s="108"/>
      <c r="I6" s="108"/>
      <c r="J6" s="162"/>
      <c r="K6" s="157">
        <v>1124</v>
      </c>
      <c r="L6" s="153">
        <v>29</v>
      </c>
    </row>
    <row r="7" spans="1:23" x14ac:dyDescent="0.35">
      <c r="A7" s="186">
        <v>43934</v>
      </c>
      <c r="B7" s="142">
        <v>414</v>
      </c>
      <c r="C7" s="148">
        <v>0.38</v>
      </c>
      <c r="D7" s="153">
        <v>214</v>
      </c>
      <c r="E7" s="167"/>
      <c r="F7" s="148" t="s">
        <v>46</v>
      </c>
      <c r="G7" s="148" t="s">
        <v>46</v>
      </c>
      <c r="H7" s="108"/>
      <c r="I7" s="148"/>
      <c r="J7" s="162"/>
      <c r="K7" s="157">
        <v>1209</v>
      </c>
      <c r="L7" s="153">
        <v>85</v>
      </c>
    </row>
    <row r="8" spans="1:23" x14ac:dyDescent="0.35">
      <c r="A8" s="186">
        <v>43935</v>
      </c>
      <c r="B8" s="142">
        <v>433</v>
      </c>
      <c r="C8" s="148">
        <v>0.4</v>
      </c>
      <c r="D8" s="153">
        <v>225</v>
      </c>
      <c r="E8" s="167"/>
      <c r="F8" s="148" t="s">
        <v>46</v>
      </c>
      <c r="G8" s="148" t="s">
        <v>46</v>
      </c>
      <c r="H8" s="108"/>
      <c r="I8" s="148"/>
      <c r="J8" s="162"/>
      <c r="K8" s="157">
        <v>1295</v>
      </c>
      <c r="L8" s="153">
        <v>86</v>
      </c>
    </row>
    <row r="9" spans="1:23" x14ac:dyDescent="0.35">
      <c r="A9" s="186">
        <v>43936</v>
      </c>
      <c r="B9" s="142">
        <v>444</v>
      </c>
      <c r="C9" s="148">
        <v>0.41</v>
      </c>
      <c r="D9" s="153">
        <v>239</v>
      </c>
      <c r="E9" s="167"/>
      <c r="F9" s="148" t="s">
        <v>46</v>
      </c>
      <c r="G9" s="148" t="s">
        <v>46</v>
      </c>
      <c r="H9" s="108"/>
      <c r="I9" s="148"/>
      <c r="J9" s="162"/>
      <c r="K9" s="157">
        <v>1398</v>
      </c>
      <c r="L9" s="153">
        <v>103</v>
      </c>
    </row>
    <row r="10" spans="1:23" x14ac:dyDescent="0.35">
      <c r="A10" s="186">
        <v>43937</v>
      </c>
      <c r="B10" s="143">
        <v>456</v>
      </c>
      <c r="C10" s="149">
        <v>0.42</v>
      </c>
      <c r="D10" s="153">
        <v>251</v>
      </c>
      <c r="E10" s="167"/>
      <c r="F10" s="150" t="s">
        <v>46</v>
      </c>
      <c r="G10" s="150" t="s">
        <v>46</v>
      </c>
      <c r="H10" s="110"/>
      <c r="I10" s="148"/>
      <c r="J10" s="163"/>
      <c r="K10" s="157">
        <v>1498</v>
      </c>
      <c r="L10" s="153">
        <v>100</v>
      </c>
    </row>
    <row r="11" spans="1:23" x14ac:dyDescent="0.35">
      <c r="A11" s="186">
        <v>43938</v>
      </c>
      <c r="B11" s="143">
        <v>459</v>
      </c>
      <c r="C11" s="149">
        <v>0.42</v>
      </c>
      <c r="D11" s="153">
        <v>267</v>
      </c>
      <c r="E11" s="167"/>
      <c r="F11" s="150" t="s">
        <v>46</v>
      </c>
      <c r="G11" s="150" t="s">
        <v>46</v>
      </c>
      <c r="H11" s="110"/>
      <c r="I11" s="148"/>
      <c r="J11" s="163"/>
      <c r="K11" s="157">
        <v>1621</v>
      </c>
      <c r="L11" s="153">
        <v>123</v>
      </c>
    </row>
    <row r="12" spans="1:23" x14ac:dyDescent="0.35">
      <c r="A12" s="186">
        <v>43939</v>
      </c>
      <c r="B12" s="144">
        <v>462</v>
      </c>
      <c r="C12" s="149">
        <v>0.43</v>
      </c>
      <c r="D12" s="153">
        <v>269</v>
      </c>
      <c r="E12" s="167"/>
      <c r="F12" s="150" t="s">
        <v>46</v>
      </c>
      <c r="G12" s="150" t="s">
        <v>46</v>
      </c>
      <c r="H12" s="110"/>
      <c r="I12" s="148"/>
      <c r="J12" s="163"/>
      <c r="K12" s="157">
        <v>1663</v>
      </c>
      <c r="L12" s="153">
        <v>42</v>
      </c>
    </row>
    <row r="13" spans="1:23" x14ac:dyDescent="0.35">
      <c r="A13" s="186">
        <v>43940</v>
      </c>
      <c r="B13" s="145">
        <v>462</v>
      </c>
      <c r="C13" s="149">
        <v>0.43</v>
      </c>
      <c r="D13" s="153">
        <v>272</v>
      </c>
      <c r="E13" s="167"/>
      <c r="F13" s="150" t="s">
        <v>46</v>
      </c>
      <c r="G13" s="150" t="s">
        <v>46</v>
      </c>
      <c r="H13" s="110"/>
      <c r="I13" s="148"/>
      <c r="J13" s="163"/>
      <c r="K13" s="157">
        <v>1677</v>
      </c>
      <c r="L13" s="153">
        <v>14</v>
      </c>
    </row>
    <row r="14" spans="1:23" x14ac:dyDescent="0.35">
      <c r="A14" s="186">
        <v>43941</v>
      </c>
      <c r="B14" s="145">
        <v>475</v>
      </c>
      <c r="C14" s="149">
        <v>0.44</v>
      </c>
      <c r="D14" s="153">
        <v>286</v>
      </c>
      <c r="E14" s="167"/>
      <c r="F14" s="150" t="s">
        <v>46</v>
      </c>
      <c r="G14" s="150" t="s">
        <v>46</v>
      </c>
      <c r="H14" s="110"/>
      <c r="I14" s="148"/>
      <c r="J14" s="163"/>
      <c r="K14" s="157">
        <v>1873</v>
      </c>
      <c r="L14" s="153">
        <v>196</v>
      </c>
    </row>
    <row r="15" spans="1:23" x14ac:dyDescent="0.35">
      <c r="A15" s="186">
        <v>43942</v>
      </c>
      <c r="B15" s="144">
        <v>495</v>
      </c>
      <c r="C15" s="150">
        <v>0.46</v>
      </c>
      <c r="D15" s="154">
        <v>308</v>
      </c>
      <c r="E15" s="168"/>
      <c r="F15" s="172">
        <v>384</v>
      </c>
      <c r="G15" s="150">
        <v>0.35</v>
      </c>
      <c r="H15" s="110"/>
      <c r="I15" s="148"/>
      <c r="J15" s="163"/>
      <c r="K15" s="158">
        <v>2085</v>
      </c>
      <c r="L15" s="154">
        <v>212</v>
      </c>
    </row>
    <row r="16" spans="1:23" x14ac:dyDescent="0.35">
      <c r="A16" s="186">
        <v>43943</v>
      </c>
      <c r="B16" s="144">
        <v>506</v>
      </c>
      <c r="C16" s="150">
        <v>0.47</v>
      </c>
      <c r="D16" s="154">
        <v>318</v>
      </c>
      <c r="E16" s="168"/>
      <c r="F16" s="172" t="s">
        <v>46</v>
      </c>
      <c r="G16" s="150" t="s">
        <v>46</v>
      </c>
      <c r="H16" s="110"/>
      <c r="I16" s="148"/>
      <c r="J16" s="163"/>
      <c r="K16" s="158">
        <v>2293</v>
      </c>
      <c r="L16" s="154">
        <v>208</v>
      </c>
    </row>
    <row r="17" spans="1:12" x14ac:dyDescent="0.35">
      <c r="A17" s="186">
        <v>43944</v>
      </c>
      <c r="B17" s="144">
        <v>516</v>
      </c>
      <c r="C17" s="150">
        <v>0.48</v>
      </c>
      <c r="D17" s="154">
        <v>332</v>
      </c>
      <c r="E17" s="168"/>
      <c r="F17" s="172" t="s">
        <v>46</v>
      </c>
      <c r="G17" s="150" t="s">
        <v>46</v>
      </c>
      <c r="H17" s="110"/>
      <c r="I17" s="148"/>
      <c r="J17" s="163"/>
      <c r="K17" s="158">
        <v>2445</v>
      </c>
      <c r="L17" s="154">
        <v>152</v>
      </c>
    </row>
    <row r="18" spans="1:12" ht="17.899999999999999" customHeight="1" x14ac:dyDescent="0.35">
      <c r="A18" s="186">
        <v>43945</v>
      </c>
      <c r="B18" s="144">
        <v>526</v>
      </c>
      <c r="C18" s="150">
        <v>0.49</v>
      </c>
      <c r="D18" s="154">
        <v>342</v>
      </c>
      <c r="E18" s="168"/>
      <c r="F18" s="172" t="s">
        <v>46</v>
      </c>
      <c r="G18" s="150" t="s">
        <v>46</v>
      </c>
      <c r="H18" s="110"/>
      <c r="I18" s="148"/>
      <c r="J18" s="163"/>
      <c r="K18" s="158">
        <v>2621</v>
      </c>
      <c r="L18" s="154">
        <v>176</v>
      </c>
    </row>
    <row r="19" spans="1:12" x14ac:dyDescent="0.35">
      <c r="A19" s="186">
        <v>43946</v>
      </c>
      <c r="B19" s="144">
        <v>529</v>
      </c>
      <c r="C19" s="150">
        <v>0.49</v>
      </c>
      <c r="D19" s="154">
        <v>345</v>
      </c>
      <c r="E19" s="168"/>
      <c r="F19" s="172" t="s">
        <v>46</v>
      </c>
      <c r="G19" s="150" t="s">
        <v>46</v>
      </c>
      <c r="H19" s="110"/>
      <c r="I19" s="148"/>
      <c r="J19" s="163"/>
      <c r="K19" s="158">
        <v>2690</v>
      </c>
      <c r="L19" s="154">
        <v>69</v>
      </c>
    </row>
    <row r="20" spans="1:12" x14ac:dyDescent="0.35">
      <c r="A20" s="186">
        <v>43947</v>
      </c>
      <c r="B20" s="144">
        <v>530</v>
      </c>
      <c r="C20" s="150">
        <v>0.49</v>
      </c>
      <c r="D20" s="154">
        <v>345</v>
      </c>
      <c r="E20" s="168"/>
      <c r="F20" s="172" t="s">
        <v>46</v>
      </c>
      <c r="G20" s="150" t="s">
        <v>46</v>
      </c>
      <c r="H20" s="110"/>
      <c r="I20" s="148"/>
      <c r="J20" s="163"/>
      <c r="K20" s="158">
        <v>2731</v>
      </c>
      <c r="L20" s="154">
        <v>41</v>
      </c>
    </row>
    <row r="21" spans="1:12" x14ac:dyDescent="0.35">
      <c r="A21" s="186">
        <v>43948</v>
      </c>
      <c r="B21" s="144">
        <v>538</v>
      </c>
      <c r="C21" s="150">
        <v>0.5</v>
      </c>
      <c r="D21" s="154">
        <v>354</v>
      </c>
      <c r="E21" s="168"/>
      <c r="F21" s="172" t="s">
        <v>46</v>
      </c>
      <c r="G21" s="150" t="s">
        <v>46</v>
      </c>
      <c r="H21" s="110"/>
      <c r="I21" s="148"/>
      <c r="J21" s="163"/>
      <c r="K21" s="158">
        <v>2935</v>
      </c>
      <c r="L21" s="154">
        <v>204</v>
      </c>
    </row>
    <row r="22" spans="1:12" x14ac:dyDescent="0.35">
      <c r="A22" s="186">
        <v>43949</v>
      </c>
      <c r="B22" s="144">
        <v>547</v>
      </c>
      <c r="C22" s="150">
        <v>0.51</v>
      </c>
      <c r="D22" s="154">
        <v>360</v>
      </c>
      <c r="E22" s="168"/>
      <c r="F22" s="172">
        <v>429</v>
      </c>
      <c r="G22" s="150">
        <v>0.4</v>
      </c>
      <c r="H22" s="110"/>
      <c r="I22" s="148"/>
      <c r="J22" s="163"/>
      <c r="K22" s="158">
        <v>3095</v>
      </c>
      <c r="L22" s="154">
        <v>160</v>
      </c>
    </row>
    <row r="23" spans="1:12" x14ac:dyDescent="0.35">
      <c r="A23" s="186">
        <v>43950</v>
      </c>
      <c r="B23" s="144">
        <v>554</v>
      </c>
      <c r="C23" s="150">
        <v>0.51</v>
      </c>
      <c r="D23" s="154">
        <v>367</v>
      </c>
      <c r="E23" s="168"/>
      <c r="F23" s="172" t="s">
        <v>46</v>
      </c>
      <c r="G23" s="150" t="s">
        <v>46</v>
      </c>
      <c r="H23" s="110"/>
      <c r="I23" s="148"/>
      <c r="J23" s="163"/>
      <c r="K23" s="158">
        <v>3221</v>
      </c>
      <c r="L23" s="154">
        <v>126</v>
      </c>
    </row>
    <row r="24" spans="1:12" x14ac:dyDescent="0.35">
      <c r="A24" s="186">
        <v>43951</v>
      </c>
      <c r="B24" s="144">
        <v>562</v>
      </c>
      <c r="C24" s="150">
        <v>0.52</v>
      </c>
      <c r="D24" s="154">
        <v>377</v>
      </c>
      <c r="E24" s="168"/>
      <c r="F24" s="172" t="s">
        <v>46</v>
      </c>
      <c r="G24" s="150" t="s">
        <v>46</v>
      </c>
      <c r="H24" s="110"/>
      <c r="I24" s="148"/>
      <c r="J24" s="163"/>
      <c r="K24" s="158">
        <v>3345</v>
      </c>
      <c r="L24" s="154">
        <v>124</v>
      </c>
    </row>
    <row r="25" spans="1:12" x14ac:dyDescent="0.35">
      <c r="A25" s="186">
        <v>43952</v>
      </c>
      <c r="B25" s="144">
        <v>568</v>
      </c>
      <c r="C25" s="150">
        <v>0.52</v>
      </c>
      <c r="D25" s="154">
        <v>384</v>
      </c>
      <c r="E25" s="169"/>
      <c r="F25" s="172" t="s">
        <v>46</v>
      </c>
      <c r="G25" s="150" t="s">
        <v>46</v>
      </c>
      <c r="H25" s="110"/>
      <c r="I25" s="148"/>
      <c r="J25" s="164"/>
      <c r="K25" s="159">
        <v>3466</v>
      </c>
      <c r="L25" s="155">
        <v>121</v>
      </c>
    </row>
    <row r="26" spans="1:12" x14ac:dyDescent="0.35">
      <c r="A26" s="186">
        <v>43953</v>
      </c>
      <c r="B26" s="144">
        <v>569</v>
      </c>
      <c r="C26" s="150">
        <v>0.53</v>
      </c>
      <c r="D26" s="154">
        <v>388</v>
      </c>
      <c r="E26" s="169"/>
      <c r="F26" s="172" t="s">
        <v>46</v>
      </c>
      <c r="G26" s="150" t="s">
        <v>46</v>
      </c>
      <c r="H26" s="110"/>
      <c r="I26" s="148"/>
      <c r="J26" s="164"/>
      <c r="K26" s="159">
        <v>3500</v>
      </c>
      <c r="L26" s="155">
        <v>34</v>
      </c>
    </row>
    <row r="27" spans="1:12" x14ac:dyDescent="0.35">
      <c r="A27" s="186">
        <v>43954</v>
      </c>
      <c r="B27" s="144">
        <v>571</v>
      </c>
      <c r="C27" s="150">
        <v>0.53</v>
      </c>
      <c r="D27" s="154">
        <v>390</v>
      </c>
      <c r="E27" s="169"/>
      <c r="F27" s="172" t="s">
        <v>46</v>
      </c>
      <c r="G27" s="150" t="s">
        <v>46</v>
      </c>
      <c r="H27" s="110"/>
      <c r="I27" s="148"/>
      <c r="J27" s="164"/>
      <c r="K27" s="159">
        <v>3558</v>
      </c>
      <c r="L27" s="155">
        <v>58</v>
      </c>
    </row>
    <row r="28" spans="1:12" x14ac:dyDescent="0.35">
      <c r="A28" s="186">
        <v>43955</v>
      </c>
      <c r="B28" s="144">
        <v>576</v>
      </c>
      <c r="C28" s="150">
        <v>0.53</v>
      </c>
      <c r="D28" s="154">
        <v>402</v>
      </c>
      <c r="E28" s="169"/>
      <c r="F28" s="172" t="s">
        <v>46</v>
      </c>
      <c r="G28" s="150" t="s">
        <v>46</v>
      </c>
      <c r="H28" s="110"/>
      <c r="I28" s="148"/>
      <c r="J28" s="164"/>
      <c r="K28" s="159">
        <v>3779</v>
      </c>
      <c r="L28" s="155">
        <v>221</v>
      </c>
    </row>
    <row r="29" spans="1:12" x14ac:dyDescent="0.35">
      <c r="A29" s="186">
        <v>43956</v>
      </c>
      <c r="B29" s="144">
        <v>585</v>
      </c>
      <c r="C29" s="150">
        <v>0.54</v>
      </c>
      <c r="D29" s="154">
        <v>408</v>
      </c>
      <c r="E29" s="169"/>
      <c r="F29" s="172">
        <v>453</v>
      </c>
      <c r="G29" s="150">
        <v>0.42</v>
      </c>
      <c r="H29" s="110"/>
      <c r="I29" s="148"/>
      <c r="J29" s="164"/>
      <c r="K29" s="159">
        <v>3948</v>
      </c>
      <c r="L29" s="155">
        <v>169</v>
      </c>
    </row>
    <row r="30" spans="1:12" x14ac:dyDescent="0.35">
      <c r="A30" s="186">
        <v>43957</v>
      </c>
      <c r="B30" s="146">
        <v>593</v>
      </c>
      <c r="C30" s="151">
        <v>0.55000000000000004</v>
      </c>
      <c r="D30" s="155">
        <v>415</v>
      </c>
      <c r="E30" s="170"/>
      <c r="F30" s="173" t="s">
        <v>46</v>
      </c>
      <c r="G30" s="150" t="s">
        <v>46</v>
      </c>
      <c r="H30" s="155"/>
      <c r="I30" s="148"/>
      <c r="J30" s="164"/>
      <c r="K30" s="159">
        <v>4139</v>
      </c>
      <c r="L30" s="155">
        <v>191</v>
      </c>
    </row>
    <row r="31" spans="1:12" x14ac:dyDescent="0.35">
      <c r="A31" s="186">
        <v>43958</v>
      </c>
      <c r="B31" s="146">
        <v>599</v>
      </c>
      <c r="C31" s="151">
        <v>0.55000000000000004</v>
      </c>
      <c r="D31" s="155">
        <v>420</v>
      </c>
      <c r="E31" s="170"/>
      <c r="F31" s="173">
        <v>470</v>
      </c>
      <c r="G31" s="150">
        <v>0.44</v>
      </c>
      <c r="H31" s="155"/>
      <c r="I31" s="148"/>
      <c r="J31" s="164"/>
      <c r="K31" s="160">
        <v>4281</v>
      </c>
      <c r="L31" s="155">
        <v>142</v>
      </c>
    </row>
    <row r="32" spans="1:12" x14ac:dyDescent="0.35">
      <c r="A32" s="186">
        <v>43959</v>
      </c>
      <c r="B32" s="146">
        <v>608</v>
      </c>
      <c r="C32" s="151">
        <v>0.56000000000000005</v>
      </c>
      <c r="D32" s="155">
        <v>429</v>
      </c>
      <c r="E32" s="170"/>
      <c r="F32" s="173" t="s">
        <v>46</v>
      </c>
      <c r="G32" s="150" t="s">
        <v>46</v>
      </c>
      <c r="H32" s="155"/>
      <c r="I32" s="148"/>
      <c r="J32" s="164"/>
      <c r="K32" s="160">
        <v>4406</v>
      </c>
      <c r="L32" s="155">
        <v>125</v>
      </c>
    </row>
    <row r="33" spans="1:12" x14ac:dyDescent="0.35">
      <c r="A33" s="186">
        <v>43960</v>
      </c>
      <c r="B33" s="146">
        <v>609</v>
      </c>
      <c r="C33" s="151">
        <v>0.56000000000000005</v>
      </c>
      <c r="D33" s="155">
        <v>431</v>
      </c>
      <c r="E33" s="170"/>
      <c r="F33" s="173">
        <v>474</v>
      </c>
      <c r="G33" s="150">
        <v>0.44</v>
      </c>
      <c r="H33" s="155"/>
      <c r="I33" s="148"/>
      <c r="J33" s="164"/>
      <c r="K33" s="160">
        <v>4445</v>
      </c>
      <c r="L33" s="155">
        <v>39</v>
      </c>
    </row>
    <row r="34" spans="1:12" x14ac:dyDescent="0.35">
      <c r="A34" s="186">
        <v>43961</v>
      </c>
      <c r="B34" s="146">
        <v>609</v>
      </c>
      <c r="C34" s="151">
        <v>0.56000000000000005</v>
      </c>
      <c r="D34" s="155">
        <v>434</v>
      </c>
      <c r="E34" s="170"/>
      <c r="F34" s="173">
        <v>434</v>
      </c>
      <c r="G34" s="151">
        <v>0.4</v>
      </c>
      <c r="H34" s="155"/>
      <c r="I34" s="148"/>
      <c r="J34" s="165"/>
      <c r="K34" s="160">
        <v>4503</v>
      </c>
      <c r="L34" s="155">
        <v>58</v>
      </c>
    </row>
    <row r="35" spans="1:12" x14ac:dyDescent="0.35">
      <c r="A35" s="186">
        <v>43962</v>
      </c>
      <c r="B35" s="146">
        <v>613</v>
      </c>
      <c r="C35" s="151">
        <v>0.56999999999999995</v>
      </c>
      <c r="D35" s="155">
        <v>440</v>
      </c>
      <c r="E35" s="170"/>
      <c r="F35" s="174">
        <v>432</v>
      </c>
      <c r="G35" s="150">
        <v>0.4</v>
      </c>
      <c r="H35" s="155"/>
      <c r="I35" s="148"/>
      <c r="J35" s="165"/>
      <c r="K35" s="160">
        <v>4643</v>
      </c>
      <c r="L35" s="175">
        <v>140</v>
      </c>
    </row>
    <row r="36" spans="1:12" x14ac:dyDescent="0.35">
      <c r="A36" s="186">
        <v>43963</v>
      </c>
      <c r="B36" s="146">
        <v>620</v>
      </c>
      <c r="C36" s="151">
        <v>0.56999999999999995</v>
      </c>
      <c r="D36" s="155">
        <v>448</v>
      </c>
      <c r="E36" s="170"/>
      <c r="F36" s="174">
        <v>436</v>
      </c>
      <c r="G36" s="150">
        <v>0.41</v>
      </c>
      <c r="H36" s="155"/>
      <c r="I36" s="148"/>
      <c r="J36" s="165"/>
      <c r="K36" s="160">
        <v>4738</v>
      </c>
      <c r="L36" s="175">
        <v>95</v>
      </c>
    </row>
    <row r="37" spans="1:12" x14ac:dyDescent="0.35">
      <c r="A37" s="186">
        <v>43964</v>
      </c>
      <c r="B37" s="146">
        <v>624</v>
      </c>
      <c r="C37" s="151">
        <v>0.57999999999999996</v>
      </c>
      <c r="D37" s="155">
        <v>457</v>
      </c>
      <c r="E37" s="170"/>
      <c r="F37" s="174">
        <v>440</v>
      </c>
      <c r="G37" s="150">
        <v>0.41</v>
      </c>
      <c r="H37" s="155"/>
      <c r="I37" s="148"/>
      <c r="J37" s="165"/>
      <c r="K37" s="160">
        <v>4869</v>
      </c>
      <c r="L37" s="175">
        <v>131</v>
      </c>
    </row>
    <row r="38" spans="1:12" x14ac:dyDescent="0.35">
      <c r="A38" s="186">
        <v>43965</v>
      </c>
      <c r="B38" s="146">
        <v>629</v>
      </c>
      <c r="C38" s="151">
        <v>0.57999999999999996</v>
      </c>
      <c r="D38" s="155">
        <v>459</v>
      </c>
      <c r="E38" s="170"/>
      <c r="F38" s="174">
        <v>488</v>
      </c>
      <c r="G38" s="150">
        <v>0.45</v>
      </c>
      <c r="H38" s="155"/>
      <c r="I38" s="148"/>
      <c r="J38" s="165"/>
      <c r="K38" s="160">
        <v>4975</v>
      </c>
      <c r="L38" s="175">
        <v>106</v>
      </c>
    </row>
    <row r="39" spans="1:12" x14ac:dyDescent="0.35">
      <c r="A39" s="186">
        <v>43966</v>
      </c>
      <c r="B39" s="143">
        <v>632</v>
      </c>
      <c r="C39" s="149">
        <v>0.57999999999999996</v>
      </c>
      <c r="D39" s="155">
        <v>463</v>
      </c>
      <c r="E39" s="170"/>
      <c r="F39" s="175">
        <v>486</v>
      </c>
      <c r="G39" s="150">
        <v>0.45</v>
      </c>
      <c r="H39" s="155"/>
      <c r="I39" s="148"/>
      <c r="J39" s="165"/>
      <c r="K39" s="160">
        <v>5069</v>
      </c>
      <c r="L39" s="175">
        <v>94</v>
      </c>
    </row>
    <row r="40" spans="1:12" x14ac:dyDescent="0.35">
      <c r="A40" s="186">
        <v>43967</v>
      </c>
      <c r="B40" s="143">
        <v>632</v>
      </c>
      <c r="C40" s="149">
        <v>0.57999999999999996</v>
      </c>
      <c r="D40" s="155">
        <v>463</v>
      </c>
      <c r="E40" s="170"/>
      <c r="F40" s="175">
        <v>486</v>
      </c>
      <c r="G40" s="150">
        <v>0.45</v>
      </c>
      <c r="H40" s="155"/>
      <c r="I40" s="148"/>
      <c r="J40" s="165"/>
      <c r="K40" s="160">
        <v>5096</v>
      </c>
      <c r="L40" s="175">
        <v>27</v>
      </c>
    </row>
    <row r="41" spans="1:12" x14ac:dyDescent="0.35">
      <c r="A41" s="186">
        <v>43968</v>
      </c>
      <c r="B41" s="143">
        <v>632</v>
      </c>
      <c r="C41" s="149">
        <v>0.57999999999999996</v>
      </c>
      <c r="D41" s="155">
        <v>463</v>
      </c>
      <c r="E41" s="170"/>
      <c r="F41" s="175">
        <v>484</v>
      </c>
      <c r="G41" s="150">
        <v>0.45</v>
      </c>
      <c r="H41" s="155"/>
      <c r="I41" s="148"/>
      <c r="J41" s="165"/>
      <c r="K41" s="160">
        <v>5126</v>
      </c>
      <c r="L41" s="175">
        <v>30</v>
      </c>
    </row>
    <row r="42" spans="1:12" x14ac:dyDescent="0.35">
      <c r="A42" s="186">
        <v>43969</v>
      </c>
      <c r="B42" s="145">
        <v>634</v>
      </c>
      <c r="C42" s="149">
        <v>0.59</v>
      </c>
      <c r="D42" s="155">
        <v>467</v>
      </c>
      <c r="E42" s="170"/>
      <c r="F42" s="175">
        <v>482</v>
      </c>
      <c r="G42" s="150">
        <v>0.45</v>
      </c>
      <c r="H42" s="155"/>
      <c r="I42" s="148"/>
      <c r="J42" s="165"/>
      <c r="K42" s="160">
        <v>5306</v>
      </c>
      <c r="L42" s="175">
        <v>180</v>
      </c>
    </row>
    <row r="43" spans="1:12" x14ac:dyDescent="0.35">
      <c r="A43" s="186">
        <v>43970</v>
      </c>
      <c r="B43" s="145">
        <v>638</v>
      </c>
      <c r="C43" s="149">
        <v>0.59</v>
      </c>
      <c r="D43" s="155">
        <v>470</v>
      </c>
      <c r="E43" s="170"/>
      <c r="F43" s="175">
        <v>484</v>
      </c>
      <c r="G43" s="150">
        <v>0.45</v>
      </c>
      <c r="H43" s="155"/>
      <c r="I43" s="148"/>
      <c r="J43" s="165"/>
      <c r="K43" s="160">
        <v>5363</v>
      </c>
      <c r="L43" s="175">
        <v>57</v>
      </c>
    </row>
    <row r="44" spans="1:12" x14ac:dyDescent="0.35">
      <c r="A44" s="186">
        <v>43971</v>
      </c>
      <c r="B44" s="145">
        <v>644</v>
      </c>
      <c r="C44" s="149">
        <v>0.59</v>
      </c>
      <c r="D44" s="155">
        <v>474</v>
      </c>
      <c r="E44" s="170"/>
      <c r="F44" s="175">
        <v>480</v>
      </c>
      <c r="G44" s="150">
        <v>0.44</v>
      </c>
      <c r="H44" s="155"/>
      <c r="I44" s="148"/>
      <c r="J44" s="165"/>
      <c r="K44" s="160">
        <v>5463</v>
      </c>
      <c r="L44" s="175">
        <v>100</v>
      </c>
    </row>
    <row r="45" spans="1:12" x14ac:dyDescent="0.35">
      <c r="A45" s="186">
        <v>43972</v>
      </c>
      <c r="B45" s="145">
        <v>651</v>
      </c>
      <c r="C45" s="149">
        <v>0.6</v>
      </c>
      <c r="D45" s="155">
        <v>476</v>
      </c>
      <c r="E45" s="170"/>
      <c r="F45" s="175">
        <v>485</v>
      </c>
      <c r="G45" s="150">
        <v>0.45</v>
      </c>
      <c r="H45" s="155"/>
      <c r="I45" s="148"/>
      <c r="J45" s="165"/>
      <c r="K45" s="160">
        <v>5532</v>
      </c>
      <c r="L45" s="175">
        <v>69</v>
      </c>
    </row>
    <row r="46" spans="1:12" x14ac:dyDescent="0.35">
      <c r="A46" s="186">
        <v>43973</v>
      </c>
      <c r="B46" s="145">
        <v>653</v>
      </c>
      <c r="C46" s="149">
        <v>0.6</v>
      </c>
      <c r="D46" s="155">
        <v>481</v>
      </c>
      <c r="E46" s="170"/>
      <c r="F46" s="175">
        <v>484</v>
      </c>
      <c r="G46" s="150">
        <v>0.45</v>
      </c>
      <c r="H46" s="155"/>
      <c r="I46" s="148"/>
      <c r="J46" s="165"/>
      <c r="K46" s="160">
        <v>5593</v>
      </c>
      <c r="L46" s="175">
        <v>61</v>
      </c>
    </row>
    <row r="47" spans="1:12" x14ac:dyDescent="0.35">
      <c r="A47" s="186">
        <v>43974</v>
      </c>
      <c r="B47" s="145">
        <v>655</v>
      </c>
      <c r="C47" s="149">
        <v>0.6</v>
      </c>
      <c r="D47" s="155">
        <v>482</v>
      </c>
      <c r="E47" s="170"/>
      <c r="F47" s="175">
        <v>485</v>
      </c>
      <c r="G47" s="150">
        <v>0.45</v>
      </c>
      <c r="H47" s="155"/>
      <c r="I47" s="148"/>
      <c r="J47" s="165"/>
      <c r="K47" s="160">
        <v>5635</v>
      </c>
      <c r="L47" s="175">
        <v>42</v>
      </c>
    </row>
    <row r="48" spans="1:12" x14ac:dyDescent="0.35">
      <c r="A48" s="186">
        <v>43975</v>
      </c>
      <c r="B48" s="145">
        <v>655</v>
      </c>
      <c r="C48" s="149">
        <v>0.6</v>
      </c>
      <c r="D48" s="155">
        <v>482</v>
      </c>
      <c r="E48" s="170"/>
      <c r="F48" s="175">
        <v>486</v>
      </c>
      <c r="G48" s="150">
        <v>0.45</v>
      </c>
      <c r="H48" s="155"/>
      <c r="I48" s="148"/>
      <c r="J48" s="165"/>
      <c r="K48" s="160">
        <v>5652</v>
      </c>
      <c r="L48" s="175">
        <v>17</v>
      </c>
    </row>
    <row r="49" spans="1:12" x14ac:dyDescent="0.35">
      <c r="A49" s="186">
        <v>43976</v>
      </c>
      <c r="B49" s="143">
        <v>658</v>
      </c>
      <c r="C49" s="149">
        <v>0.61</v>
      </c>
      <c r="D49" s="155">
        <v>487</v>
      </c>
      <c r="E49" s="170"/>
      <c r="F49" s="175">
        <v>485</v>
      </c>
      <c r="G49" s="150">
        <v>0.45</v>
      </c>
      <c r="H49" s="155"/>
      <c r="I49" s="148"/>
      <c r="J49" s="165"/>
      <c r="K49" s="160">
        <v>5759</v>
      </c>
      <c r="L49" s="175">
        <v>107</v>
      </c>
    </row>
    <row r="50" spans="1:12" x14ac:dyDescent="0.35">
      <c r="A50" s="186">
        <v>43977</v>
      </c>
      <c r="B50" s="143">
        <v>662</v>
      </c>
      <c r="C50" s="149">
        <v>0.61</v>
      </c>
      <c r="D50" s="155">
        <v>490</v>
      </c>
      <c r="E50" s="170"/>
      <c r="F50" s="175">
        <v>477</v>
      </c>
      <c r="G50" s="150">
        <v>0.44</v>
      </c>
      <c r="H50" s="155"/>
      <c r="I50" s="148"/>
      <c r="J50" s="165"/>
      <c r="K50" s="160">
        <v>5819</v>
      </c>
      <c r="L50" s="175">
        <v>60</v>
      </c>
    </row>
    <row r="51" spans="1:12" x14ac:dyDescent="0.35">
      <c r="A51" s="186">
        <v>43978</v>
      </c>
      <c r="B51" s="143">
        <v>665</v>
      </c>
      <c r="C51" s="149">
        <v>0.61</v>
      </c>
      <c r="D51" s="155">
        <v>493</v>
      </c>
      <c r="E51" s="170"/>
      <c r="F51" s="175">
        <v>478</v>
      </c>
      <c r="G51" s="150">
        <v>0.44</v>
      </c>
      <c r="H51" s="155"/>
      <c r="I51" s="148"/>
      <c r="J51" s="165"/>
      <c r="K51" s="160">
        <v>5853</v>
      </c>
      <c r="L51" s="175">
        <v>34</v>
      </c>
    </row>
    <row r="52" spans="1:12" x14ac:dyDescent="0.35">
      <c r="A52" s="186">
        <v>43979</v>
      </c>
      <c r="B52" s="143">
        <v>667</v>
      </c>
      <c r="C52" s="149">
        <v>0.62</v>
      </c>
      <c r="D52" s="155">
        <v>496</v>
      </c>
      <c r="E52" s="170"/>
      <c r="F52" s="175">
        <v>488</v>
      </c>
      <c r="G52" s="150">
        <v>0.45</v>
      </c>
      <c r="H52" s="155"/>
      <c r="I52" s="148"/>
      <c r="J52" s="165"/>
      <c r="K52" s="160">
        <v>5912</v>
      </c>
      <c r="L52" s="175">
        <v>59</v>
      </c>
    </row>
    <row r="53" spans="1:12" x14ac:dyDescent="0.35">
      <c r="A53" s="186">
        <v>43980</v>
      </c>
      <c r="B53" s="143">
        <v>668</v>
      </c>
      <c r="C53" s="149">
        <v>0.62</v>
      </c>
      <c r="D53" s="155">
        <v>498</v>
      </c>
      <c r="E53" s="170"/>
      <c r="F53" s="175">
        <v>483</v>
      </c>
      <c r="G53" s="150">
        <v>0.45</v>
      </c>
      <c r="H53" s="155"/>
      <c r="I53" s="148"/>
      <c r="J53" s="165"/>
      <c r="K53" s="160">
        <v>5951</v>
      </c>
      <c r="L53" s="175">
        <v>39</v>
      </c>
    </row>
    <row r="54" spans="1:12" x14ac:dyDescent="0.35">
      <c r="A54" s="186">
        <v>43981</v>
      </c>
      <c r="B54" s="143">
        <v>668</v>
      </c>
      <c r="C54" s="149">
        <v>0.62</v>
      </c>
      <c r="D54" s="155">
        <v>499</v>
      </c>
      <c r="E54" s="170"/>
      <c r="F54" s="175">
        <v>483</v>
      </c>
      <c r="G54" s="150">
        <v>0.45</v>
      </c>
      <c r="H54" s="155"/>
      <c r="I54" s="148"/>
      <c r="J54" s="165"/>
      <c r="K54" s="160">
        <v>5957</v>
      </c>
      <c r="L54" s="175">
        <v>6</v>
      </c>
    </row>
    <row r="55" spans="1:12" x14ac:dyDescent="0.35">
      <c r="A55" s="186">
        <v>43982</v>
      </c>
      <c r="B55" s="143">
        <v>668</v>
      </c>
      <c r="C55" s="149">
        <v>0.62</v>
      </c>
      <c r="D55" s="155">
        <v>500</v>
      </c>
      <c r="E55" s="170"/>
      <c r="F55" s="175">
        <v>481</v>
      </c>
      <c r="G55" s="150">
        <v>0.44</v>
      </c>
      <c r="H55" s="155"/>
      <c r="I55" s="148"/>
      <c r="J55" s="165"/>
      <c r="K55" s="160">
        <v>5961</v>
      </c>
      <c r="L55" s="175">
        <v>4</v>
      </c>
    </row>
    <row r="56" spans="1:12" x14ac:dyDescent="0.35">
      <c r="A56" s="186">
        <v>43983</v>
      </c>
      <c r="B56" s="143">
        <v>668</v>
      </c>
      <c r="C56" s="149">
        <v>0.62</v>
      </c>
      <c r="D56" s="155">
        <v>501</v>
      </c>
      <c r="E56" s="170"/>
      <c r="F56" s="175">
        <v>472</v>
      </c>
      <c r="G56" s="150">
        <v>0.44</v>
      </c>
      <c r="H56" s="155"/>
      <c r="I56" s="148"/>
      <c r="J56" s="165"/>
      <c r="K56" s="160">
        <v>6019</v>
      </c>
      <c r="L56" s="175">
        <v>58</v>
      </c>
    </row>
    <row r="57" spans="1:12" x14ac:dyDescent="0.35">
      <c r="A57" s="186">
        <v>43984</v>
      </c>
      <c r="B57" s="143">
        <v>668</v>
      </c>
      <c r="C57" s="149">
        <v>0.62</v>
      </c>
      <c r="D57" s="155">
        <v>502</v>
      </c>
      <c r="E57" s="170"/>
      <c r="F57" s="175">
        <v>458</v>
      </c>
      <c r="G57" s="149">
        <v>0.42</v>
      </c>
      <c r="H57" s="155"/>
      <c r="I57" s="148"/>
      <c r="J57" s="165"/>
      <c r="K57" s="160">
        <v>6019</v>
      </c>
      <c r="L57" s="175">
        <v>0</v>
      </c>
    </row>
    <row r="58" spans="1:12" x14ac:dyDescent="0.35">
      <c r="A58" s="186">
        <v>43985</v>
      </c>
      <c r="B58" s="143">
        <v>673</v>
      </c>
      <c r="C58" s="149">
        <v>0.62</v>
      </c>
      <c r="D58" s="155">
        <v>507</v>
      </c>
      <c r="E58" s="170"/>
      <c r="F58" s="175">
        <v>448</v>
      </c>
      <c r="G58" s="149">
        <v>0.41</v>
      </c>
      <c r="H58" s="155"/>
      <c r="I58" s="148"/>
      <c r="J58" s="165"/>
      <c r="K58" s="160">
        <v>6061</v>
      </c>
      <c r="L58" s="175">
        <v>42</v>
      </c>
    </row>
    <row r="59" spans="1:12" x14ac:dyDescent="0.35">
      <c r="A59" s="186">
        <v>43986</v>
      </c>
      <c r="B59" s="143">
        <v>675</v>
      </c>
      <c r="C59" s="149">
        <v>0.62</v>
      </c>
      <c r="D59" s="155">
        <v>512</v>
      </c>
      <c r="E59" s="170"/>
      <c r="F59" s="175">
        <v>421</v>
      </c>
      <c r="G59" s="149">
        <v>0.39</v>
      </c>
      <c r="H59" s="155"/>
      <c r="I59" s="148"/>
      <c r="J59" s="165"/>
      <c r="K59" s="160">
        <v>6088</v>
      </c>
      <c r="L59" s="175">
        <v>27</v>
      </c>
    </row>
    <row r="60" spans="1:12" x14ac:dyDescent="0.35">
      <c r="A60" s="186">
        <v>43987</v>
      </c>
      <c r="B60" s="143">
        <v>677</v>
      </c>
      <c r="C60" s="149">
        <v>0.63</v>
      </c>
      <c r="D60" s="155">
        <v>513</v>
      </c>
      <c r="E60" s="170"/>
      <c r="F60" s="175">
        <v>406</v>
      </c>
      <c r="G60" s="149">
        <v>0.38</v>
      </c>
      <c r="H60" s="155"/>
      <c r="I60" s="148"/>
      <c r="J60" s="165"/>
      <c r="K60" s="160">
        <v>6146</v>
      </c>
      <c r="L60" s="175">
        <v>58</v>
      </c>
    </row>
    <row r="61" spans="1:12" x14ac:dyDescent="0.35">
      <c r="A61" s="186">
        <v>43988</v>
      </c>
      <c r="B61" s="143">
        <v>677</v>
      </c>
      <c r="C61" s="149">
        <v>0.63</v>
      </c>
      <c r="D61" s="155">
        <v>513</v>
      </c>
      <c r="E61" s="170"/>
      <c r="F61" s="175">
        <v>406</v>
      </c>
      <c r="G61" s="149">
        <v>0.38</v>
      </c>
      <c r="H61" s="155"/>
      <c r="I61" s="148"/>
      <c r="J61" s="165"/>
      <c r="K61" s="160">
        <v>6154</v>
      </c>
      <c r="L61" s="175">
        <v>8</v>
      </c>
    </row>
    <row r="62" spans="1:12" x14ac:dyDescent="0.35">
      <c r="A62" s="186">
        <v>43989</v>
      </c>
      <c r="B62" s="143">
        <v>678</v>
      </c>
      <c r="C62" s="149">
        <v>0.63</v>
      </c>
      <c r="D62" s="155">
        <v>513</v>
      </c>
      <c r="E62" s="170"/>
      <c r="F62" s="175">
        <v>405</v>
      </c>
      <c r="G62" s="149">
        <v>0.38</v>
      </c>
      <c r="H62" s="155"/>
      <c r="I62" s="148"/>
      <c r="J62" s="165"/>
      <c r="K62" s="160">
        <v>6187</v>
      </c>
      <c r="L62" s="175">
        <v>33</v>
      </c>
    </row>
    <row r="63" spans="1:12" x14ac:dyDescent="0.35">
      <c r="A63" s="186">
        <v>43990</v>
      </c>
      <c r="B63" s="143">
        <v>678</v>
      </c>
      <c r="C63" s="149">
        <v>0.63</v>
      </c>
      <c r="D63" s="155">
        <v>514</v>
      </c>
      <c r="E63" s="170"/>
      <c r="F63" s="175">
        <v>397</v>
      </c>
      <c r="G63" s="149">
        <v>0.37</v>
      </c>
      <c r="H63" s="155"/>
      <c r="I63" s="148"/>
      <c r="J63" s="165"/>
      <c r="K63" s="160">
        <v>6230</v>
      </c>
      <c r="L63" s="175">
        <v>43</v>
      </c>
    </row>
    <row r="64" spans="1:12" x14ac:dyDescent="0.35">
      <c r="A64" s="186">
        <v>43991</v>
      </c>
      <c r="B64" s="143">
        <v>681</v>
      </c>
      <c r="C64" s="149">
        <v>0.63</v>
      </c>
      <c r="D64" s="155">
        <v>515</v>
      </c>
      <c r="E64" s="170"/>
      <c r="F64" s="175">
        <v>390</v>
      </c>
      <c r="G64" s="149">
        <v>0.36</v>
      </c>
      <c r="H64" s="155"/>
      <c r="I64" s="148"/>
      <c r="J64" s="165"/>
      <c r="K64" s="160">
        <v>6274</v>
      </c>
      <c r="L64" s="175">
        <v>44</v>
      </c>
    </row>
    <row r="65" spans="1:12" x14ac:dyDescent="0.35">
      <c r="A65" s="186">
        <v>43992</v>
      </c>
      <c r="B65" s="143">
        <v>682</v>
      </c>
      <c r="C65" s="149">
        <v>0.63</v>
      </c>
      <c r="D65" s="155">
        <v>516</v>
      </c>
      <c r="E65" s="170"/>
      <c r="F65" s="175">
        <v>382</v>
      </c>
      <c r="G65" s="149">
        <v>0.35</v>
      </c>
      <c r="H65" s="155"/>
      <c r="I65" s="148"/>
      <c r="J65" s="165"/>
      <c r="K65" s="160">
        <v>6288</v>
      </c>
      <c r="L65" s="175">
        <v>14</v>
      </c>
    </row>
    <row r="66" spans="1:12" x14ac:dyDescent="0.35">
      <c r="A66" s="186">
        <v>43993</v>
      </c>
      <c r="B66" s="143">
        <v>682</v>
      </c>
      <c r="C66" s="149">
        <v>0.63</v>
      </c>
      <c r="D66" s="155">
        <v>519</v>
      </c>
      <c r="E66" s="170"/>
      <c r="F66" s="175">
        <v>372</v>
      </c>
      <c r="G66" s="149">
        <v>0.34</v>
      </c>
      <c r="H66" s="155"/>
      <c r="I66" s="148"/>
      <c r="J66" s="165"/>
      <c r="K66" s="160">
        <v>6310</v>
      </c>
      <c r="L66" s="175">
        <v>22</v>
      </c>
    </row>
    <row r="67" spans="1:12" x14ac:dyDescent="0.35">
      <c r="A67" s="186">
        <v>43994</v>
      </c>
      <c r="B67" s="143">
        <v>683</v>
      </c>
      <c r="C67" s="149">
        <v>0.63</v>
      </c>
      <c r="D67" s="155">
        <v>520</v>
      </c>
      <c r="E67" s="170"/>
      <c r="F67" s="175">
        <v>366</v>
      </c>
      <c r="G67" s="149">
        <v>0.34</v>
      </c>
      <c r="H67" s="155"/>
      <c r="I67" s="148"/>
      <c r="J67" s="165"/>
      <c r="K67" s="160">
        <v>6333</v>
      </c>
      <c r="L67" s="175">
        <v>23</v>
      </c>
    </row>
    <row r="68" spans="1:12" x14ac:dyDescent="0.35">
      <c r="A68" s="186">
        <v>43995</v>
      </c>
      <c r="B68" s="143">
        <v>684</v>
      </c>
      <c r="C68" s="149">
        <v>0.63</v>
      </c>
      <c r="D68" s="155">
        <v>520</v>
      </c>
      <c r="E68" s="170"/>
      <c r="F68" s="175">
        <v>366</v>
      </c>
      <c r="G68" s="149">
        <v>0.34</v>
      </c>
      <c r="H68" s="155"/>
      <c r="I68" s="148"/>
      <c r="J68" s="165"/>
      <c r="K68" s="160">
        <v>6337</v>
      </c>
      <c r="L68" s="175">
        <v>4</v>
      </c>
    </row>
    <row r="69" spans="1:12" x14ac:dyDescent="0.35">
      <c r="A69" s="186">
        <v>43996</v>
      </c>
      <c r="B69" s="143">
        <v>684</v>
      </c>
      <c r="C69" s="149">
        <v>0.63</v>
      </c>
      <c r="D69" s="155">
        <v>520</v>
      </c>
      <c r="E69" s="170"/>
      <c r="F69" s="175">
        <v>366</v>
      </c>
      <c r="G69" s="149">
        <v>0.34</v>
      </c>
      <c r="H69" s="155"/>
      <c r="I69" s="148"/>
      <c r="J69" s="165"/>
      <c r="K69" s="160">
        <v>6344</v>
      </c>
      <c r="L69" s="175">
        <v>7</v>
      </c>
    </row>
    <row r="70" spans="1:12" x14ac:dyDescent="0.35">
      <c r="A70" s="186">
        <v>43997</v>
      </c>
      <c r="B70" s="143">
        <v>685</v>
      </c>
      <c r="C70" s="149">
        <v>0.63</v>
      </c>
      <c r="D70" s="155">
        <v>522</v>
      </c>
      <c r="E70" s="170"/>
      <c r="F70" s="175">
        <v>358</v>
      </c>
      <c r="G70" s="149">
        <v>0.33</v>
      </c>
      <c r="H70" s="155"/>
      <c r="I70" s="148"/>
      <c r="J70" s="165"/>
      <c r="K70" s="160">
        <v>6376</v>
      </c>
      <c r="L70" s="175">
        <v>32</v>
      </c>
    </row>
    <row r="71" spans="1:12" x14ac:dyDescent="0.35">
      <c r="A71" s="186">
        <v>43998</v>
      </c>
      <c r="B71" s="143">
        <v>686</v>
      </c>
      <c r="C71" s="149">
        <v>0.63</v>
      </c>
      <c r="D71" s="155">
        <v>523</v>
      </c>
      <c r="E71" s="170"/>
      <c r="F71" s="175">
        <v>352</v>
      </c>
      <c r="G71" s="149">
        <v>0.33</v>
      </c>
      <c r="H71" s="155"/>
      <c r="I71" s="148"/>
      <c r="J71" s="165"/>
      <c r="K71" s="160">
        <v>6408</v>
      </c>
      <c r="L71" s="175">
        <v>32</v>
      </c>
    </row>
    <row r="72" spans="1:12" x14ac:dyDescent="0.35">
      <c r="A72" s="186">
        <v>43999</v>
      </c>
      <c r="B72" s="143">
        <v>686</v>
      </c>
      <c r="C72" s="149">
        <v>0.63</v>
      </c>
      <c r="D72" s="155">
        <v>524</v>
      </c>
      <c r="E72" s="170"/>
      <c r="F72" s="175">
        <v>351</v>
      </c>
      <c r="G72" s="149">
        <v>0.33</v>
      </c>
      <c r="H72" s="155"/>
      <c r="I72" s="148"/>
      <c r="J72" s="165"/>
      <c r="K72" s="160">
        <v>6424</v>
      </c>
      <c r="L72" s="175">
        <v>16</v>
      </c>
    </row>
    <row r="73" spans="1:12" x14ac:dyDescent="0.35">
      <c r="A73" s="186">
        <v>44000</v>
      </c>
      <c r="B73" s="143">
        <v>687</v>
      </c>
      <c r="C73" s="149">
        <v>0.63</v>
      </c>
      <c r="D73" s="155">
        <v>525</v>
      </c>
      <c r="E73" s="170"/>
      <c r="F73" s="175">
        <v>348</v>
      </c>
      <c r="G73" s="149">
        <v>0.32</v>
      </c>
      <c r="H73" s="155"/>
      <c r="I73" s="148"/>
      <c r="J73" s="165"/>
      <c r="K73" s="160">
        <v>6434</v>
      </c>
      <c r="L73" s="175">
        <v>10</v>
      </c>
    </row>
    <row r="74" spans="1:12" x14ac:dyDescent="0.35">
      <c r="A74" s="186">
        <v>44001</v>
      </c>
      <c r="B74" s="143">
        <v>688</v>
      </c>
      <c r="C74" s="149">
        <v>0.64</v>
      </c>
      <c r="D74" s="155">
        <v>526</v>
      </c>
      <c r="E74" s="170"/>
      <c r="F74" s="175">
        <v>347</v>
      </c>
      <c r="G74" s="149">
        <v>0.32</v>
      </c>
      <c r="H74" s="155"/>
      <c r="I74" s="148"/>
      <c r="J74" s="165"/>
      <c r="K74" s="160">
        <v>6452</v>
      </c>
      <c r="L74" s="175">
        <v>18</v>
      </c>
    </row>
    <row r="75" spans="1:12" x14ac:dyDescent="0.35">
      <c r="A75" s="186">
        <v>44002</v>
      </c>
      <c r="B75" s="143">
        <v>688</v>
      </c>
      <c r="C75" s="149">
        <v>0.64</v>
      </c>
      <c r="D75" s="155">
        <v>526</v>
      </c>
      <c r="E75" s="170"/>
      <c r="F75" s="175">
        <v>348</v>
      </c>
      <c r="G75" s="149">
        <v>0.32</v>
      </c>
      <c r="H75" s="155"/>
      <c r="I75" s="148"/>
      <c r="J75" s="165"/>
      <c r="K75" s="161">
        <v>6456</v>
      </c>
      <c r="L75" s="175">
        <v>4</v>
      </c>
    </row>
    <row r="76" spans="1:12" x14ac:dyDescent="0.35">
      <c r="A76" s="186">
        <v>44003</v>
      </c>
      <c r="B76" s="143">
        <v>688</v>
      </c>
      <c r="C76" s="149">
        <v>0.64</v>
      </c>
      <c r="D76" s="155">
        <v>526</v>
      </c>
      <c r="E76" s="170"/>
      <c r="F76" s="175">
        <v>347</v>
      </c>
      <c r="G76" s="149">
        <v>0.32</v>
      </c>
      <c r="H76" s="155"/>
      <c r="I76" s="148"/>
      <c r="J76" s="165"/>
      <c r="K76" s="161">
        <v>6465</v>
      </c>
      <c r="L76" s="175">
        <v>9</v>
      </c>
    </row>
    <row r="77" spans="1:12" x14ac:dyDescent="0.35">
      <c r="A77" s="186">
        <v>44004</v>
      </c>
      <c r="B77" s="143">
        <v>688</v>
      </c>
      <c r="C77" s="149">
        <v>0.64</v>
      </c>
      <c r="D77" s="155">
        <v>526</v>
      </c>
      <c r="E77" s="170"/>
      <c r="F77" s="175">
        <v>340</v>
      </c>
      <c r="G77" s="149">
        <v>0.31</v>
      </c>
      <c r="H77" s="155"/>
      <c r="I77" s="148"/>
      <c r="J77" s="165"/>
      <c r="K77" s="161">
        <v>6485</v>
      </c>
      <c r="L77" s="175">
        <v>20</v>
      </c>
    </row>
    <row r="78" spans="1:12" x14ac:dyDescent="0.35">
      <c r="A78" s="186">
        <v>44005</v>
      </c>
      <c r="B78" s="143">
        <v>688</v>
      </c>
      <c r="C78" s="149">
        <v>0.64</v>
      </c>
      <c r="D78" s="155">
        <v>527</v>
      </c>
      <c r="E78" s="170"/>
      <c r="F78" s="175">
        <v>331</v>
      </c>
      <c r="G78" s="149">
        <v>0.31</v>
      </c>
      <c r="H78" s="155"/>
      <c r="I78" s="148"/>
      <c r="J78" s="166"/>
      <c r="K78" s="161">
        <v>6515</v>
      </c>
      <c r="L78" s="175">
        <v>30</v>
      </c>
    </row>
    <row r="79" spans="1:12" x14ac:dyDescent="0.35">
      <c r="A79" s="186">
        <v>44006</v>
      </c>
      <c r="B79" s="143">
        <v>689</v>
      </c>
      <c r="C79" s="149">
        <v>0.64</v>
      </c>
      <c r="D79" s="155">
        <v>528</v>
      </c>
      <c r="E79" s="170"/>
      <c r="F79" s="175">
        <v>330</v>
      </c>
      <c r="G79" s="149">
        <v>0.31</v>
      </c>
      <c r="H79" s="155"/>
      <c r="I79" s="148"/>
      <c r="J79" s="166"/>
      <c r="K79" s="161">
        <v>6523</v>
      </c>
      <c r="L79" s="175">
        <v>8</v>
      </c>
    </row>
    <row r="80" spans="1:12" x14ac:dyDescent="0.35">
      <c r="A80" s="186">
        <v>44007</v>
      </c>
      <c r="B80" s="143">
        <v>689</v>
      </c>
      <c r="C80" s="149">
        <v>0.64</v>
      </c>
      <c r="D80" s="155">
        <v>529</v>
      </c>
      <c r="E80" s="170"/>
      <c r="F80" s="175">
        <v>313</v>
      </c>
      <c r="G80" s="149">
        <v>0.28999999999999998</v>
      </c>
      <c r="H80" s="155"/>
      <c r="I80" s="148"/>
      <c r="J80" s="166"/>
      <c r="K80" s="161">
        <v>6543</v>
      </c>
      <c r="L80" s="175">
        <v>20</v>
      </c>
    </row>
    <row r="81" spans="1:12" x14ac:dyDescent="0.35">
      <c r="A81" s="186">
        <v>44008</v>
      </c>
      <c r="B81" s="143">
        <v>689</v>
      </c>
      <c r="C81" s="149">
        <v>0.64</v>
      </c>
      <c r="D81" s="155">
        <v>531</v>
      </c>
      <c r="E81" s="170"/>
      <c r="F81" s="175">
        <v>256</v>
      </c>
      <c r="G81" s="149">
        <v>0.24</v>
      </c>
      <c r="H81" s="155"/>
      <c r="I81" s="148"/>
      <c r="J81" s="166"/>
      <c r="K81" s="161">
        <v>6561</v>
      </c>
      <c r="L81" s="175">
        <v>18</v>
      </c>
    </row>
    <row r="82" spans="1:12" x14ac:dyDescent="0.35">
      <c r="A82" s="186">
        <v>44009</v>
      </c>
      <c r="B82" s="143">
        <v>689</v>
      </c>
      <c r="C82" s="149">
        <v>0.64</v>
      </c>
      <c r="D82" s="155">
        <v>531</v>
      </c>
      <c r="E82" s="170"/>
      <c r="F82" s="175">
        <v>253</v>
      </c>
      <c r="G82" s="149">
        <v>0.23</v>
      </c>
      <c r="H82" s="155"/>
      <c r="I82" s="148"/>
      <c r="J82" s="166"/>
      <c r="K82" s="161">
        <v>6564</v>
      </c>
      <c r="L82" s="175">
        <v>3</v>
      </c>
    </row>
    <row r="83" spans="1:12" x14ac:dyDescent="0.35">
      <c r="A83" s="186">
        <v>44010</v>
      </c>
      <c r="B83" s="143">
        <v>689</v>
      </c>
      <c r="C83" s="149">
        <v>0.64</v>
      </c>
      <c r="D83" s="155">
        <v>531</v>
      </c>
      <c r="E83" s="170"/>
      <c r="F83" s="175">
        <v>253</v>
      </c>
      <c r="G83" s="177">
        <v>0.23</v>
      </c>
      <c r="H83" s="155">
        <v>143</v>
      </c>
      <c r="I83" s="148">
        <v>0.13</v>
      </c>
      <c r="J83" s="166"/>
      <c r="K83" s="161">
        <v>6566</v>
      </c>
      <c r="L83" s="175">
        <v>2</v>
      </c>
    </row>
    <row r="84" spans="1:12" ht="28.4" customHeight="1" x14ac:dyDescent="0.35">
      <c r="A84" s="186">
        <v>44011</v>
      </c>
      <c r="B84" s="143">
        <v>689</v>
      </c>
      <c r="C84" s="149">
        <v>0.64</v>
      </c>
      <c r="D84" s="155">
        <v>533</v>
      </c>
      <c r="E84" s="176"/>
      <c r="F84" s="767" t="s">
        <v>108</v>
      </c>
      <c r="G84" s="768"/>
      <c r="H84" s="155">
        <v>140</v>
      </c>
      <c r="I84" s="148">
        <v>0.13</v>
      </c>
      <c r="J84" s="165"/>
      <c r="K84" s="161">
        <v>6579</v>
      </c>
      <c r="L84" s="175">
        <v>13</v>
      </c>
    </row>
    <row r="85" spans="1:12" x14ac:dyDescent="0.35">
      <c r="A85" s="186">
        <v>44012</v>
      </c>
      <c r="B85" s="143">
        <v>689</v>
      </c>
      <c r="C85" s="149">
        <v>0.64</v>
      </c>
      <c r="D85" s="155">
        <v>536</v>
      </c>
      <c r="E85" s="176"/>
      <c r="F85" s="85"/>
      <c r="G85" s="178"/>
      <c r="H85" s="155">
        <v>138</v>
      </c>
      <c r="I85" s="148">
        <v>0.13</v>
      </c>
      <c r="J85" s="165"/>
      <c r="K85" s="161">
        <v>6601</v>
      </c>
      <c r="L85" s="175">
        <v>22</v>
      </c>
    </row>
    <row r="86" spans="1:12" x14ac:dyDescent="0.35">
      <c r="A86" s="186">
        <v>44013</v>
      </c>
      <c r="B86" s="143">
        <v>689</v>
      </c>
      <c r="C86" s="149">
        <v>0.64</v>
      </c>
      <c r="D86" s="155">
        <v>536</v>
      </c>
      <c r="E86" s="176"/>
      <c r="F86" s="85"/>
      <c r="G86" s="99"/>
      <c r="H86" s="155">
        <v>135</v>
      </c>
      <c r="I86" s="148">
        <v>0.13</v>
      </c>
      <c r="J86" s="165"/>
      <c r="K86" s="161">
        <v>6621</v>
      </c>
      <c r="L86" s="175">
        <v>20</v>
      </c>
    </row>
    <row r="87" spans="1:12" x14ac:dyDescent="0.35">
      <c r="A87" s="186">
        <v>44014</v>
      </c>
      <c r="B87" s="143">
        <v>690</v>
      </c>
      <c r="C87" s="149">
        <v>0.64</v>
      </c>
      <c r="D87" s="155">
        <v>537</v>
      </c>
      <c r="E87" s="176"/>
      <c r="F87" s="85"/>
      <c r="G87" s="99"/>
      <c r="H87" s="155">
        <v>135</v>
      </c>
      <c r="I87" s="148">
        <v>0.13</v>
      </c>
      <c r="J87" s="165"/>
      <c r="K87" s="161">
        <v>6631</v>
      </c>
      <c r="L87" s="175">
        <v>10</v>
      </c>
    </row>
    <row r="88" spans="1:12" x14ac:dyDescent="0.35">
      <c r="A88" s="186">
        <v>44015</v>
      </c>
      <c r="B88" s="143">
        <v>691</v>
      </c>
      <c r="C88" s="149">
        <v>0.64</v>
      </c>
      <c r="D88" s="155">
        <v>537</v>
      </c>
      <c r="E88" s="176"/>
      <c r="F88" s="85"/>
      <c r="G88" s="99"/>
      <c r="H88" s="155">
        <v>129</v>
      </c>
      <c r="I88" s="148">
        <v>0.12</v>
      </c>
      <c r="J88" s="165"/>
      <c r="K88" s="161">
        <v>6644</v>
      </c>
      <c r="L88" s="175">
        <v>13</v>
      </c>
    </row>
    <row r="89" spans="1:12" x14ac:dyDescent="0.35">
      <c r="A89" s="186">
        <v>44016</v>
      </c>
      <c r="B89" s="143">
        <v>691</v>
      </c>
      <c r="C89" s="149">
        <v>0.64</v>
      </c>
      <c r="D89" s="155">
        <v>537</v>
      </c>
      <c r="E89" s="176"/>
      <c r="F89" s="85"/>
      <c r="G89" s="99"/>
      <c r="H89" s="155">
        <v>125</v>
      </c>
      <c r="I89" s="148">
        <v>0.12</v>
      </c>
      <c r="J89" s="165"/>
      <c r="K89" s="161">
        <v>6646</v>
      </c>
      <c r="L89" s="175">
        <v>2</v>
      </c>
    </row>
    <row r="90" spans="1:12" x14ac:dyDescent="0.35">
      <c r="A90" s="186">
        <v>44017</v>
      </c>
      <c r="B90" s="143">
        <v>691</v>
      </c>
      <c r="C90" s="149">
        <v>0.64</v>
      </c>
      <c r="D90" s="155">
        <v>537</v>
      </c>
      <c r="E90" s="176"/>
      <c r="F90" s="85"/>
      <c r="G90" s="99"/>
      <c r="H90" s="155">
        <v>123</v>
      </c>
      <c r="I90" s="148">
        <v>0.11</v>
      </c>
      <c r="J90" s="165"/>
      <c r="K90" s="161">
        <v>6648</v>
      </c>
      <c r="L90" s="175">
        <v>2</v>
      </c>
    </row>
    <row r="91" spans="1:12" x14ac:dyDescent="0.35">
      <c r="A91" s="186">
        <v>44018</v>
      </c>
      <c r="B91" s="143">
        <v>691</v>
      </c>
      <c r="C91" s="149">
        <v>0.64</v>
      </c>
      <c r="D91" s="155">
        <v>540</v>
      </c>
      <c r="E91" s="176"/>
      <c r="F91" s="85"/>
      <c r="G91" s="99"/>
      <c r="H91" s="155">
        <v>125</v>
      </c>
      <c r="I91" s="148">
        <v>0.12</v>
      </c>
      <c r="J91" s="165"/>
      <c r="K91" s="161">
        <v>6672</v>
      </c>
      <c r="L91" s="175">
        <v>24</v>
      </c>
    </row>
    <row r="92" spans="1:12" x14ac:dyDescent="0.35">
      <c r="A92" s="186">
        <v>44019</v>
      </c>
      <c r="B92" s="143">
        <v>691</v>
      </c>
      <c r="C92" s="149">
        <v>0.64</v>
      </c>
      <c r="D92" s="155">
        <v>540</v>
      </c>
      <c r="E92" s="176"/>
      <c r="F92" s="85"/>
      <c r="G92" s="99"/>
      <c r="H92" s="155">
        <v>119</v>
      </c>
      <c r="I92" s="148">
        <v>0.11</v>
      </c>
      <c r="J92" s="165"/>
      <c r="K92" s="161">
        <v>6682</v>
      </c>
      <c r="L92" s="175">
        <v>10</v>
      </c>
    </row>
    <row r="93" spans="1:12" x14ac:dyDescent="0.35">
      <c r="A93" s="186">
        <v>44020</v>
      </c>
      <c r="B93" s="145">
        <v>692</v>
      </c>
      <c r="C93" s="149">
        <v>0.64</v>
      </c>
      <c r="D93" s="155">
        <v>540</v>
      </c>
      <c r="E93" s="176"/>
      <c r="F93" s="85"/>
      <c r="G93" s="99"/>
      <c r="H93" s="155">
        <v>113</v>
      </c>
      <c r="I93" s="148">
        <v>0.1</v>
      </c>
      <c r="J93" s="165"/>
      <c r="K93" s="161">
        <v>6697</v>
      </c>
      <c r="L93" s="175">
        <v>15</v>
      </c>
    </row>
    <row r="94" spans="1:12" x14ac:dyDescent="0.35">
      <c r="A94" s="186">
        <v>44021</v>
      </c>
      <c r="B94" s="145">
        <v>693</v>
      </c>
      <c r="C94" s="149">
        <v>0.64</v>
      </c>
      <c r="D94" s="155">
        <v>542</v>
      </c>
      <c r="E94" s="176"/>
      <c r="F94" s="85"/>
      <c r="G94" s="99"/>
      <c r="H94" s="155">
        <v>117</v>
      </c>
      <c r="I94" s="148">
        <v>0.11</v>
      </c>
      <c r="J94" s="165"/>
      <c r="K94" s="161">
        <v>6707</v>
      </c>
      <c r="L94" s="175">
        <v>10</v>
      </c>
    </row>
    <row r="95" spans="1:12" x14ac:dyDescent="0.35">
      <c r="A95" s="186">
        <v>44022</v>
      </c>
      <c r="B95" s="145">
        <v>693</v>
      </c>
      <c r="C95" s="149">
        <v>0.64</v>
      </c>
      <c r="D95" s="155">
        <v>542</v>
      </c>
      <c r="E95" s="176"/>
      <c r="F95" s="85"/>
      <c r="G95" s="99"/>
      <c r="H95" s="155">
        <v>114</v>
      </c>
      <c r="I95" s="148">
        <v>0.11</v>
      </c>
      <c r="J95" s="165"/>
      <c r="K95" s="161">
        <v>6719</v>
      </c>
      <c r="L95" s="175">
        <v>12</v>
      </c>
    </row>
    <row r="96" spans="1:12" x14ac:dyDescent="0.35">
      <c r="A96" s="186">
        <v>44023</v>
      </c>
      <c r="B96" s="145">
        <v>693</v>
      </c>
      <c r="C96" s="149">
        <v>0.64</v>
      </c>
      <c r="D96" s="155">
        <v>542</v>
      </c>
      <c r="E96" s="176"/>
      <c r="F96" s="85"/>
      <c r="G96" s="99"/>
      <c r="H96" s="155">
        <v>115</v>
      </c>
      <c r="I96" s="148">
        <v>0.11</v>
      </c>
      <c r="J96" s="165"/>
      <c r="K96" s="161">
        <v>6726</v>
      </c>
      <c r="L96" s="175">
        <v>7</v>
      </c>
    </row>
    <row r="97" spans="1:13" x14ac:dyDescent="0.35">
      <c r="A97" s="186">
        <v>44024</v>
      </c>
      <c r="B97" s="145">
        <v>693</v>
      </c>
      <c r="C97" s="149">
        <v>0.64</v>
      </c>
      <c r="D97" s="155">
        <v>542</v>
      </c>
      <c r="E97" s="176"/>
      <c r="F97" s="85"/>
      <c r="G97" s="99"/>
      <c r="H97" s="155">
        <v>115</v>
      </c>
      <c r="I97" s="148">
        <v>0.11</v>
      </c>
      <c r="J97" s="165"/>
      <c r="K97" s="161">
        <v>6729</v>
      </c>
      <c r="L97" s="175">
        <v>3</v>
      </c>
    </row>
    <row r="98" spans="1:13" x14ac:dyDescent="0.35">
      <c r="A98" s="186">
        <v>44025</v>
      </c>
      <c r="B98" s="145">
        <v>693</v>
      </c>
      <c r="C98" s="149">
        <v>0.64</v>
      </c>
      <c r="D98" s="155">
        <v>542</v>
      </c>
      <c r="E98" s="176"/>
      <c r="F98" s="85"/>
      <c r="G98" s="99"/>
      <c r="H98" s="155">
        <v>108</v>
      </c>
      <c r="I98" s="148">
        <v>0.1</v>
      </c>
      <c r="J98" s="165"/>
      <c r="K98" s="161">
        <v>6737</v>
      </c>
      <c r="L98" s="175">
        <v>8</v>
      </c>
    </row>
    <row r="99" spans="1:13" x14ac:dyDescent="0.35">
      <c r="A99" s="186">
        <v>44026</v>
      </c>
      <c r="B99" s="145">
        <v>694</v>
      </c>
      <c r="C99" s="149">
        <v>0.64</v>
      </c>
      <c r="D99" s="155">
        <v>542</v>
      </c>
      <c r="E99" s="176"/>
      <c r="F99" s="85"/>
      <c r="G99" s="99"/>
      <c r="H99" s="155">
        <v>98</v>
      </c>
      <c r="I99" s="148">
        <v>0.09</v>
      </c>
      <c r="J99" s="165"/>
      <c r="K99" s="161">
        <v>6742</v>
      </c>
      <c r="L99" s="175">
        <v>5</v>
      </c>
    </row>
    <row r="100" spans="1:13" x14ac:dyDescent="0.35">
      <c r="A100" s="186">
        <v>44027</v>
      </c>
      <c r="B100" s="145">
        <v>694</v>
      </c>
      <c r="C100" s="149">
        <v>0.64</v>
      </c>
      <c r="D100" s="155">
        <v>543</v>
      </c>
      <c r="E100" s="176"/>
      <c r="F100" s="85"/>
      <c r="G100" s="99"/>
      <c r="H100" s="155">
        <v>97</v>
      </c>
      <c r="I100" s="148">
        <v>0.09</v>
      </c>
      <c r="J100" s="165"/>
      <c r="K100" s="161">
        <v>6757</v>
      </c>
      <c r="L100" s="175">
        <v>15</v>
      </c>
      <c r="M100" s="31"/>
    </row>
    <row r="101" spans="1:13" x14ac:dyDescent="0.35">
      <c r="A101" s="186">
        <v>44028</v>
      </c>
      <c r="B101" s="145">
        <v>694</v>
      </c>
      <c r="C101" s="149">
        <v>0.64</v>
      </c>
      <c r="D101" s="155">
        <v>543</v>
      </c>
      <c r="E101" s="176"/>
      <c r="G101" s="99"/>
      <c r="H101" s="155">
        <v>90</v>
      </c>
      <c r="I101" s="148">
        <v>0.08</v>
      </c>
      <c r="J101" s="165"/>
      <c r="K101" s="161">
        <v>6765</v>
      </c>
      <c r="L101" s="175">
        <v>8</v>
      </c>
      <c r="M101" s="31"/>
    </row>
    <row r="102" spans="1:13" x14ac:dyDescent="0.35">
      <c r="A102" s="186">
        <v>44029</v>
      </c>
      <c r="B102" s="145">
        <v>695</v>
      </c>
      <c r="C102" s="149">
        <v>0.64</v>
      </c>
      <c r="D102" s="155">
        <v>544</v>
      </c>
      <c r="E102" s="176"/>
      <c r="F102" s="85"/>
      <c r="G102" s="99"/>
      <c r="H102" s="155">
        <v>85</v>
      </c>
      <c r="I102" s="148">
        <v>0.08</v>
      </c>
      <c r="J102" s="165"/>
      <c r="K102" s="161">
        <v>6778</v>
      </c>
      <c r="L102" s="175">
        <v>13</v>
      </c>
    </row>
    <row r="103" spans="1:13" x14ac:dyDescent="0.35">
      <c r="A103" s="186">
        <v>44030</v>
      </c>
      <c r="B103" s="145">
        <v>695</v>
      </c>
      <c r="C103" s="149">
        <v>0.64</v>
      </c>
      <c r="D103" s="155">
        <v>544</v>
      </c>
      <c r="E103" s="176"/>
      <c r="F103" s="85"/>
      <c r="G103" s="99"/>
      <c r="H103" s="155">
        <v>84</v>
      </c>
      <c r="I103" s="148">
        <v>0.08</v>
      </c>
      <c r="J103" s="165"/>
      <c r="K103" s="161">
        <v>6801</v>
      </c>
      <c r="L103" s="175">
        <v>23</v>
      </c>
    </row>
    <row r="104" spans="1:13" x14ac:dyDescent="0.35">
      <c r="A104" s="186">
        <v>44031</v>
      </c>
      <c r="B104" s="145">
        <v>695</v>
      </c>
      <c r="C104" s="149">
        <v>0.64</v>
      </c>
      <c r="D104" s="155">
        <v>544</v>
      </c>
      <c r="E104" s="176"/>
      <c r="F104" s="85"/>
      <c r="G104" s="99"/>
      <c r="H104" s="155">
        <v>82</v>
      </c>
      <c r="I104" s="148">
        <v>0.08</v>
      </c>
      <c r="J104" s="165"/>
      <c r="K104" s="161">
        <v>6802</v>
      </c>
      <c r="L104" s="175">
        <v>1</v>
      </c>
    </row>
    <row r="105" spans="1:13" x14ac:dyDescent="0.35">
      <c r="A105" s="186">
        <v>44032</v>
      </c>
      <c r="B105" s="145">
        <v>697</v>
      </c>
      <c r="C105" s="149">
        <v>0.65</v>
      </c>
      <c r="D105" s="155">
        <v>547</v>
      </c>
      <c r="E105" s="176"/>
      <c r="F105" s="85"/>
      <c r="G105" s="99"/>
      <c r="H105" s="155">
        <v>90</v>
      </c>
      <c r="I105" s="148">
        <v>0.08</v>
      </c>
      <c r="J105" s="165"/>
      <c r="K105" s="161">
        <v>6830</v>
      </c>
      <c r="L105" s="175">
        <v>28</v>
      </c>
    </row>
    <row r="106" spans="1:13" x14ac:dyDescent="0.35">
      <c r="A106" s="186">
        <v>44033</v>
      </c>
      <c r="B106" s="145">
        <v>697</v>
      </c>
      <c r="C106" s="149">
        <v>0.65</v>
      </c>
      <c r="D106" s="155">
        <v>548</v>
      </c>
      <c r="E106" s="176"/>
      <c r="F106" s="85"/>
      <c r="G106" s="99"/>
      <c r="H106" s="155">
        <v>83</v>
      </c>
      <c r="I106" s="148">
        <v>0.08</v>
      </c>
      <c r="J106" s="165"/>
      <c r="K106" s="161">
        <v>6834</v>
      </c>
      <c r="L106" s="175">
        <v>4</v>
      </c>
    </row>
    <row r="107" spans="1:13" x14ac:dyDescent="0.35">
      <c r="A107" s="186">
        <v>44034</v>
      </c>
      <c r="B107" s="145">
        <v>697</v>
      </c>
      <c r="C107" s="149">
        <v>0.65</v>
      </c>
      <c r="D107" s="155">
        <v>548</v>
      </c>
      <c r="E107" s="176"/>
      <c r="F107" s="85"/>
      <c r="G107" s="99"/>
      <c r="H107" s="155">
        <v>81</v>
      </c>
      <c r="I107" s="148">
        <v>0.08</v>
      </c>
      <c r="J107" s="165"/>
      <c r="K107" s="161">
        <v>6841</v>
      </c>
      <c r="L107" s="175">
        <v>7</v>
      </c>
    </row>
    <row r="108" spans="1:13" x14ac:dyDescent="0.35">
      <c r="A108" s="187">
        <v>44035</v>
      </c>
      <c r="B108" s="147">
        <v>697</v>
      </c>
      <c r="C108" s="152">
        <v>0.65</v>
      </c>
      <c r="D108" s="156">
        <v>548</v>
      </c>
      <c r="E108" s="176"/>
      <c r="G108" s="99"/>
      <c r="H108" s="155">
        <v>76</v>
      </c>
      <c r="I108" s="148">
        <v>7.0000000000000007E-2</v>
      </c>
      <c r="J108" s="165"/>
      <c r="K108" s="161">
        <v>6851</v>
      </c>
      <c r="L108" s="175">
        <v>10</v>
      </c>
    </row>
    <row r="109" spans="1:13" x14ac:dyDescent="0.35">
      <c r="A109" s="186">
        <v>44036</v>
      </c>
      <c r="B109" s="769" t="s">
        <v>108</v>
      </c>
      <c r="C109" s="770"/>
      <c r="D109" s="771"/>
      <c r="E109" s="85"/>
      <c r="F109" s="85"/>
      <c r="G109" s="99"/>
      <c r="H109" s="155" t="s">
        <v>46</v>
      </c>
      <c r="I109" s="148" t="s">
        <v>46</v>
      </c>
      <c r="J109" s="165"/>
      <c r="K109" s="161">
        <v>6860</v>
      </c>
      <c r="L109" s="175">
        <v>9</v>
      </c>
    </row>
    <row r="110" spans="1:13" x14ac:dyDescent="0.35">
      <c r="A110" s="186">
        <v>44037</v>
      </c>
      <c r="B110" s="12"/>
      <c r="C110" s="85"/>
      <c r="D110" s="85"/>
      <c r="E110" s="85"/>
      <c r="F110" s="85"/>
      <c r="G110" s="99"/>
      <c r="H110" s="155" t="s">
        <v>46</v>
      </c>
      <c r="I110" s="148" t="s">
        <v>46</v>
      </c>
      <c r="J110" s="165"/>
      <c r="K110" s="161">
        <v>6861</v>
      </c>
      <c r="L110" s="175">
        <v>1</v>
      </c>
    </row>
    <row r="111" spans="1:13" x14ac:dyDescent="0.35">
      <c r="A111" s="186">
        <v>44038</v>
      </c>
      <c r="B111" s="12"/>
      <c r="C111" s="85"/>
      <c r="D111" s="85"/>
      <c r="E111" s="85"/>
      <c r="F111" s="85"/>
      <c r="G111" s="99"/>
      <c r="H111" s="155" t="s">
        <v>46</v>
      </c>
      <c r="I111" s="148" t="s">
        <v>46</v>
      </c>
      <c r="J111" s="165"/>
      <c r="K111" s="161">
        <v>6862</v>
      </c>
      <c r="L111" s="175">
        <v>1</v>
      </c>
    </row>
    <row r="112" spans="1:13" x14ac:dyDescent="0.35">
      <c r="A112" s="186">
        <v>44039</v>
      </c>
      <c r="B112" s="12"/>
      <c r="C112" s="85"/>
      <c r="D112" s="85"/>
      <c r="E112" s="85"/>
      <c r="F112" s="85"/>
      <c r="G112" s="99"/>
      <c r="H112" s="155" t="s">
        <v>46</v>
      </c>
      <c r="I112" s="148" t="s">
        <v>46</v>
      </c>
      <c r="J112" s="165"/>
      <c r="K112" s="161">
        <v>6875</v>
      </c>
      <c r="L112" s="175">
        <v>13</v>
      </c>
    </row>
    <row r="113" spans="1:12" x14ac:dyDescent="0.35">
      <c r="A113" s="186">
        <v>44040</v>
      </c>
      <c r="B113" s="12"/>
      <c r="C113" s="85"/>
      <c r="D113" s="85"/>
      <c r="E113" s="85"/>
      <c r="F113" s="85"/>
      <c r="G113" s="99"/>
      <c r="H113" s="155" t="s">
        <v>46</v>
      </c>
      <c r="I113" s="148" t="s">
        <v>46</v>
      </c>
      <c r="J113" s="165"/>
      <c r="K113" s="161">
        <v>6884</v>
      </c>
      <c r="L113" s="175">
        <v>9</v>
      </c>
    </row>
    <row r="114" spans="1:12" x14ac:dyDescent="0.35">
      <c r="A114" s="186">
        <v>44041</v>
      </c>
      <c r="B114" s="12"/>
      <c r="C114" s="85"/>
      <c r="D114" s="85"/>
      <c r="F114" s="179"/>
      <c r="G114" s="180"/>
      <c r="H114" s="155">
        <v>66</v>
      </c>
      <c r="I114" s="148">
        <v>0.06</v>
      </c>
      <c r="J114" s="85"/>
      <c r="K114" s="188" t="s">
        <v>108</v>
      </c>
      <c r="L114" s="189"/>
    </row>
    <row r="115" spans="1:12" x14ac:dyDescent="0.3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44" customWidth="1"/>
    <col min="2" max="5" width="16.54296875" style="244" customWidth="1"/>
    <col min="6" max="6" width="13.453125" style="244" customWidth="1"/>
    <col min="7" max="14" width="9.453125" style="244"/>
    <col min="15" max="19" width="15" style="244" customWidth="1"/>
    <col min="20" max="20" width="12.453125" style="244" customWidth="1"/>
    <col min="21" max="16384" width="9.453125" style="244"/>
  </cols>
  <sheetData>
    <row r="1" spans="1:21" ht="15" customHeight="1" x14ac:dyDescent="0.35">
      <c r="A1" s="772" t="s">
        <v>444</v>
      </c>
      <c r="B1" s="772"/>
      <c r="C1" s="772"/>
      <c r="D1" s="772"/>
      <c r="E1" s="773"/>
      <c r="F1" s="391"/>
      <c r="G1" s="391"/>
      <c r="H1" s="391"/>
      <c r="I1" s="391"/>
      <c r="J1" s="391"/>
      <c r="K1" s="391"/>
      <c r="L1" s="391"/>
      <c r="M1" s="391"/>
      <c r="N1" s="391"/>
      <c r="O1" s="513" t="s">
        <v>326</v>
      </c>
      <c r="P1" s="391"/>
      <c r="Q1" s="391"/>
      <c r="R1" s="391"/>
      <c r="S1" s="391"/>
      <c r="T1" s="391"/>
    </row>
    <row r="2" spans="1:21" x14ac:dyDescent="0.35">
      <c r="A2" s="392"/>
      <c r="B2" s="391"/>
      <c r="C2" s="390"/>
      <c r="D2" s="390"/>
      <c r="E2" s="390"/>
      <c r="F2" s="391"/>
      <c r="G2" s="391"/>
      <c r="H2" s="391"/>
      <c r="I2" s="391"/>
      <c r="J2" s="391"/>
      <c r="K2" s="391"/>
      <c r="L2" s="391"/>
      <c r="M2" s="391"/>
      <c r="N2" s="391"/>
      <c r="O2" s="391"/>
      <c r="P2" s="391"/>
      <c r="Q2" s="391"/>
      <c r="R2" s="391"/>
      <c r="S2" s="391"/>
      <c r="T2" s="391"/>
      <c r="U2" s="245" t="s">
        <v>28</v>
      </c>
    </row>
    <row r="3" spans="1:21" ht="138" customHeight="1" x14ac:dyDescent="0.35">
      <c r="A3" s="514" t="s">
        <v>0</v>
      </c>
      <c r="B3" s="393" t="s">
        <v>156</v>
      </c>
      <c r="C3" s="393" t="s">
        <v>153</v>
      </c>
      <c r="D3" s="515" t="s">
        <v>159</v>
      </c>
      <c r="E3" s="515" t="s">
        <v>157</v>
      </c>
      <c r="F3" s="394"/>
      <c r="G3" s="394"/>
      <c r="H3" s="394"/>
      <c r="I3" s="394"/>
      <c r="J3" s="394"/>
      <c r="K3" s="394"/>
      <c r="L3" s="394"/>
      <c r="M3" s="394"/>
      <c r="N3" s="394"/>
      <c r="O3" s="514" t="s">
        <v>0</v>
      </c>
      <c r="P3" s="393" t="s">
        <v>156</v>
      </c>
      <c r="Q3" s="393" t="s">
        <v>153</v>
      </c>
      <c r="R3" s="515" t="s">
        <v>159</v>
      </c>
      <c r="S3" s="515" t="s">
        <v>157</v>
      </c>
      <c r="T3" s="394"/>
    </row>
    <row r="4" spans="1:21" x14ac:dyDescent="0.35">
      <c r="A4" s="516">
        <v>44060</v>
      </c>
      <c r="B4" s="517">
        <v>6691</v>
      </c>
      <c r="C4" s="518">
        <v>0.95417624179999994</v>
      </c>
      <c r="D4" s="519">
        <v>3.6431640300000005E-2</v>
      </c>
      <c r="E4" s="519">
        <v>9.3784989000000006E-3</v>
      </c>
      <c r="F4" s="391"/>
      <c r="G4" s="396"/>
      <c r="H4" s="397"/>
      <c r="I4" s="397"/>
      <c r="J4" s="391"/>
      <c r="K4" s="391"/>
      <c r="L4" s="391"/>
      <c r="M4" s="391"/>
      <c r="N4" s="391"/>
      <c r="O4" s="264">
        <v>44060</v>
      </c>
      <c r="P4" s="520">
        <v>5158</v>
      </c>
      <c r="Q4" s="398">
        <v>0.95428309090000007</v>
      </c>
      <c r="R4" s="521">
        <v>3.8472812600000003E-2</v>
      </c>
      <c r="S4" s="521">
        <v>7.2361936000000003E-3</v>
      </c>
      <c r="T4" s="391"/>
    </row>
    <row r="5" spans="1:21" x14ac:dyDescent="0.35">
      <c r="A5" s="516">
        <v>44061</v>
      </c>
      <c r="B5" s="517">
        <v>7628</v>
      </c>
      <c r="C5" s="518">
        <v>0.94962588920000002</v>
      </c>
      <c r="D5" s="395">
        <v>3.9675949199999998E-2</v>
      </c>
      <c r="E5" s="395">
        <v>1.06860233E-2</v>
      </c>
      <c r="F5" s="391"/>
      <c r="G5" s="391"/>
      <c r="H5" s="391"/>
      <c r="I5" s="391"/>
      <c r="J5" s="391"/>
      <c r="K5" s="391"/>
      <c r="L5" s="391"/>
      <c r="M5" s="391"/>
      <c r="N5" s="391"/>
      <c r="O5" s="264">
        <v>44061</v>
      </c>
      <c r="P5" s="520">
        <v>6292</v>
      </c>
      <c r="Q5" s="398">
        <v>0.94990614919999994</v>
      </c>
      <c r="R5" s="398">
        <v>4.1246390200000004E-2</v>
      </c>
      <c r="S5" s="398">
        <v>9.2879942999999996E-3</v>
      </c>
      <c r="T5" s="391"/>
    </row>
    <row r="6" spans="1:21" x14ac:dyDescent="0.35">
      <c r="A6" s="516">
        <v>44062</v>
      </c>
      <c r="B6" s="517">
        <v>8328</v>
      </c>
      <c r="C6" s="518">
        <v>0.94575998149999996</v>
      </c>
      <c r="D6" s="395">
        <v>4.2600122000000004E-2</v>
      </c>
      <c r="E6" s="395">
        <v>1.1628471499999999E-2</v>
      </c>
      <c r="F6" s="391"/>
      <c r="G6" s="391"/>
      <c r="H6" s="391"/>
      <c r="I6" s="391"/>
      <c r="J6" s="391"/>
      <c r="K6" s="391"/>
      <c r="L6" s="391"/>
      <c r="M6" s="391"/>
      <c r="N6" s="391"/>
      <c r="O6" s="264">
        <v>44062</v>
      </c>
      <c r="P6" s="520">
        <v>7037</v>
      </c>
      <c r="Q6" s="398">
        <v>0.94642513019999996</v>
      </c>
      <c r="R6" s="398">
        <v>4.3699499400000001E-2</v>
      </c>
      <c r="S6" s="398">
        <v>9.8682066999999998E-3</v>
      </c>
      <c r="T6" s="391"/>
    </row>
    <row r="7" spans="1:21" x14ac:dyDescent="0.35">
      <c r="A7" s="516">
        <v>44063</v>
      </c>
      <c r="B7" s="517">
        <v>9744</v>
      </c>
      <c r="C7" s="518">
        <v>0.93651072670000002</v>
      </c>
      <c r="D7" s="395">
        <v>4.9875343800000006E-2</v>
      </c>
      <c r="E7" s="395">
        <v>1.3600352699999999E-2</v>
      </c>
      <c r="F7" s="391"/>
      <c r="G7" s="391"/>
      <c r="H7" s="391"/>
      <c r="I7" s="391"/>
      <c r="J7" s="391"/>
      <c r="K7" s="391"/>
      <c r="L7" s="391"/>
      <c r="M7" s="391"/>
      <c r="N7" s="391"/>
      <c r="O7" s="264">
        <v>44063</v>
      </c>
      <c r="P7" s="520">
        <v>8426</v>
      </c>
      <c r="Q7" s="398">
        <v>0.93805645130000004</v>
      </c>
      <c r="R7" s="398">
        <v>5.0191782500000004E-2</v>
      </c>
      <c r="S7" s="398">
        <v>1.17453425E-2</v>
      </c>
      <c r="T7" s="391"/>
    </row>
    <row r="8" spans="1:21" x14ac:dyDescent="0.35">
      <c r="A8" s="516">
        <v>44064</v>
      </c>
      <c r="B8" s="522">
        <v>11815</v>
      </c>
      <c r="C8" s="395">
        <v>0.91764907350000002</v>
      </c>
      <c r="D8" s="395">
        <v>6.5454305800000001E-2</v>
      </c>
      <c r="E8" s="395">
        <v>1.69070726E-2</v>
      </c>
      <c r="F8" s="391"/>
      <c r="G8" s="391"/>
      <c r="H8" s="391"/>
      <c r="I8" s="391"/>
      <c r="J8" s="391"/>
      <c r="K8" s="391"/>
      <c r="L8" s="391"/>
      <c r="M8" s="391"/>
      <c r="N8" s="391"/>
      <c r="O8" s="264">
        <v>44064</v>
      </c>
      <c r="P8" s="520">
        <v>10655</v>
      </c>
      <c r="Q8" s="398">
        <v>0.91828749360000006</v>
      </c>
      <c r="R8" s="523">
        <v>6.6508160799999994E-2</v>
      </c>
      <c r="S8" s="523">
        <v>1.5210775800000001E-2</v>
      </c>
      <c r="T8" s="391"/>
    </row>
    <row r="9" spans="1:21" x14ac:dyDescent="0.35">
      <c r="A9" s="516">
        <v>44067</v>
      </c>
      <c r="B9" s="522">
        <v>19695</v>
      </c>
      <c r="C9" s="395">
        <v>0.88805348419999997</v>
      </c>
      <c r="D9" s="395">
        <v>8.4723331799999996E-2</v>
      </c>
      <c r="E9" s="395">
        <v>2.7209643200000001E-2</v>
      </c>
      <c r="F9" s="391"/>
      <c r="G9" s="391"/>
      <c r="H9" s="391"/>
      <c r="I9" s="391"/>
      <c r="J9" s="391"/>
      <c r="K9" s="391"/>
      <c r="L9" s="391"/>
      <c r="M9" s="391"/>
      <c r="N9" s="391"/>
      <c r="O9" s="264">
        <v>44067</v>
      </c>
      <c r="P9" s="520">
        <v>15913</v>
      </c>
      <c r="Q9" s="398">
        <v>0.89229074549999998</v>
      </c>
      <c r="R9" s="523">
        <v>8.5740323000000007E-2</v>
      </c>
      <c r="S9" s="523">
        <v>2.1961093899999999E-2</v>
      </c>
      <c r="T9" s="391"/>
    </row>
    <row r="10" spans="1:21" x14ac:dyDescent="0.35">
      <c r="A10" s="516">
        <v>44068</v>
      </c>
      <c r="B10" s="522">
        <v>23503</v>
      </c>
      <c r="C10" s="395">
        <v>0.87231087740000002</v>
      </c>
      <c r="D10" s="395">
        <v>9.4983346199999999E-2</v>
      </c>
      <c r="E10" s="395">
        <v>3.2692943799999999E-2</v>
      </c>
      <c r="F10" s="391"/>
      <c r="G10" s="391"/>
      <c r="H10" s="391"/>
      <c r="I10" s="391"/>
      <c r="J10" s="391"/>
      <c r="K10" s="391"/>
      <c r="L10" s="391"/>
      <c r="M10" s="391"/>
      <c r="N10" s="391"/>
      <c r="O10" s="264">
        <v>44068</v>
      </c>
      <c r="P10" s="520">
        <v>19653</v>
      </c>
      <c r="Q10" s="398">
        <v>0.87474455539999996</v>
      </c>
      <c r="R10" s="523">
        <v>9.2688977800000003E-2</v>
      </c>
      <c r="S10" s="523">
        <v>3.2565188000000002E-2</v>
      </c>
      <c r="T10" s="391"/>
    </row>
    <row r="11" spans="1:21" x14ac:dyDescent="0.35">
      <c r="A11" s="516">
        <v>44069</v>
      </c>
      <c r="B11" s="522">
        <v>25022</v>
      </c>
      <c r="C11" s="395">
        <v>0.87138389620000001</v>
      </c>
      <c r="D11" s="395">
        <v>9.3683889800000003E-2</v>
      </c>
      <c r="E11" s="395">
        <v>3.4919371000000005E-2</v>
      </c>
      <c r="F11" s="391"/>
      <c r="G11" s="391"/>
      <c r="H11" s="391"/>
      <c r="I11" s="391"/>
      <c r="J11" s="391"/>
      <c r="K11" s="391"/>
      <c r="L11" s="391"/>
      <c r="M11" s="391"/>
      <c r="N11" s="391"/>
      <c r="O11" s="264">
        <v>44069</v>
      </c>
      <c r="P11" s="520">
        <v>22019</v>
      </c>
      <c r="Q11" s="398">
        <v>0.87685068049999992</v>
      </c>
      <c r="R11" s="523">
        <v>8.7084152499999998E-2</v>
      </c>
      <c r="S11" s="523">
        <v>3.60638878E-2</v>
      </c>
      <c r="T11" s="391"/>
    </row>
    <row r="12" spans="1:21" x14ac:dyDescent="0.35">
      <c r="A12" s="516">
        <v>44070</v>
      </c>
      <c r="B12" s="522">
        <v>24240</v>
      </c>
      <c r="C12" s="395">
        <v>0.86199873300000007</v>
      </c>
      <c r="D12" s="395">
        <v>0.1041521015</v>
      </c>
      <c r="E12" s="395">
        <v>3.38384646E-2</v>
      </c>
      <c r="F12" s="391"/>
      <c r="G12" s="391"/>
      <c r="H12" s="391"/>
      <c r="I12" s="391"/>
      <c r="J12" s="391"/>
      <c r="K12" s="391"/>
      <c r="L12" s="391"/>
      <c r="M12" s="391"/>
      <c r="N12" s="391"/>
      <c r="O12" s="264">
        <v>44070</v>
      </c>
      <c r="P12" s="520">
        <v>21832</v>
      </c>
      <c r="Q12" s="398">
        <v>0.8668796379</v>
      </c>
      <c r="R12" s="523">
        <v>0.10268604749999999</v>
      </c>
      <c r="S12" s="523">
        <v>3.0422907999999999E-2</v>
      </c>
      <c r="T12" s="391"/>
    </row>
    <row r="13" spans="1:21" x14ac:dyDescent="0.35">
      <c r="A13" s="516">
        <v>44071</v>
      </c>
      <c r="B13" s="522">
        <v>24407</v>
      </c>
      <c r="C13" s="395">
        <v>0.84230703750000002</v>
      </c>
      <c r="D13" s="395">
        <v>0.12295505870000001</v>
      </c>
      <c r="E13" s="395">
        <v>3.4767616300000005E-2</v>
      </c>
      <c r="F13" s="391"/>
      <c r="G13" s="391"/>
      <c r="H13" s="391"/>
      <c r="I13" s="391"/>
      <c r="J13" s="391"/>
      <c r="K13" s="391"/>
      <c r="L13" s="391"/>
      <c r="M13" s="391"/>
      <c r="N13" s="391"/>
      <c r="O13" s="264">
        <v>44071</v>
      </c>
      <c r="P13" s="524">
        <v>22821</v>
      </c>
      <c r="Q13" s="523">
        <v>0.84484565720000004</v>
      </c>
      <c r="R13" s="523">
        <v>0.12272282940000001</v>
      </c>
      <c r="S13" s="523">
        <v>3.24603828E-2</v>
      </c>
      <c r="T13" s="391"/>
    </row>
    <row r="14" spans="1:21" x14ac:dyDescent="0.35">
      <c r="A14" s="516">
        <v>44074</v>
      </c>
      <c r="B14" s="522">
        <v>17956</v>
      </c>
      <c r="C14" s="395">
        <v>0.86305441869999999</v>
      </c>
      <c r="D14" s="395">
        <v>0.1121043427</v>
      </c>
      <c r="E14" s="395">
        <v>2.4831978100000002E-2</v>
      </c>
      <c r="F14" s="391"/>
      <c r="G14" s="391"/>
      <c r="H14" s="391"/>
      <c r="I14" s="391"/>
      <c r="J14" s="391"/>
      <c r="K14" s="391"/>
      <c r="L14" s="391"/>
      <c r="M14" s="391"/>
      <c r="N14" s="391"/>
      <c r="O14" s="399">
        <v>44074</v>
      </c>
      <c r="P14" s="520">
        <v>15660</v>
      </c>
      <c r="Q14" s="398">
        <v>0.86727853370000008</v>
      </c>
      <c r="R14" s="398">
        <v>0.1110893734</v>
      </c>
      <c r="S14" s="398">
        <v>2.1620710200000001E-2</v>
      </c>
      <c r="T14" s="391"/>
    </row>
    <row r="15" spans="1:21" x14ac:dyDescent="0.35">
      <c r="A15" s="516">
        <v>44075</v>
      </c>
      <c r="B15" s="522">
        <v>17279</v>
      </c>
      <c r="C15" s="395">
        <v>0.87150156239999998</v>
      </c>
      <c r="D15" s="395">
        <v>0.1044491743</v>
      </c>
      <c r="E15" s="395">
        <v>2.40364328E-2</v>
      </c>
      <c r="F15" s="391"/>
      <c r="G15" s="391"/>
      <c r="H15" s="391"/>
      <c r="I15" s="391"/>
      <c r="J15" s="391"/>
      <c r="K15" s="391"/>
      <c r="L15" s="391"/>
      <c r="M15" s="391"/>
      <c r="N15" s="391"/>
      <c r="O15" s="399">
        <v>44075</v>
      </c>
      <c r="P15" s="520">
        <v>15461</v>
      </c>
      <c r="Q15" s="398">
        <v>0.87546153299999996</v>
      </c>
      <c r="R15" s="398">
        <v>0.10307237919999999</v>
      </c>
      <c r="S15" s="398">
        <v>2.1456835800000001E-2</v>
      </c>
      <c r="T15" s="391"/>
    </row>
    <row r="16" spans="1:21" x14ac:dyDescent="0.35">
      <c r="A16" s="516">
        <v>44076</v>
      </c>
      <c r="B16" s="522">
        <v>15936</v>
      </c>
      <c r="C16" s="395">
        <v>0.88307737500000005</v>
      </c>
      <c r="D16" s="395">
        <v>9.4650290800000009E-2</v>
      </c>
      <c r="E16" s="395">
        <v>2.2258075400000001E-2</v>
      </c>
      <c r="F16" s="391"/>
      <c r="G16" s="391"/>
      <c r="H16" s="391"/>
      <c r="I16" s="391"/>
      <c r="J16" s="391"/>
      <c r="K16" s="391"/>
      <c r="L16" s="391"/>
      <c r="M16" s="391"/>
      <c r="N16" s="391"/>
      <c r="O16" s="399">
        <v>44076</v>
      </c>
      <c r="P16" s="520">
        <v>14228</v>
      </c>
      <c r="Q16" s="398">
        <v>0.88690153220000001</v>
      </c>
      <c r="R16" s="398">
        <v>9.3267624500000007E-2</v>
      </c>
      <c r="S16" s="398">
        <v>1.9817314200000002E-2</v>
      </c>
      <c r="T16" s="391"/>
    </row>
    <row r="17" spans="1:20" x14ac:dyDescent="0.35">
      <c r="A17" s="400">
        <v>44077</v>
      </c>
      <c r="B17" s="522">
        <v>15131</v>
      </c>
      <c r="C17" s="395">
        <v>0.88905567330000002</v>
      </c>
      <c r="D17" s="395">
        <v>8.974266639999999E-2</v>
      </c>
      <c r="E17" s="395">
        <v>2.11916771E-2</v>
      </c>
      <c r="F17" s="391"/>
      <c r="G17" s="391"/>
      <c r="H17" s="391"/>
      <c r="I17" s="391"/>
      <c r="J17" s="391"/>
      <c r="K17" s="391"/>
      <c r="L17" s="391"/>
      <c r="M17" s="391"/>
      <c r="N17" s="391"/>
      <c r="O17" s="399">
        <v>44077</v>
      </c>
      <c r="P17" s="520">
        <v>13596</v>
      </c>
      <c r="Q17" s="398">
        <v>0.89246879860000006</v>
      </c>
      <c r="R17" s="398">
        <v>8.8529046E-2</v>
      </c>
      <c r="S17" s="398">
        <v>1.8994320199999998E-2</v>
      </c>
      <c r="T17" s="391"/>
    </row>
    <row r="18" spans="1:20" x14ac:dyDescent="0.35">
      <c r="A18" s="400">
        <v>44078</v>
      </c>
      <c r="B18" s="522">
        <v>14197</v>
      </c>
      <c r="C18" s="395">
        <v>0.88018274610000002</v>
      </c>
      <c r="D18" s="395">
        <v>9.9181262899999997E-2</v>
      </c>
      <c r="E18" s="395">
        <v>2.0663714400000002E-2</v>
      </c>
      <c r="F18" s="391"/>
      <c r="G18" s="391"/>
      <c r="H18" s="391"/>
      <c r="I18" s="391"/>
      <c r="J18" s="391"/>
      <c r="K18" s="391"/>
      <c r="L18" s="391"/>
      <c r="M18" s="391"/>
      <c r="N18" s="391"/>
      <c r="O18" s="399">
        <v>44078</v>
      </c>
      <c r="P18" s="520">
        <v>13154</v>
      </c>
      <c r="Q18" s="398">
        <v>0.88198583759999993</v>
      </c>
      <c r="R18" s="398">
        <v>9.8981590499999994E-2</v>
      </c>
      <c r="S18" s="398">
        <v>1.9060261700000001E-2</v>
      </c>
      <c r="T18" s="391"/>
    </row>
    <row r="19" spans="1:20" x14ac:dyDescent="0.35">
      <c r="A19" s="400">
        <v>44081</v>
      </c>
      <c r="B19" s="522">
        <v>11386</v>
      </c>
      <c r="C19" s="395">
        <v>0.90735652690000002</v>
      </c>
      <c r="D19" s="395">
        <v>7.6052853399999995E-2</v>
      </c>
      <c r="E19" s="395">
        <v>1.6577173399999999E-2</v>
      </c>
      <c r="F19" s="391"/>
      <c r="G19" s="391"/>
      <c r="H19" s="391"/>
      <c r="I19" s="391"/>
      <c r="J19" s="391"/>
      <c r="K19" s="391"/>
      <c r="L19" s="391"/>
      <c r="M19" s="391"/>
      <c r="N19" s="391"/>
      <c r="O19" s="399">
        <v>44081</v>
      </c>
      <c r="P19" s="520">
        <v>9758</v>
      </c>
      <c r="Q19" s="398">
        <v>0.91020290000000004</v>
      </c>
      <c r="R19" s="398">
        <v>7.5607379500000002E-2</v>
      </c>
      <c r="S19" s="398">
        <v>1.41792749E-2</v>
      </c>
      <c r="T19" s="391"/>
    </row>
    <row r="20" spans="1:20" x14ac:dyDescent="0.35">
      <c r="A20" s="400">
        <v>44082</v>
      </c>
      <c r="B20" s="525">
        <v>12429</v>
      </c>
      <c r="C20" s="395">
        <v>0.91520819900000006</v>
      </c>
      <c r="D20" s="395">
        <v>6.7370792200000001E-2</v>
      </c>
      <c r="E20" s="395">
        <v>1.7409595999999999E-2</v>
      </c>
      <c r="F20" s="391"/>
      <c r="G20" s="391"/>
      <c r="H20" s="391"/>
      <c r="I20" s="391"/>
      <c r="J20" s="391"/>
      <c r="K20" s="391"/>
      <c r="L20" s="391"/>
      <c r="M20" s="391"/>
      <c r="N20" s="391"/>
      <c r="O20" s="399">
        <v>44082</v>
      </c>
      <c r="P20" s="520">
        <v>11173</v>
      </c>
      <c r="Q20" s="398">
        <v>0.91753910290000007</v>
      </c>
      <c r="R20" s="398">
        <v>6.6824760099999991E-2</v>
      </c>
      <c r="S20" s="398">
        <v>1.5628296599999997E-2</v>
      </c>
      <c r="T20" s="391"/>
    </row>
    <row r="21" spans="1:20" x14ac:dyDescent="0.35">
      <c r="A21" s="400">
        <v>44083</v>
      </c>
      <c r="B21" s="522">
        <v>12053</v>
      </c>
      <c r="C21" s="395">
        <v>0.9211224093</v>
      </c>
      <c r="D21" s="395">
        <v>6.1881417599999995E-2</v>
      </c>
      <c r="E21" s="395">
        <v>1.6983336300000002E-2</v>
      </c>
      <c r="F21" s="391"/>
      <c r="G21" s="391"/>
      <c r="H21" s="391"/>
      <c r="I21" s="391"/>
      <c r="J21" s="391"/>
      <c r="K21" s="391"/>
      <c r="L21" s="391"/>
      <c r="M21" s="391"/>
      <c r="N21" s="391"/>
      <c r="O21" s="399">
        <v>44083</v>
      </c>
      <c r="P21" s="520">
        <v>11005</v>
      </c>
      <c r="Q21" s="526">
        <v>0.9234529010000001</v>
      </c>
      <c r="R21" s="526">
        <v>6.1050808599999999E-2</v>
      </c>
      <c r="S21" s="526">
        <v>1.5485599899999999E-2</v>
      </c>
      <c r="T21" s="391"/>
    </row>
    <row r="22" spans="1:20" x14ac:dyDescent="0.35">
      <c r="A22" s="400">
        <v>44084</v>
      </c>
      <c r="B22" s="525">
        <v>11427</v>
      </c>
      <c r="C22" s="395">
        <v>0.92280758060000001</v>
      </c>
      <c r="D22" s="395">
        <v>6.1193018500000002E-2</v>
      </c>
      <c r="E22" s="395">
        <v>1.5987275199999998E-2</v>
      </c>
      <c r="F22" s="391"/>
      <c r="G22" s="391"/>
      <c r="H22" s="391"/>
      <c r="I22" s="391"/>
      <c r="J22" s="391"/>
      <c r="K22" s="391"/>
      <c r="L22" s="391"/>
      <c r="M22" s="391"/>
      <c r="N22" s="391"/>
      <c r="O22" s="399">
        <v>44084</v>
      </c>
      <c r="P22" s="520">
        <v>10513</v>
      </c>
      <c r="Q22" s="398">
        <v>0.92484042200000005</v>
      </c>
      <c r="R22" s="398">
        <v>6.0429352999999998E-2</v>
      </c>
      <c r="S22" s="398">
        <v>1.4718818999999999E-2</v>
      </c>
      <c r="T22" s="391"/>
    </row>
    <row r="23" spans="1:20" x14ac:dyDescent="0.35">
      <c r="A23" s="400">
        <v>44085</v>
      </c>
      <c r="B23" s="522">
        <v>11288</v>
      </c>
      <c r="C23" s="395">
        <v>0.91039151789999995</v>
      </c>
      <c r="D23" s="395">
        <v>7.3190092499999998E-2</v>
      </c>
      <c r="E23" s="395">
        <v>1.6428823700000001E-2</v>
      </c>
      <c r="F23" s="391"/>
      <c r="G23" s="391"/>
      <c r="H23" s="391"/>
      <c r="I23" s="391"/>
      <c r="J23" s="391"/>
      <c r="K23" s="391"/>
      <c r="L23" s="391"/>
      <c r="M23" s="391"/>
      <c r="N23" s="391"/>
      <c r="O23" s="399">
        <v>44085</v>
      </c>
      <c r="P23" s="520">
        <v>10667</v>
      </c>
      <c r="Q23" s="398">
        <v>0.91176029330000008</v>
      </c>
      <c r="R23" s="398">
        <v>7.2757803800000007E-2</v>
      </c>
      <c r="S23" s="398">
        <v>1.5492332800000001E-2</v>
      </c>
      <c r="T23" s="391"/>
    </row>
    <row r="24" spans="1:20" x14ac:dyDescent="0.35">
      <c r="A24" s="400">
        <v>44088</v>
      </c>
      <c r="B24" s="525">
        <v>9685</v>
      </c>
      <c r="C24" s="395">
        <v>0.9271791023</v>
      </c>
      <c r="D24" s="395">
        <v>5.8668697999999998E-2</v>
      </c>
      <c r="E24" s="395">
        <v>1.41372783E-2</v>
      </c>
      <c r="F24" s="391"/>
      <c r="G24" s="391"/>
      <c r="H24" s="391"/>
      <c r="I24" s="391"/>
      <c r="J24" s="391"/>
      <c r="K24" s="391"/>
      <c r="L24" s="391"/>
      <c r="M24" s="391"/>
      <c r="N24" s="391"/>
      <c r="O24" s="399">
        <v>44088</v>
      </c>
      <c r="P24" s="520">
        <v>8649</v>
      </c>
      <c r="Q24" s="398">
        <v>0.92940629950000009</v>
      </c>
      <c r="R24" s="398">
        <v>5.7954048100000002E-2</v>
      </c>
      <c r="S24" s="398">
        <v>1.2623993700000001E-2</v>
      </c>
      <c r="T24" s="391"/>
    </row>
    <row r="25" spans="1:20" x14ac:dyDescent="0.35">
      <c r="A25" s="400">
        <v>44089</v>
      </c>
      <c r="B25" s="525">
        <v>10058</v>
      </c>
      <c r="C25" s="395">
        <v>0.92953848660000005</v>
      </c>
      <c r="D25" s="395">
        <v>5.5726630100000001E-2</v>
      </c>
      <c r="E25" s="395">
        <v>1.4720706600000001E-2</v>
      </c>
      <c r="F25" s="391"/>
      <c r="G25" s="391"/>
      <c r="H25" s="391"/>
      <c r="I25" s="391"/>
      <c r="J25" s="391"/>
      <c r="K25" s="391"/>
      <c r="L25" s="391"/>
      <c r="M25" s="391"/>
      <c r="N25" s="391"/>
      <c r="O25" s="399">
        <v>44089</v>
      </c>
      <c r="P25" s="520">
        <v>9193</v>
      </c>
      <c r="Q25" s="398">
        <v>0.93167283560000003</v>
      </c>
      <c r="R25" s="398">
        <v>5.48520594E-2</v>
      </c>
      <c r="S25" s="398">
        <v>1.3458697299999999E-2</v>
      </c>
      <c r="T25" s="391"/>
    </row>
    <row r="26" spans="1:20" x14ac:dyDescent="0.35">
      <c r="A26" s="400">
        <v>44090</v>
      </c>
      <c r="B26" s="525">
        <v>10796</v>
      </c>
      <c r="C26" s="395">
        <v>0.93075001319999995</v>
      </c>
      <c r="D26" s="395">
        <v>5.4191795800000005E-2</v>
      </c>
      <c r="E26" s="395">
        <v>1.5045350100000002E-2</v>
      </c>
      <c r="F26" s="391"/>
      <c r="G26" s="391"/>
      <c r="H26" s="391"/>
      <c r="I26" s="391"/>
      <c r="J26" s="391"/>
      <c r="K26" s="391"/>
      <c r="L26" s="391"/>
      <c r="M26" s="391"/>
      <c r="N26" s="391"/>
      <c r="O26" s="399">
        <v>44090</v>
      </c>
      <c r="P26" s="527">
        <v>10000</v>
      </c>
      <c r="Q26" s="398">
        <v>0.93264851339999999</v>
      </c>
      <c r="R26" s="398">
        <v>5.3376024700000003E-2</v>
      </c>
      <c r="S26" s="398">
        <v>1.39640523E-2</v>
      </c>
      <c r="T26" s="391"/>
    </row>
    <row r="27" spans="1:20" x14ac:dyDescent="0.35">
      <c r="A27" s="400">
        <v>44091</v>
      </c>
      <c r="B27" s="525">
        <v>10647</v>
      </c>
      <c r="C27" s="395">
        <v>0.93137878949999997</v>
      </c>
      <c r="D27" s="395">
        <v>5.3363342899999999E-2</v>
      </c>
      <c r="E27" s="395">
        <v>1.52462546E-2</v>
      </c>
      <c r="F27" s="391"/>
      <c r="G27" s="391"/>
      <c r="H27" s="391"/>
      <c r="I27" s="391"/>
      <c r="J27" s="391"/>
      <c r="K27" s="391"/>
      <c r="L27" s="391"/>
      <c r="M27" s="391"/>
      <c r="N27" s="391"/>
      <c r="O27" s="399">
        <v>44091</v>
      </c>
      <c r="P27" s="527">
        <v>9905</v>
      </c>
      <c r="Q27" s="398">
        <v>0.93332614140000003</v>
      </c>
      <c r="R27" s="398">
        <v>5.25222526E-2</v>
      </c>
      <c r="S27" s="398">
        <v>1.41400217E-2</v>
      </c>
      <c r="T27" s="391"/>
    </row>
    <row r="28" spans="1:20" x14ac:dyDescent="0.35">
      <c r="A28" s="400">
        <v>44092</v>
      </c>
      <c r="B28" s="525">
        <v>9838</v>
      </c>
      <c r="C28" s="395">
        <v>0.92116632909999996</v>
      </c>
      <c r="D28" s="395">
        <v>6.3078005999999992E-2</v>
      </c>
      <c r="E28" s="395">
        <v>1.5764312799999999E-2</v>
      </c>
      <c r="F28" s="391"/>
      <c r="G28" s="391"/>
      <c r="H28" s="391"/>
      <c r="I28" s="391"/>
      <c r="J28" s="391"/>
      <c r="K28" s="391"/>
      <c r="L28" s="391"/>
      <c r="M28" s="391"/>
      <c r="N28" s="391"/>
      <c r="O28" s="399">
        <v>44092</v>
      </c>
      <c r="P28" s="527">
        <v>9363</v>
      </c>
      <c r="Q28" s="398">
        <v>0.92217944569999999</v>
      </c>
      <c r="R28" s="398">
        <v>6.2833320900000003E-2</v>
      </c>
      <c r="S28" s="398">
        <v>1.49950125E-2</v>
      </c>
      <c r="T28" s="391"/>
    </row>
    <row r="29" spans="1:20" x14ac:dyDescent="0.35">
      <c r="A29" s="400">
        <v>44095</v>
      </c>
      <c r="B29" s="528">
        <v>9161</v>
      </c>
      <c r="C29" s="395">
        <v>0.92760560270000003</v>
      </c>
      <c r="D29" s="395">
        <v>5.6475540900000003E-2</v>
      </c>
      <c r="E29" s="395">
        <v>1.59188564E-2</v>
      </c>
      <c r="F29" s="391"/>
      <c r="G29" s="391"/>
      <c r="H29" s="391"/>
      <c r="I29" s="391"/>
      <c r="J29" s="391"/>
      <c r="K29" s="391"/>
      <c r="L29" s="391"/>
      <c r="M29" s="391"/>
      <c r="N29" s="391"/>
      <c r="O29" s="399">
        <v>44095</v>
      </c>
      <c r="P29" s="527">
        <v>8424</v>
      </c>
      <c r="Q29" s="398">
        <v>0.92921748969999995</v>
      </c>
      <c r="R29" s="398">
        <v>5.6159148300000003E-2</v>
      </c>
      <c r="S29" s="398">
        <v>1.4624250600000001E-2</v>
      </c>
      <c r="T29" s="391"/>
    </row>
    <row r="30" spans="1:20" x14ac:dyDescent="0.35">
      <c r="A30" s="400">
        <v>44096</v>
      </c>
      <c r="B30" s="528">
        <v>11232</v>
      </c>
      <c r="C30" s="395">
        <v>0.92946822439999999</v>
      </c>
      <c r="D30" s="395">
        <v>5.4101571600000002E-2</v>
      </c>
      <c r="E30" s="395">
        <v>1.6416834000000002E-2</v>
      </c>
      <c r="F30" s="391"/>
      <c r="G30" s="391"/>
      <c r="H30" s="391"/>
      <c r="I30" s="391"/>
      <c r="J30" s="391"/>
      <c r="K30" s="391"/>
      <c r="L30" s="391"/>
      <c r="M30" s="391"/>
      <c r="N30" s="391"/>
      <c r="O30" s="399">
        <v>44096</v>
      </c>
      <c r="P30" s="527">
        <v>10560</v>
      </c>
      <c r="Q30" s="398">
        <v>0.93098693310000002</v>
      </c>
      <c r="R30" s="398">
        <v>5.3566270400000005E-2</v>
      </c>
      <c r="S30" s="398">
        <v>1.5433430299999999E-2</v>
      </c>
      <c r="T30" s="391"/>
    </row>
    <row r="31" spans="1:20" x14ac:dyDescent="0.35">
      <c r="A31" s="400">
        <v>44097</v>
      </c>
      <c r="B31" s="528">
        <v>11993</v>
      </c>
      <c r="C31" s="395">
        <v>0.92919609690000005</v>
      </c>
      <c r="D31" s="395">
        <v>5.4035008599999997E-2</v>
      </c>
      <c r="E31" s="395">
        <v>1.6756043300000002E-2</v>
      </c>
      <c r="F31" s="391"/>
      <c r="G31" s="391"/>
      <c r="H31" s="391"/>
      <c r="I31" s="391"/>
      <c r="J31" s="391"/>
      <c r="K31" s="391"/>
      <c r="L31" s="391"/>
      <c r="M31" s="391"/>
      <c r="N31" s="391"/>
      <c r="O31" s="399">
        <v>44097</v>
      </c>
      <c r="P31" s="527">
        <v>11341</v>
      </c>
      <c r="Q31" s="398">
        <v>0.9307159304</v>
      </c>
      <c r="R31" s="398">
        <v>5.3433191200000001E-2</v>
      </c>
      <c r="S31" s="398">
        <v>1.5838031099999997E-2</v>
      </c>
      <c r="T31" s="391"/>
    </row>
    <row r="32" spans="1:20" x14ac:dyDescent="0.35">
      <c r="A32" s="400">
        <v>44098</v>
      </c>
      <c r="B32" s="525">
        <v>10792</v>
      </c>
      <c r="C32" s="395">
        <v>0.92486554740000004</v>
      </c>
      <c r="D32" s="395">
        <v>5.8678289300000006E-2</v>
      </c>
      <c r="E32" s="395">
        <v>1.6440726699999998E-2</v>
      </c>
      <c r="F32" s="391"/>
      <c r="G32" s="391"/>
      <c r="H32" s="391"/>
      <c r="I32" s="391"/>
      <c r="J32" s="391"/>
      <c r="K32" s="391"/>
      <c r="L32" s="391"/>
      <c r="M32" s="391"/>
      <c r="N32" s="391"/>
      <c r="O32" s="399">
        <v>44098</v>
      </c>
      <c r="P32" s="527">
        <v>10316</v>
      </c>
      <c r="Q32" s="398">
        <v>0.92598597729999998</v>
      </c>
      <c r="R32" s="398">
        <v>5.8293588899999998E-2</v>
      </c>
      <c r="S32" s="398">
        <v>1.5702701200000002E-2</v>
      </c>
      <c r="T32" s="391"/>
    </row>
    <row r="33" spans="1:20" x14ac:dyDescent="0.35">
      <c r="A33" s="400">
        <v>44099</v>
      </c>
      <c r="B33" s="528">
        <v>5287</v>
      </c>
      <c r="C33" s="395">
        <v>0.92343097330000001</v>
      </c>
      <c r="D33" s="395">
        <v>6.2703606499999995E-2</v>
      </c>
      <c r="E33" s="395">
        <v>1.19855024E-2</v>
      </c>
      <c r="F33" s="391"/>
      <c r="G33" s="391"/>
      <c r="H33" s="391"/>
      <c r="I33" s="391"/>
      <c r="J33" s="391"/>
      <c r="K33" s="391"/>
      <c r="L33" s="391"/>
      <c r="M33" s="391"/>
      <c r="N33" s="391"/>
      <c r="O33" s="399">
        <v>44099</v>
      </c>
      <c r="P33" s="527">
        <v>5075</v>
      </c>
      <c r="Q33" s="398">
        <v>0.92566010329999993</v>
      </c>
      <c r="R33" s="398">
        <v>6.2794425899999992E-2</v>
      </c>
      <c r="S33" s="398">
        <v>1.1534509000000002E-2</v>
      </c>
      <c r="T33" s="391"/>
    </row>
    <row r="34" spans="1:20" x14ac:dyDescent="0.35">
      <c r="A34" s="400">
        <v>44102</v>
      </c>
      <c r="B34" s="525">
        <v>6082</v>
      </c>
      <c r="C34" s="395">
        <v>0.9285981405999999</v>
      </c>
      <c r="D34" s="395">
        <v>5.7847212500000002E-2</v>
      </c>
      <c r="E34" s="395">
        <v>1.35365151E-2</v>
      </c>
      <c r="F34" s="391"/>
      <c r="G34" s="391"/>
      <c r="H34" s="391"/>
      <c r="I34" s="391"/>
      <c r="J34" s="391"/>
      <c r="K34" s="391"/>
      <c r="L34" s="391"/>
      <c r="M34" s="391"/>
      <c r="N34" s="391"/>
      <c r="O34" s="529">
        <v>44102</v>
      </c>
      <c r="P34" s="527">
        <v>5567</v>
      </c>
      <c r="Q34" s="398">
        <v>0.92956066459999998</v>
      </c>
      <c r="R34" s="398">
        <v>5.8036584100000004E-2</v>
      </c>
      <c r="S34" s="398">
        <v>1.2383494000000002E-2</v>
      </c>
      <c r="T34" s="391"/>
    </row>
    <row r="35" spans="1:20" x14ac:dyDescent="0.35">
      <c r="A35" s="400">
        <v>44103</v>
      </c>
      <c r="B35" s="528">
        <v>12280</v>
      </c>
      <c r="C35" s="395">
        <v>0.92703174389999998</v>
      </c>
      <c r="D35" s="395">
        <v>5.4476981499999994E-2</v>
      </c>
      <c r="E35" s="395">
        <v>1.84784752E-2</v>
      </c>
      <c r="F35" s="391"/>
      <c r="G35" s="391"/>
      <c r="H35" s="391"/>
      <c r="I35" s="391"/>
      <c r="J35" s="391"/>
      <c r="K35" s="391"/>
      <c r="L35" s="391"/>
      <c r="M35" s="391"/>
      <c r="N35" s="391"/>
      <c r="O35" s="529">
        <v>44103</v>
      </c>
      <c r="P35" s="527">
        <v>11641</v>
      </c>
      <c r="Q35" s="398">
        <v>0.9288278806000001</v>
      </c>
      <c r="R35" s="398">
        <v>5.4148285800000001E-2</v>
      </c>
      <c r="S35" s="398">
        <v>1.7011144200000002E-2</v>
      </c>
      <c r="T35" s="391"/>
    </row>
    <row r="36" spans="1:20" x14ac:dyDescent="0.35">
      <c r="A36" s="400">
        <v>44104</v>
      </c>
      <c r="B36" s="528">
        <v>14222</v>
      </c>
      <c r="C36" s="395">
        <v>0.92383436780000006</v>
      </c>
      <c r="D36" s="395">
        <v>5.6160004999999999E-2</v>
      </c>
      <c r="E36" s="395">
        <v>1.9992773299999999E-2</v>
      </c>
      <c r="F36" s="391"/>
      <c r="G36" s="391"/>
      <c r="H36" s="391"/>
      <c r="I36" s="391"/>
      <c r="J36" s="391"/>
      <c r="K36" s="391"/>
      <c r="L36" s="391"/>
      <c r="M36" s="391"/>
      <c r="N36" s="391"/>
      <c r="O36" s="399">
        <v>44104</v>
      </c>
      <c r="P36" s="269">
        <v>13247</v>
      </c>
      <c r="Q36" s="523">
        <v>0.92584764819999998</v>
      </c>
      <c r="R36" s="523">
        <v>5.5505591100000001E-2</v>
      </c>
      <c r="S36" s="523">
        <v>1.8635340300000001E-2</v>
      </c>
      <c r="T36" s="391"/>
    </row>
    <row r="37" spans="1:20" x14ac:dyDescent="0.35">
      <c r="A37" s="400">
        <v>44105</v>
      </c>
      <c r="B37" s="528">
        <v>14065</v>
      </c>
      <c r="C37" s="395">
        <v>0.92381343469999999</v>
      </c>
      <c r="D37" s="395">
        <v>5.6411666399999998E-2</v>
      </c>
      <c r="E37" s="395">
        <v>1.97627584E-2</v>
      </c>
      <c r="F37" s="391"/>
      <c r="G37" s="391"/>
      <c r="H37" s="391"/>
      <c r="I37" s="391"/>
      <c r="J37" s="391"/>
      <c r="K37" s="391"/>
      <c r="L37" s="391"/>
      <c r="M37" s="391"/>
      <c r="N37" s="391"/>
      <c r="O37" s="399">
        <v>44105</v>
      </c>
      <c r="P37" s="269">
        <v>12975</v>
      </c>
      <c r="Q37" s="398">
        <v>0.92604072160000006</v>
      </c>
      <c r="R37" s="398">
        <v>5.57307233E-2</v>
      </c>
      <c r="S37" s="398">
        <v>1.8218561299999998E-2</v>
      </c>
      <c r="T37" s="391"/>
    </row>
    <row r="38" spans="1:20" x14ac:dyDescent="0.35">
      <c r="A38" s="400">
        <v>44106</v>
      </c>
      <c r="B38" s="528">
        <v>14346</v>
      </c>
      <c r="C38" s="395">
        <v>0.90996547690000007</v>
      </c>
      <c r="D38" s="395">
        <v>6.9535727699999994E-2</v>
      </c>
      <c r="E38" s="395">
        <v>2.0493178000000001E-2</v>
      </c>
      <c r="F38" s="391"/>
      <c r="G38" s="391"/>
      <c r="H38" s="391"/>
      <c r="I38" s="391"/>
      <c r="J38" s="391"/>
      <c r="K38" s="391"/>
      <c r="L38" s="391"/>
      <c r="M38" s="391"/>
      <c r="N38" s="391"/>
      <c r="O38" s="399">
        <v>44106</v>
      </c>
      <c r="P38" s="269">
        <v>13578</v>
      </c>
      <c r="Q38" s="398">
        <v>0.9103343599</v>
      </c>
      <c r="R38" s="398">
        <v>6.9086127800000008E-2</v>
      </c>
      <c r="S38" s="398">
        <v>1.9478857699999998E-2</v>
      </c>
      <c r="T38" s="391"/>
    </row>
    <row r="39" spans="1:20" x14ac:dyDescent="0.35">
      <c r="A39" s="400">
        <v>44109</v>
      </c>
      <c r="B39" s="528">
        <v>15874</v>
      </c>
      <c r="C39" s="395">
        <v>0.91634750300000001</v>
      </c>
      <c r="D39" s="395">
        <v>5.9235104599999998E-2</v>
      </c>
      <c r="E39" s="395">
        <v>2.4405634400000001E-2</v>
      </c>
      <c r="F39" s="391"/>
      <c r="G39" s="391"/>
      <c r="H39" s="391"/>
      <c r="I39" s="391"/>
      <c r="J39" s="391"/>
      <c r="K39" s="391"/>
      <c r="L39" s="391"/>
      <c r="M39" s="391"/>
      <c r="N39" s="391"/>
      <c r="O39" s="399">
        <v>44109</v>
      </c>
      <c r="P39" s="269">
        <v>14482</v>
      </c>
      <c r="Q39" s="398">
        <v>0.91917150340000009</v>
      </c>
      <c r="R39" s="398">
        <v>5.85635714E-2</v>
      </c>
      <c r="S39" s="398">
        <v>2.2255520799999998E-2</v>
      </c>
      <c r="T39" s="391"/>
    </row>
    <row r="40" spans="1:20" x14ac:dyDescent="0.35">
      <c r="A40" s="400">
        <v>44110</v>
      </c>
      <c r="B40" s="528">
        <v>17001</v>
      </c>
      <c r="C40" s="395">
        <v>0.91631846399999994</v>
      </c>
      <c r="D40" s="395">
        <v>5.7518706500000003E-2</v>
      </c>
      <c r="E40" s="395">
        <v>2.6150283999999999E-2</v>
      </c>
      <c r="F40" s="391"/>
      <c r="G40" s="391"/>
      <c r="H40" s="391"/>
      <c r="I40" s="391"/>
      <c r="J40" s="391"/>
      <c r="K40" s="391"/>
      <c r="L40" s="391"/>
      <c r="M40" s="391"/>
      <c r="N40" s="391"/>
      <c r="O40" s="529">
        <v>44110</v>
      </c>
      <c r="P40" s="269">
        <v>16108</v>
      </c>
      <c r="Q40" s="523">
        <v>0.91824199560000008</v>
      </c>
      <c r="R40" s="523">
        <v>5.6993990299999998E-2</v>
      </c>
      <c r="S40" s="523">
        <v>2.4752257999999999E-2</v>
      </c>
      <c r="T40" s="391"/>
    </row>
    <row r="41" spans="1:20" x14ac:dyDescent="0.35">
      <c r="A41" s="400">
        <v>44111</v>
      </c>
      <c r="B41" s="528">
        <v>17609</v>
      </c>
      <c r="C41" s="395">
        <v>0.91383380990000007</v>
      </c>
      <c r="D41" s="395">
        <v>5.8936589099999999E-2</v>
      </c>
      <c r="E41" s="395">
        <v>2.7213923799999998E-2</v>
      </c>
      <c r="F41" s="391"/>
      <c r="G41" s="391"/>
      <c r="H41" s="391"/>
      <c r="I41" s="391"/>
      <c r="J41" s="391"/>
      <c r="K41" s="391"/>
      <c r="L41" s="391"/>
      <c r="M41" s="391"/>
      <c r="N41" s="391"/>
      <c r="O41" s="399">
        <v>44111</v>
      </c>
      <c r="P41" s="269">
        <v>16807</v>
      </c>
      <c r="Q41" s="523">
        <v>0.9160221341</v>
      </c>
      <c r="R41" s="523">
        <v>5.7982066999999998E-2</v>
      </c>
      <c r="S41" s="523">
        <v>2.5983258299999999E-2</v>
      </c>
      <c r="T41" s="391"/>
    </row>
    <row r="42" spans="1:20" x14ac:dyDescent="0.35">
      <c r="A42" s="400">
        <v>44112</v>
      </c>
      <c r="B42" s="528">
        <v>18062</v>
      </c>
      <c r="C42" s="395">
        <v>0.90366278080000007</v>
      </c>
      <c r="D42" s="395">
        <v>6.8299285099999996E-2</v>
      </c>
      <c r="E42" s="395">
        <v>2.8026144499999999E-2</v>
      </c>
      <c r="F42" s="391"/>
      <c r="G42" s="391"/>
      <c r="H42" s="391"/>
      <c r="I42" s="391"/>
      <c r="J42" s="391"/>
      <c r="K42" s="391"/>
      <c r="L42" s="391"/>
      <c r="M42" s="391"/>
      <c r="N42" s="391"/>
      <c r="O42" s="529">
        <v>44112</v>
      </c>
      <c r="P42" s="269">
        <v>17459</v>
      </c>
      <c r="Q42" s="523">
        <v>0.90530362870000003</v>
      </c>
      <c r="R42" s="523">
        <v>6.7560887199999989E-2</v>
      </c>
      <c r="S42" s="523">
        <v>2.71244811E-2</v>
      </c>
      <c r="T42" s="391"/>
    </row>
    <row r="43" spans="1:20" x14ac:dyDescent="0.35">
      <c r="A43" s="400">
        <v>44113</v>
      </c>
      <c r="B43" s="528">
        <v>13750</v>
      </c>
      <c r="C43" s="395">
        <v>0.87932790559999996</v>
      </c>
      <c r="D43" s="395">
        <v>9.476859189999999E-2</v>
      </c>
      <c r="E43" s="395">
        <v>2.58947598E-2</v>
      </c>
      <c r="F43" s="391"/>
      <c r="G43" s="391"/>
      <c r="H43" s="391"/>
      <c r="I43" s="391"/>
      <c r="J43" s="391"/>
      <c r="K43" s="391"/>
      <c r="L43" s="391"/>
      <c r="M43" s="391"/>
      <c r="N43" s="391"/>
      <c r="O43" s="399">
        <v>44113</v>
      </c>
      <c r="P43" s="266">
        <v>13620</v>
      </c>
      <c r="Q43" s="398">
        <v>0.87953708630000005</v>
      </c>
      <c r="R43" s="398">
        <v>9.4709542399999999E-2</v>
      </c>
      <c r="S43" s="398">
        <v>2.5745720999999999E-2</v>
      </c>
      <c r="T43" s="391"/>
    </row>
    <row r="44" spans="1:20" x14ac:dyDescent="0.35">
      <c r="A44" s="400">
        <v>44116</v>
      </c>
      <c r="B44" s="528">
        <v>2017</v>
      </c>
      <c r="C44" s="395">
        <v>0.91283125430000001</v>
      </c>
      <c r="D44" s="395">
        <v>6.2339087299999998E-2</v>
      </c>
      <c r="E44" s="395">
        <v>2.47299159E-2</v>
      </c>
      <c r="F44" s="391"/>
      <c r="G44" s="391"/>
      <c r="H44" s="391"/>
      <c r="I44" s="391"/>
      <c r="J44" s="391"/>
      <c r="K44" s="391"/>
      <c r="L44" s="391"/>
      <c r="M44" s="391"/>
      <c r="N44" s="391"/>
      <c r="O44" s="399">
        <v>44116</v>
      </c>
      <c r="P44" s="266">
        <v>1824</v>
      </c>
      <c r="Q44" s="398">
        <v>0.91583087629999993</v>
      </c>
      <c r="R44" s="398">
        <v>6.1753944200000001E-2</v>
      </c>
      <c r="S44" s="398">
        <v>2.2327912400000004E-2</v>
      </c>
      <c r="T44" s="391"/>
    </row>
    <row r="45" spans="1:20" x14ac:dyDescent="0.35">
      <c r="A45" s="400">
        <v>44117</v>
      </c>
      <c r="B45" s="528">
        <v>2111</v>
      </c>
      <c r="C45" s="395">
        <v>0.9133188699</v>
      </c>
      <c r="D45" s="395">
        <v>6.0621929600000006E-2</v>
      </c>
      <c r="E45" s="395">
        <v>2.5959452399999996E-2</v>
      </c>
      <c r="F45" s="391"/>
      <c r="G45" s="391"/>
      <c r="H45" s="391"/>
      <c r="I45" s="391"/>
      <c r="J45" s="391"/>
      <c r="K45" s="391"/>
      <c r="L45" s="391"/>
      <c r="M45" s="391"/>
      <c r="N45" s="391"/>
      <c r="O45" s="399">
        <v>44117</v>
      </c>
      <c r="P45" s="266">
        <v>1959</v>
      </c>
      <c r="Q45" s="398">
        <v>0.91600792980000001</v>
      </c>
      <c r="R45" s="398">
        <v>5.9803750500000002E-2</v>
      </c>
      <c r="S45" s="398">
        <v>2.4094808199999998E-2</v>
      </c>
      <c r="T45" s="391"/>
    </row>
    <row r="46" spans="1:20" x14ac:dyDescent="0.35">
      <c r="A46" s="400">
        <v>44118</v>
      </c>
      <c r="B46" s="528">
        <v>2034</v>
      </c>
      <c r="C46" s="395">
        <v>0.9162718795</v>
      </c>
      <c r="D46" s="395">
        <v>5.8706926699999995E-2</v>
      </c>
      <c r="E46" s="395">
        <v>2.4902757800000001E-2</v>
      </c>
      <c r="F46" s="391"/>
      <c r="G46" s="391"/>
      <c r="H46" s="391"/>
      <c r="I46" s="391"/>
      <c r="J46" s="391"/>
      <c r="K46" s="391"/>
      <c r="L46" s="391"/>
      <c r="M46" s="391"/>
      <c r="N46" s="391"/>
      <c r="O46" s="399">
        <v>44118</v>
      </c>
      <c r="P46" s="266">
        <v>1917</v>
      </c>
      <c r="Q46" s="398">
        <v>0.91879020600000005</v>
      </c>
      <c r="R46" s="398">
        <v>5.7603600499999998E-2</v>
      </c>
      <c r="S46" s="398">
        <v>2.34877574E-2</v>
      </c>
      <c r="T46" s="391"/>
    </row>
    <row r="47" spans="1:20" x14ac:dyDescent="0.35">
      <c r="A47" s="400">
        <v>44119</v>
      </c>
      <c r="B47" s="528">
        <v>2207</v>
      </c>
      <c r="C47" s="395">
        <v>0.91076648819999995</v>
      </c>
      <c r="D47" s="395">
        <v>6.1963561100000002E-2</v>
      </c>
      <c r="E47" s="395">
        <v>2.7163987399999999E-2</v>
      </c>
      <c r="F47" s="391"/>
      <c r="G47" s="391"/>
      <c r="H47" s="391"/>
      <c r="I47" s="391"/>
      <c r="J47" s="391"/>
      <c r="K47" s="391"/>
      <c r="L47" s="391"/>
      <c r="M47" s="391"/>
      <c r="N47" s="391"/>
      <c r="O47" s="399">
        <v>44119</v>
      </c>
      <c r="P47" s="266">
        <v>2132</v>
      </c>
      <c r="Q47" s="398">
        <v>0.91264266080000001</v>
      </c>
      <c r="R47" s="398">
        <v>6.1009892000000003E-2</v>
      </c>
      <c r="S47" s="398">
        <v>2.6241483900000001E-2</v>
      </c>
      <c r="T47" s="391"/>
    </row>
    <row r="48" spans="1:20" x14ac:dyDescent="0.35">
      <c r="A48" s="400">
        <v>44120</v>
      </c>
      <c r="B48" s="528">
        <v>2086</v>
      </c>
      <c r="C48" s="395">
        <v>0.88000598659999996</v>
      </c>
      <c r="D48" s="395">
        <v>9.387744919999999E-2</v>
      </c>
      <c r="E48" s="395">
        <v>2.6016787400000001E-2</v>
      </c>
      <c r="F48" s="391"/>
      <c r="G48" s="391"/>
      <c r="H48" s="391"/>
      <c r="I48" s="391"/>
      <c r="J48" s="391"/>
      <c r="K48" s="391"/>
      <c r="L48" s="391"/>
      <c r="M48" s="391"/>
      <c r="N48" s="391"/>
      <c r="O48" s="399">
        <v>44120</v>
      </c>
      <c r="P48" s="266">
        <v>2084</v>
      </c>
      <c r="Q48" s="398">
        <v>0.88000449010000004</v>
      </c>
      <c r="R48" s="398">
        <v>9.3903564499999995E-2</v>
      </c>
      <c r="S48" s="398">
        <v>2.59921675E-2</v>
      </c>
      <c r="T48" s="391"/>
    </row>
    <row r="49" spans="1:20" x14ac:dyDescent="0.35">
      <c r="A49" s="400">
        <v>44123</v>
      </c>
      <c r="B49" s="528">
        <v>8295</v>
      </c>
      <c r="C49" s="395">
        <v>0.90184157970000001</v>
      </c>
      <c r="D49" s="395">
        <v>6.7593092499999993E-2</v>
      </c>
      <c r="E49" s="395">
        <v>3.05653278E-2</v>
      </c>
      <c r="F49" s="391"/>
      <c r="G49" s="391"/>
      <c r="H49" s="391"/>
      <c r="I49" s="391"/>
      <c r="J49" s="391"/>
      <c r="K49" s="391"/>
      <c r="L49" s="391"/>
      <c r="M49" s="391"/>
      <c r="N49" s="391"/>
      <c r="O49" s="529">
        <v>44123</v>
      </c>
      <c r="P49" s="269">
        <v>6819</v>
      </c>
      <c r="Q49" s="523">
        <v>0.90933077749999991</v>
      </c>
      <c r="R49" s="523">
        <v>6.55983173E-2</v>
      </c>
      <c r="S49" s="523">
        <v>2.5070905299999998E-2</v>
      </c>
      <c r="T49" s="391"/>
    </row>
    <row r="50" spans="1:20" x14ac:dyDescent="0.35">
      <c r="A50" s="400">
        <v>44124</v>
      </c>
      <c r="B50" s="528">
        <v>11170</v>
      </c>
      <c r="C50" s="395">
        <v>0.91173418880000001</v>
      </c>
      <c r="D50" s="395">
        <v>5.7586578100000001E-2</v>
      </c>
      <c r="E50" s="395">
        <v>3.0679233199999999E-2</v>
      </c>
      <c r="F50" s="391"/>
      <c r="G50" s="391"/>
      <c r="H50" s="391"/>
      <c r="I50" s="391"/>
      <c r="J50" s="391"/>
      <c r="K50" s="391"/>
      <c r="L50" s="391"/>
      <c r="M50" s="391"/>
      <c r="N50" s="391"/>
      <c r="O50" s="529">
        <v>44124</v>
      </c>
      <c r="P50" s="269">
        <v>9823</v>
      </c>
      <c r="Q50" s="523">
        <v>0.91861128619999999</v>
      </c>
      <c r="R50" s="523">
        <v>5.5271904199999999E-2</v>
      </c>
      <c r="S50" s="523">
        <v>2.6116809599999999E-2</v>
      </c>
      <c r="T50" s="391"/>
    </row>
    <row r="51" spans="1:20" x14ac:dyDescent="0.35">
      <c r="A51" s="400">
        <v>44125</v>
      </c>
      <c r="B51" s="528">
        <v>12658</v>
      </c>
      <c r="C51" s="395">
        <v>0.91220246369999991</v>
      </c>
      <c r="D51" s="395">
        <v>5.63821506E-2</v>
      </c>
      <c r="E51" s="395">
        <v>3.1415385599999998E-2</v>
      </c>
      <c r="F51" s="391"/>
      <c r="G51" s="391"/>
      <c r="H51" s="391"/>
      <c r="I51" s="391"/>
      <c r="J51" s="391"/>
      <c r="K51" s="391"/>
      <c r="L51" s="391"/>
      <c r="M51" s="391"/>
      <c r="N51" s="391"/>
      <c r="O51" s="529">
        <v>44125</v>
      </c>
      <c r="P51" s="269">
        <v>11441</v>
      </c>
      <c r="Q51" s="523">
        <v>0.9155374208</v>
      </c>
      <c r="R51" s="523">
        <v>5.6065840900000004E-2</v>
      </c>
      <c r="S51" s="523">
        <v>2.8396738300000002E-2</v>
      </c>
      <c r="T51" s="391"/>
    </row>
    <row r="52" spans="1:20" x14ac:dyDescent="0.35">
      <c r="A52" s="400">
        <v>44126</v>
      </c>
      <c r="B52" s="528">
        <v>12905</v>
      </c>
      <c r="C52" s="395">
        <v>0.90865081010000004</v>
      </c>
      <c r="D52" s="395">
        <v>5.9272712599999999E-2</v>
      </c>
      <c r="E52" s="395">
        <v>3.2076477300000003E-2</v>
      </c>
      <c r="F52" s="391"/>
      <c r="G52" s="391"/>
      <c r="H52" s="391"/>
      <c r="I52" s="391"/>
      <c r="J52" s="391"/>
      <c r="K52" s="391"/>
      <c r="L52" s="391"/>
      <c r="M52" s="391"/>
      <c r="N52" s="391"/>
      <c r="O52" s="529">
        <v>44126</v>
      </c>
      <c r="P52" s="269">
        <v>11881</v>
      </c>
      <c r="Q52" s="523">
        <v>0.91195473109999992</v>
      </c>
      <c r="R52" s="523">
        <v>5.84584909E-2</v>
      </c>
      <c r="S52" s="523">
        <v>2.9586778100000002E-2</v>
      </c>
      <c r="T52" s="391"/>
    </row>
    <row r="53" spans="1:20" x14ac:dyDescent="0.35">
      <c r="A53" s="400">
        <v>44127</v>
      </c>
      <c r="B53" s="528">
        <v>13540</v>
      </c>
      <c r="C53" s="395">
        <v>0.89224200339999993</v>
      </c>
      <c r="D53" s="395">
        <v>7.3638630400000002E-2</v>
      </c>
      <c r="E53" s="395">
        <v>3.4119366200000001E-2</v>
      </c>
      <c r="F53" s="391"/>
      <c r="G53" s="391"/>
      <c r="H53" s="391"/>
      <c r="I53" s="391"/>
      <c r="J53" s="391"/>
      <c r="K53" s="391"/>
      <c r="L53" s="391"/>
      <c r="M53" s="391"/>
      <c r="N53" s="391"/>
      <c r="O53" s="529">
        <v>44127</v>
      </c>
      <c r="P53" s="269">
        <v>12871</v>
      </c>
      <c r="Q53" s="523">
        <v>0.89407575280000007</v>
      </c>
      <c r="R53" s="523">
        <v>7.3544134599999991E-2</v>
      </c>
      <c r="S53" s="523">
        <v>3.2380112500000002E-2</v>
      </c>
      <c r="T53" s="391"/>
    </row>
    <row r="54" spans="1:20" x14ac:dyDescent="0.35">
      <c r="A54" s="400">
        <v>44130</v>
      </c>
      <c r="B54" s="528">
        <v>16336</v>
      </c>
      <c r="C54" s="395">
        <v>0.92459475219999998</v>
      </c>
      <c r="D54" s="395">
        <v>4.9265317400000001E-2</v>
      </c>
      <c r="E54" s="395">
        <v>2.6139930299999999E-2</v>
      </c>
      <c r="F54" s="391"/>
      <c r="G54" s="391"/>
      <c r="H54" s="391"/>
      <c r="I54" s="391"/>
      <c r="J54" s="391"/>
      <c r="K54" s="391"/>
      <c r="L54" s="391"/>
      <c r="M54" s="391"/>
      <c r="N54" s="391"/>
      <c r="O54" s="529">
        <v>44130</v>
      </c>
      <c r="P54" s="269">
        <v>14637</v>
      </c>
      <c r="Q54" s="523">
        <v>0.92730976369999996</v>
      </c>
      <c r="R54" s="523">
        <v>4.9284271000000004E-2</v>
      </c>
      <c r="S54" s="523">
        <v>2.34059652E-2</v>
      </c>
      <c r="T54" s="391"/>
    </row>
    <row r="55" spans="1:20" x14ac:dyDescent="0.35">
      <c r="A55" s="400">
        <v>44131</v>
      </c>
      <c r="B55" s="528">
        <v>19197</v>
      </c>
      <c r="C55" s="395">
        <v>0.92473522339999992</v>
      </c>
      <c r="D55" s="395">
        <v>4.7904290999999995E-2</v>
      </c>
      <c r="E55" s="395">
        <v>2.7344617800000002E-2</v>
      </c>
      <c r="F55" s="391"/>
      <c r="G55" s="391"/>
      <c r="H55" s="391"/>
      <c r="I55" s="391"/>
      <c r="J55" s="391"/>
      <c r="K55" s="391"/>
      <c r="L55" s="391"/>
      <c r="M55" s="391"/>
      <c r="N55" s="391"/>
      <c r="O55" s="529">
        <v>44131</v>
      </c>
      <c r="P55" s="269">
        <v>17735</v>
      </c>
      <c r="Q55" s="523">
        <v>0.92697587260000003</v>
      </c>
      <c r="R55" s="523">
        <v>4.7777578299999998E-2</v>
      </c>
      <c r="S55" s="523">
        <v>2.5236454300000002E-2</v>
      </c>
      <c r="T55" s="391"/>
    </row>
    <row r="56" spans="1:20" x14ac:dyDescent="0.35">
      <c r="A56" s="400">
        <v>44132</v>
      </c>
      <c r="B56" s="528">
        <v>20214</v>
      </c>
      <c r="C56" s="395">
        <v>0.9225689306</v>
      </c>
      <c r="D56" s="395">
        <v>4.8910906699999999E-2</v>
      </c>
      <c r="E56" s="395">
        <v>2.8501576300000001E-2</v>
      </c>
      <c r="F56" s="391"/>
      <c r="G56" s="391"/>
      <c r="H56" s="391"/>
      <c r="I56" s="391"/>
      <c r="J56" s="391"/>
      <c r="K56" s="391"/>
      <c r="L56" s="391"/>
      <c r="M56" s="391"/>
      <c r="N56" s="391"/>
      <c r="O56" s="529">
        <v>44132</v>
      </c>
      <c r="P56" s="269">
        <v>18763</v>
      </c>
      <c r="Q56" s="523">
        <v>0.92496699869999999</v>
      </c>
      <c r="R56" s="523">
        <v>4.8607658499999998E-2</v>
      </c>
      <c r="S56" s="523">
        <v>2.6415342399999996E-2</v>
      </c>
      <c r="T56" s="391"/>
    </row>
    <row r="57" spans="1:20" x14ac:dyDescent="0.35">
      <c r="A57" s="400">
        <v>44133</v>
      </c>
      <c r="B57" s="528">
        <v>21106</v>
      </c>
      <c r="C57" s="395">
        <v>0.91827730819999998</v>
      </c>
      <c r="D57" s="395">
        <v>5.1858201600000001E-2</v>
      </c>
      <c r="E57" s="395">
        <v>2.98466166E-2</v>
      </c>
      <c r="F57" s="391"/>
      <c r="G57" s="391"/>
      <c r="H57" s="391"/>
      <c r="I57" s="391"/>
      <c r="J57" s="391"/>
      <c r="K57" s="391"/>
      <c r="L57" s="391"/>
      <c r="M57" s="391"/>
      <c r="N57" s="391"/>
      <c r="O57" s="529">
        <v>44133</v>
      </c>
      <c r="P57" s="269">
        <v>19894</v>
      </c>
      <c r="Q57" s="523">
        <v>0.92030906579999994</v>
      </c>
      <c r="R57" s="523">
        <v>5.1539789400000001E-2</v>
      </c>
      <c r="S57" s="523">
        <v>2.8141138099999997E-2</v>
      </c>
      <c r="T57" s="391"/>
    </row>
    <row r="58" spans="1:20" x14ac:dyDescent="0.35">
      <c r="A58" s="400">
        <v>44134</v>
      </c>
      <c r="B58" s="528">
        <v>21470</v>
      </c>
      <c r="C58" s="395">
        <v>0.90873106709999996</v>
      </c>
      <c r="D58" s="395">
        <v>5.9104844999999996E-2</v>
      </c>
      <c r="E58" s="395">
        <v>3.2153646000000001E-2</v>
      </c>
      <c r="F58" s="391"/>
      <c r="G58" s="391"/>
      <c r="H58" s="391"/>
      <c r="I58" s="391"/>
      <c r="J58" s="391"/>
      <c r="K58" s="391"/>
      <c r="L58" s="391"/>
      <c r="M58" s="391"/>
      <c r="N58" s="391"/>
      <c r="O58" s="529">
        <v>44134</v>
      </c>
      <c r="P58" s="269">
        <v>20618</v>
      </c>
      <c r="Q58" s="523">
        <v>0.90959322329999992</v>
      </c>
      <c r="R58" s="523">
        <v>5.9531352000000003E-2</v>
      </c>
      <c r="S58" s="523">
        <v>3.08673946E-2</v>
      </c>
      <c r="T58" s="391"/>
    </row>
    <row r="59" spans="1:20" x14ac:dyDescent="0.35">
      <c r="A59" s="400">
        <v>44137</v>
      </c>
      <c r="B59" s="528">
        <v>23399</v>
      </c>
      <c r="C59" s="395">
        <v>0.90504224379999998</v>
      </c>
      <c r="D59" s="395">
        <v>6.2137369499999998E-2</v>
      </c>
      <c r="E59" s="395">
        <v>3.28046668E-2</v>
      </c>
      <c r="F59" s="391"/>
      <c r="G59" s="391"/>
      <c r="H59" s="391"/>
      <c r="I59" s="391"/>
      <c r="J59" s="391"/>
      <c r="K59" s="391"/>
      <c r="L59" s="391"/>
      <c r="M59" s="391"/>
      <c r="N59" s="391"/>
      <c r="O59" s="399">
        <v>44137</v>
      </c>
      <c r="P59" s="269">
        <v>21324</v>
      </c>
      <c r="Q59" s="523">
        <v>0.90797090210000009</v>
      </c>
      <c r="R59" s="523">
        <v>6.2098299199999998E-2</v>
      </c>
      <c r="S59" s="523">
        <v>2.9917939899999996E-2</v>
      </c>
      <c r="T59" s="391"/>
    </row>
    <row r="60" spans="1:20" x14ac:dyDescent="0.35">
      <c r="A60" s="400">
        <v>44138</v>
      </c>
      <c r="B60" s="528">
        <v>24754</v>
      </c>
      <c r="C60" s="395">
        <v>0.90523510790000006</v>
      </c>
      <c r="D60" s="395">
        <v>5.9822964299999996E-2</v>
      </c>
      <c r="E60" s="395">
        <v>3.4923348100000001E-2</v>
      </c>
      <c r="F60" s="391"/>
      <c r="G60" s="391"/>
      <c r="H60" s="391"/>
      <c r="I60" s="391"/>
      <c r="J60" s="391"/>
      <c r="K60" s="391"/>
      <c r="L60" s="391"/>
      <c r="M60" s="391"/>
      <c r="N60" s="391"/>
      <c r="O60" s="399">
        <v>44138</v>
      </c>
      <c r="P60" s="269">
        <v>23034</v>
      </c>
      <c r="Q60" s="523">
        <v>0.90780938879999995</v>
      </c>
      <c r="R60" s="523">
        <v>5.96833435E-2</v>
      </c>
      <c r="S60" s="523">
        <v>3.24936932E-2</v>
      </c>
      <c r="T60" s="391"/>
    </row>
    <row r="61" spans="1:20" x14ac:dyDescent="0.35">
      <c r="A61" s="400">
        <v>44139</v>
      </c>
      <c r="B61" s="528">
        <v>25098</v>
      </c>
      <c r="C61" s="395">
        <v>0.90750422330000002</v>
      </c>
      <c r="D61" s="395">
        <v>5.7092753099999997E-2</v>
      </c>
      <c r="E61" s="395">
        <v>3.5380870799999992E-2</v>
      </c>
      <c r="F61" s="391"/>
      <c r="G61" s="391"/>
      <c r="H61" s="391"/>
      <c r="I61" s="391"/>
      <c r="J61" s="391"/>
      <c r="K61" s="391"/>
      <c r="L61" s="391"/>
      <c r="M61" s="391"/>
      <c r="N61" s="391"/>
      <c r="O61" s="399">
        <v>44139</v>
      </c>
      <c r="P61" s="269">
        <v>23511</v>
      </c>
      <c r="Q61" s="523">
        <v>0.91014442019999997</v>
      </c>
      <c r="R61" s="523">
        <v>5.6683586500000001E-2</v>
      </c>
      <c r="S61" s="523">
        <v>3.3153418300000001E-2</v>
      </c>
      <c r="T61" s="391"/>
    </row>
    <row r="62" spans="1:20" x14ac:dyDescent="0.35">
      <c r="A62" s="400">
        <v>44140</v>
      </c>
      <c r="B62" s="528">
        <v>25915</v>
      </c>
      <c r="C62" s="395">
        <v>0.90376223359999996</v>
      </c>
      <c r="D62" s="395">
        <v>5.96460033E-2</v>
      </c>
      <c r="E62" s="395">
        <v>3.6569608100000005E-2</v>
      </c>
      <c r="F62" s="391"/>
      <c r="G62" s="391"/>
      <c r="H62" s="391"/>
      <c r="I62" s="391"/>
      <c r="J62" s="391"/>
      <c r="K62" s="391"/>
      <c r="L62" s="391"/>
      <c r="M62" s="391"/>
      <c r="N62" s="391"/>
      <c r="O62" s="399">
        <v>44140</v>
      </c>
      <c r="P62" s="269">
        <v>24412</v>
      </c>
      <c r="Q62" s="523">
        <v>0.90642929720000009</v>
      </c>
      <c r="R62" s="523">
        <v>5.9089200800000005E-2</v>
      </c>
      <c r="S62" s="523">
        <v>3.4464353900000001E-2</v>
      </c>
      <c r="T62" s="391"/>
    </row>
    <row r="63" spans="1:20" x14ac:dyDescent="0.35">
      <c r="A63" s="400">
        <v>44141</v>
      </c>
      <c r="B63" s="528">
        <v>26935</v>
      </c>
      <c r="C63" s="395">
        <v>0.88616195279999999</v>
      </c>
      <c r="D63" s="395">
        <v>7.3829631600000001E-2</v>
      </c>
      <c r="E63" s="395">
        <v>3.9994764300000006E-2</v>
      </c>
      <c r="F63" s="391"/>
      <c r="G63" s="391"/>
      <c r="H63" s="391"/>
      <c r="I63" s="391"/>
      <c r="J63" s="391"/>
      <c r="K63" s="391"/>
      <c r="L63" s="391"/>
      <c r="M63" s="391"/>
      <c r="N63" s="391"/>
      <c r="O63" s="399">
        <v>44141</v>
      </c>
      <c r="P63" s="269">
        <v>25849</v>
      </c>
      <c r="Q63" s="523">
        <v>0.88778894310000001</v>
      </c>
      <c r="R63" s="523">
        <v>7.3769063800000007E-2</v>
      </c>
      <c r="S63" s="523">
        <v>3.8430753599999999E-2</v>
      </c>
      <c r="T63" s="391"/>
    </row>
    <row r="64" spans="1:20" x14ac:dyDescent="0.35">
      <c r="A64" s="400">
        <v>44144</v>
      </c>
      <c r="B64" s="528">
        <v>29350</v>
      </c>
      <c r="C64" s="395">
        <v>0.89847379380000003</v>
      </c>
      <c r="D64" s="395">
        <v>6.0354845800000001E-2</v>
      </c>
      <c r="E64" s="395">
        <v>4.1149892799999997E-2</v>
      </c>
      <c r="F64" s="391"/>
      <c r="G64" s="391"/>
      <c r="H64" s="391"/>
      <c r="I64" s="391"/>
      <c r="J64" s="391"/>
      <c r="K64" s="391"/>
      <c r="L64" s="391"/>
      <c r="M64" s="391"/>
      <c r="N64" s="391"/>
      <c r="O64" s="399">
        <v>44144</v>
      </c>
      <c r="P64" s="269">
        <v>27319</v>
      </c>
      <c r="Q64" s="523">
        <v>0.90098406399999997</v>
      </c>
      <c r="R64" s="523">
        <v>6.0658546600000002E-2</v>
      </c>
      <c r="S64" s="523">
        <v>3.8340219299999999E-2</v>
      </c>
      <c r="T64" s="391"/>
    </row>
    <row r="65" spans="1:20" x14ac:dyDescent="0.35">
      <c r="A65" s="400">
        <v>44145</v>
      </c>
      <c r="B65" s="528">
        <v>31276</v>
      </c>
      <c r="C65" s="395">
        <v>0.89554433119999999</v>
      </c>
      <c r="D65" s="395">
        <v>6.0276355599999998E-2</v>
      </c>
      <c r="E65" s="395">
        <v>4.4153583000000003E-2</v>
      </c>
      <c r="F65" s="391"/>
      <c r="G65" s="391"/>
      <c r="H65" s="391"/>
      <c r="I65" s="391"/>
      <c r="J65" s="391"/>
      <c r="K65" s="391"/>
      <c r="L65" s="391"/>
      <c r="M65" s="391"/>
      <c r="N65" s="391"/>
      <c r="O65" s="399">
        <v>44145</v>
      </c>
      <c r="P65" s="269">
        <v>29486</v>
      </c>
      <c r="Q65" s="523">
        <v>0.89830437020000009</v>
      </c>
      <c r="R65" s="523">
        <v>6.0034441299999998E-2</v>
      </c>
      <c r="S65" s="523">
        <v>4.1642610199999999E-2</v>
      </c>
      <c r="T65" s="391"/>
    </row>
    <row r="66" spans="1:20" x14ac:dyDescent="0.35">
      <c r="A66" s="400">
        <v>44146</v>
      </c>
      <c r="B66" s="528">
        <v>31692</v>
      </c>
      <c r="C66" s="395">
        <v>0.89503801380000003</v>
      </c>
      <c r="D66" s="395">
        <v>6.0118061899999999E-2</v>
      </c>
      <c r="E66" s="395">
        <v>4.4815334400000004E-2</v>
      </c>
      <c r="F66" s="391"/>
      <c r="G66" s="391"/>
      <c r="H66" s="391"/>
      <c r="I66" s="391"/>
      <c r="J66" s="391"/>
      <c r="K66" s="391"/>
      <c r="L66" s="391"/>
      <c r="M66" s="391"/>
      <c r="N66" s="391"/>
      <c r="O66" s="399">
        <v>44146</v>
      </c>
      <c r="P66" s="269">
        <v>30028</v>
      </c>
      <c r="Q66" s="523">
        <v>0.89784691510000003</v>
      </c>
      <c r="R66" s="523">
        <v>5.9671659699999997E-2</v>
      </c>
      <c r="S66" s="523">
        <v>4.2458557199999997E-2</v>
      </c>
      <c r="T66" s="391"/>
    </row>
    <row r="67" spans="1:20" x14ac:dyDescent="0.35">
      <c r="A67" s="400">
        <v>44147</v>
      </c>
      <c r="B67" s="528">
        <v>31073</v>
      </c>
      <c r="C67" s="395">
        <v>0.89225663489999996</v>
      </c>
      <c r="D67" s="395">
        <v>6.1716170200000003E-2</v>
      </c>
      <c r="E67" s="395">
        <v>4.6003189800000004E-2</v>
      </c>
      <c r="F67" s="391"/>
      <c r="G67" s="391"/>
      <c r="H67" s="391"/>
      <c r="I67" s="391"/>
      <c r="J67" s="391"/>
      <c r="K67" s="391"/>
      <c r="L67" s="391"/>
      <c r="M67" s="391"/>
      <c r="N67" s="391"/>
      <c r="O67" s="399">
        <v>44147</v>
      </c>
      <c r="P67" s="269">
        <v>29596</v>
      </c>
      <c r="Q67" s="523">
        <v>0.89488056809999994</v>
      </c>
      <c r="R67" s="523">
        <v>6.1268480299999997E-2</v>
      </c>
      <c r="S67" s="523">
        <v>4.3829201299999995E-2</v>
      </c>
      <c r="T67" s="391"/>
    </row>
    <row r="68" spans="1:20" x14ac:dyDescent="0.35">
      <c r="A68" s="400">
        <v>44148</v>
      </c>
      <c r="B68" s="528">
        <v>26855</v>
      </c>
      <c r="C68" s="395">
        <v>0.88434123549999999</v>
      </c>
      <c r="D68" s="395">
        <v>6.9575414900000007E-2</v>
      </c>
      <c r="E68" s="395">
        <v>4.6066353799999994E-2</v>
      </c>
      <c r="F68" s="391"/>
      <c r="G68" s="391"/>
      <c r="H68" s="391"/>
      <c r="I68" s="391"/>
      <c r="J68" s="391"/>
      <c r="K68" s="391"/>
      <c r="L68" s="391"/>
      <c r="M68" s="391"/>
      <c r="N68" s="391"/>
      <c r="O68" s="529">
        <v>44148</v>
      </c>
      <c r="P68" s="269">
        <v>25685</v>
      </c>
      <c r="Q68" s="523">
        <v>0.8863749005999999</v>
      </c>
      <c r="R68" s="523">
        <v>6.9597733500000009E-2</v>
      </c>
      <c r="S68" s="523">
        <v>4.4012261200000007E-2</v>
      </c>
      <c r="T68" s="391"/>
    </row>
    <row r="69" spans="1:20" x14ac:dyDescent="0.35">
      <c r="A69" s="400">
        <v>44151</v>
      </c>
      <c r="B69" s="528">
        <v>27107</v>
      </c>
      <c r="C69" s="395">
        <v>0.89138151919999997</v>
      </c>
      <c r="D69" s="395">
        <v>6.2069390100000003E-2</v>
      </c>
      <c r="E69" s="395">
        <v>4.4922166499999999E-2</v>
      </c>
      <c r="F69" s="391"/>
      <c r="G69" s="391"/>
      <c r="H69" s="391"/>
      <c r="I69" s="391"/>
      <c r="J69" s="391"/>
      <c r="K69" s="391"/>
      <c r="L69" s="391"/>
      <c r="M69" s="391"/>
      <c r="N69" s="391"/>
      <c r="O69" s="529">
        <v>44151</v>
      </c>
      <c r="P69" s="269">
        <v>25392</v>
      </c>
      <c r="Q69" s="523">
        <v>0.89459628339999997</v>
      </c>
      <c r="R69" s="523">
        <v>6.3283549799999991E-2</v>
      </c>
      <c r="S69" s="523">
        <v>4.2097398599999988E-2</v>
      </c>
      <c r="T69" s="391"/>
    </row>
    <row r="70" spans="1:20" x14ac:dyDescent="0.35">
      <c r="A70" s="400">
        <v>44152</v>
      </c>
      <c r="B70" s="528">
        <v>33047</v>
      </c>
      <c r="C70" s="395">
        <v>0.88828297879999996</v>
      </c>
      <c r="D70" s="395">
        <v>6.4904205899999998E-2</v>
      </c>
      <c r="E70" s="395">
        <v>4.6792769500000005E-2</v>
      </c>
      <c r="F70" s="391"/>
      <c r="G70" s="391"/>
      <c r="H70" s="391"/>
      <c r="I70" s="391"/>
      <c r="J70" s="391"/>
      <c r="K70" s="391"/>
      <c r="L70" s="391"/>
      <c r="M70" s="391"/>
      <c r="N70" s="391"/>
      <c r="O70" s="399">
        <v>44152</v>
      </c>
      <c r="P70" s="269">
        <v>30824</v>
      </c>
      <c r="Q70" s="523">
        <v>0.89155689049999998</v>
      </c>
      <c r="R70" s="523">
        <v>6.4789847400000003E-2</v>
      </c>
      <c r="S70" s="523">
        <v>4.3631787600000006E-2</v>
      </c>
      <c r="T70" s="391"/>
    </row>
    <row r="71" spans="1:20" x14ac:dyDescent="0.35">
      <c r="A71" s="400">
        <v>44153</v>
      </c>
      <c r="B71" s="528">
        <v>32553</v>
      </c>
      <c r="C71" s="395">
        <v>0.88863134609999994</v>
      </c>
      <c r="D71" s="395">
        <v>6.52855663E-2</v>
      </c>
      <c r="E71" s="395">
        <v>4.6063778E-2</v>
      </c>
      <c r="F71" s="391"/>
      <c r="G71" s="391"/>
      <c r="H71" s="391"/>
      <c r="I71" s="391"/>
      <c r="J71" s="391"/>
      <c r="K71" s="391"/>
      <c r="L71" s="391"/>
      <c r="M71" s="391"/>
      <c r="N71" s="391"/>
      <c r="O71" s="399">
        <v>44153</v>
      </c>
      <c r="P71" s="269">
        <v>30536</v>
      </c>
      <c r="Q71" s="398">
        <v>0.89206230870000003</v>
      </c>
      <c r="R71" s="398">
        <v>6.4648998400000005E-2</v>
      </c>
      <c r="S71" s="398">
        <v>4.3269375199999995E-2</v>
      </c>
      <c r="T71" s="391"/>
    </row>
    <row r="72" spans="1:20" x14ac:dyDescent="0.35">
      <c r="A72" s="400">
        <v>44154</v>
      </c>
      <c r="B72" s="528">
        <v>32024</v>
      </c>
      <c r="C72" s="395">
        <v>0.88727192909999997</v>
      </c>
      <c r="D72" s="395">
        <v>6.7444218299999997E-2</v>
      </c>
      <c r="E72" s="395">
        <v>4.5264547299999999E-2</v>
      </c>
      <c r="F72" s="391"/>
      <c r="G72" s="391"/>
      <c r="H72" s="391"/>
      <c r="I72" s="391"/>
      <c r="J72" s="391"/>
      <c r="K72" s="391"/>
      <c r="L72" s="391"/>
      <c r="M72" s="391"/>
      <c r="N72" s="391"/>
      <c r="O72" s="399">
        <v>44154</v>
      </c>
      <c r="P72" s="269">
        <v>30125</v>
      </c>
      <c r="Q72" s="398">
        <v>0.8912004671</v>
      </c>
      <c r="R72" s="398">
        <v>6.6150699899999998E-2</v>
      </c>
      <c r="S72" s="398">
        <v>4.2630228399999998E-2</v>
      </c>
      <c r="T72" s="391"/>
    </row>
    <row r="73" spans="1:20" x14ac:dyDescent="0.35">
      <c r="A73" s="400">
        <v>44155</v>
      </c>
      <c r="B73" s="528">
        <v>28857</v>
      </c>
      <c r="C73" s="395">
        <v>0.8694719595</v>
      </c>
      <c r="D73" s="395">
        <v>8.2181759100000001E-2</v>
      </c>
      <c r="E73" s="395">
        <v>4.8332442999999996E-2</v>
      </c>
      <c r="F73" s="391"/>
      <c r="G73" s="391"/>
      <c r="H73" s="391"/>
      <c r="I73" s="391"/>
      <c r="J73" s="391"/>
      <c r="K73" s="391"/>
      <c r="L73" s="391"/>
      <c r="M73" s="391"/>
      <c r="N73" s="391"/>
      <c r="O73" s="399">
        <v>44155</v>
      </c>
      <c r="P73" s="269">
        <v>27705</v>
      </c>
      <c r="Q73" s="398">
        <v>0.87187213220000004</v>
      </c>
      <c r="R73" s="398">
        <v>8.1702013900000009E-2</v>
      </c>
      <c r="S73" s="398">
        <v>4.6414786400000005E-2</v>
      </c>
      <c r="T73" s="391"/>
    </row>
    <row r="74" spans="1:20" x14ac:dyDescent="0.35">
      <c r="A74" s="400">
        <v>44158</v>
      </c>
      <c r="B74" s="528">
        <v>29202</v>
      </c>
      <c r="C74" s="395">
        <v>0.89465920539999999</v>
      </c>
      <c r="D74" s="395">
        <v>6.3053207400000005E-2</v>
      </c>
      <c r="E74" s="395">
        <v>4.2264734499999998E-2</v>
      </c>
      <c r="F74" s="391"/>
      <c r="G74" s="391"/>
      <c r="H74" s="391"/>
      <c r="I74" s="391"/>
      <c r="J74" s="391"/>
      <c r="K74" s="391"/>
      <c r="L74" s="391"/>
      <c r="M74" s="391"/>
      <c r="N74" s="391"/>
      <c r="O74" s="399">
        <v>44158</v>
      </c>
      <c r="P74" s="269">
        <v>26550</v>
      </c>
      <c r="Q74" s="398">
        <v>0.89674439810000006</v>
      </c>
      <c r="R74" s="398">
        <v>6.3381559599999998E-2</v>
      </c>
      <c r="S74" s="398">
        <v>3.8454105399999994E-2</v>
      </c>
      <c r="T74" s="391"/>
    </row>
    <row r="75" spans="1:20" x14ac:dyDescent="0.35">
      <c r="A75" s="400">
        <v>44159</v>
      </c>
      <c r="B75" s="528">
        <v>28845</v>
      </c>
      <c r="C75" s="395">
        <v>0.89634070850000003</v>
      </c>
      <c r="D75" s="395">
        <v>6.28018667E-2</v>
      </c>
      <c r="E75" s="395">
        <v>4.0837386900000001E-2</v>
      </c>
      <c r="F75" s="391"/>
      <c r="G75" s="391"/>
      <c r="H75" s="391"/>
      <c r="I75" s="391"/>
      <c r="J75" s="391"/>
      <c r="K75" s="391"/>
      <c r="L75" s="391"/>
      <c r="M75" s="391"/>
      <c r="N75" s="391"/>
      <c r="O75" s="399">
        <v>44159</v>
      </c>
      <c r="P75" s="269">
        <v>26940</v>
      </c>
      <c r="Q75" s="398">
        <v>0.89881442140000001</v>
      </c>
      <c r="R75" s="398">
        <v>6.3046904900000006E-2</v>
      </c>
      <c r="S75" s="398">
        <v>3.8120087599999998E-2</v>
      </c>
      <c r="T75" s="391"/>
    </row>
    <row r="76" spans="1:20" x14ac:dyDescent="0.35">
      <c r="A76" s="400">
        <v>44160</v>
      </c>
      <c r="B76" s="528">
        <v>27865</v>
      </c>
      <c r="C76" s="395">
        <v>0.90003453710000003</v>
      </c>
      <c r="D76" s="395">
        <v>6.0466516499999998E-2</v>
      </c>
      <c r="E76" s="395">
        <v>3.9478209800000004E-2</v>
      </c>
      <c r="F76" s="391"/>
      <c r="G76" s="391"/>
      <c r="H76" s="391"/>
      <c r="I76" s="391"/>
      <c r="J76" s="391"/>
      <c r="K76" s="391"/>
      <c r="L76" s="391"/>
      <c r="M76" s="391"/>
      <c r="N76" s="391"/>
      <c r="O76" s="399">
        <v>44160</v>
      </c>
      <c r="P76" s="269">
        <v>26182</v>
      </c>
      <c r="Q76" s="398">
        <v>0.90257045960000004</v>
      </c>
      <c r="R76" s="398">
        <v>6.0304571899999999E-2</v>
      </c>
      <c r="S76" s="398">
        <v>3.7104236800000003E-2</v>
      </c>
      <c r="T76" s="391"/>
    </row>
    <row r="77" spans="1:20" x14ac:dyDescent="0.35">
      <c r="A77" s="400">
        <v>44161</v>
      </c>
      <c r="B77" s="528">
        <v>27236</v>
      </c>
      <c r="C77" s="395">
        <v>0.89937804960000001</v>
      </c>
      <c r="D77" s="395">
        <v>6.21299638E-2</v>
      </c>
      <c r="E77" s="395">
        <v>3.8471962999999998E-2</v>
      </c>
      <c r="F77" s="391"/>
      <c r="G77" s="391"/>
      <c r="H77" s="391"/>
      <c r="I77" s="391"/>
      <c r="J77" s="391"/>
      <c r="K77" s="391"/>
      <c r="L77" s="391"/>
      <c r="M77" s="391"/>
      <c r="N77" s="391"/>
      <c r="O77" s="399">
        <v>44161</v>
      </c>
      <c r="P77" s="269">
        <v>25887</v>
      </c>
      <c r="Q77" s="398">
        <v>0.90170650809999997</v>
      </c>
      <c r="R77" s="398">
        <v>6.1718005400000005E-2</v>
      </c>
      <c r="S77" s="398">
        <v>3.6555466299999999E-2</v>
      </c>
      <c r="T77" s="391"/>
    </row>
    <row r="78" spans="1:20" x14ac:dyDescent="0.35">
      <c r="A78" s="400">
        <v>44162</v>
      </c>
      <c r="B78" s="528">
        <v>25419</v>
      </c>
      <c r="C78" s="395">
        <v>0.88818261860000003</v>
      </c>
      <c r="D78" s="395">
        <v>7.3636662500000005E-2</v>
      </c>
      <c r="E78" s="395">
        <v>3.8167503800000002E-2</v>
      </c>
      <c r="F78" s="391"/>
      <c r="G78" s="391"/>
      <c r="H78" s="391"/>
      <c r="I78" s="391"/>
      <c r="J78" s="391"/>
      <c r="K78" s="391"/>
      <c r="L78" s="391"/>
      <c r="M78" s="391"/>
      <c r="N78" s="391"/>
      <c r="O78" s="399">
        <v>44162</v>
      </c>
      <c r="P78" s="269">
        <v>24406</v>
      </c>
      <c r="Q78" s="398">
        <v>0.88990414240000004</v>
      </c>
      <c r="R78" s="398">
        <v>7.3566554399999998E-2</v>
      </c>
      <c r="S78" s="398">
        <v>3.6518566199999998E-2</v>
      </c>
      <c r="T78" s="391"/>
    </row>
    <row r="79" spans="1:20" x14ac:dyDescent="0.35">
      <c r="A79" s="400">
        <v>44165</v>
      </c>
      <c r="B79" s="528">
        <v>23340</v>
      </c>
      <c r="C79" s="395">
        <v>0.89868409829999996</v>
      </c>
      <c r="D79" s="395">
        <v>6.5974914699999998E-2</v>
      </c>
      <c r="E79" s="395">
        <v>3.5315626500000002E-2</v>
      </c>
      <c r="F79" s="391"/>
      <c r="G79" s="391"/>
      <c r="H79" s="391"/>
      <c r="I79" s="391"/>
      <c r="J79" s="391"/>
      <c r="K79" s="391"/>
      <c r="L79" s="391"/>
      <c r="M79" s="391"/>
      <c r="N79" s="391"/>
      <c r="O79" s="399">
        <v>44165</v>
      </c>
      <c r="P79" s="269">
        <v>21959</v>
      </c>
      <c r="Q79" s="398">
        <v>0.90124223129999992</v>
      </c>
      <c r="R79" s="398">
        <v>6.5520208300000007E-2</v>
      </c>
      <c r="S79" s="398">
        <v>3.3213745199999999E-2</v>
      </c>
      <c r="T79" s="391"/>
    </row>
    <row r="80" spans="1:20" x14ac:dyDescent="0.35">
      <c r="A80" s="400">
        <v>44166</v>
      </c>
      <c r="B80" s="528">
        <v>24836</v>
      </c>
      <c r="C80" s="395">
        <v>0.90278824740000008</v>
      </c>
      <c r="D80" s="395">
        <v>6.2120143599999997E-2</v>
      </c>
      <c r="E80" s="395">
        <v>3.5070868399999997E-2</v>
      </c>
      <c r="F80" s="391"/>
      <c r="G80" s="391"/>
      <c r="H80" s="391"/>
      <c r="I80" s="391"/>
      <c r="J80" s="391"/>
      <c r="K80" s="391"/>
      <c r="L80" s="391"/>
      <c r="M80" s="391"/>
      <c r="N80" s="391"/>
      <c r="O80" s="399">
        <v>44166</v>
      </c>
      <c r="P80" s="269">
        <v>23502</v>
      </c>
      <c r="Q80" s="398">
        <v>0.90504457189999998</v>
      </c>
      <c r="R80" s="398">
        <v>6.17377972E-2</v>
      </c>
      <c r="S80" s="398">
        <v>3.3198323199999998E-2</v>
      </c>
      <c r="T80" s="391"/>
    </row>
    <row r="81" spans="1:20" x14ac:dyDescent="0.35">
      <c r="A81" s="400">
        <v>44167</v>
      </c>
      <c r="B81" s="528">
        <v>24495</v>
      </c>
      <c r="C81" s="395">
        <v>0.90276854829999997</v>
      </c>
      <c r="D81" s="395">
        <v>6.1939424E-2</v>
      </c>
      <c r="E81" s="395">
        <v>3.5270827399999996E-2</v>
      </c>
      <c r="F81" s="391"/>
      <c r="G81" s="391"/>
      <c r="H81" s="391"/>
      <c r="I81" s="391"/>
      <c r="J81" s="391"/>
      <c r="K81" s="391"/>
      <c r="L81" s="391"/>
      <c r="M81" s="391"/>
      <c r="N81" s="391"/>
      <c r="O81" s="399">
        <v>44167</v>
      </c>
      <c r="P81" s="269">
        <v>23597</v>
      </c>
      <c r="Q81" s="398">
        <v>0.90442053039999992</v>
      </c>
      <c r="R81" s="398">
        <v>6.1544185199999997E-2</v>
      </c>
      <c r="S81" s="398">
        <v>3.4016280500000003E-2</v>
      </c>
      <c r="T81" s="391"/>
    </row>
    <row r="82" spans="1:20" x14ac:dyDescent="0.35">
      <c r="A82" s="400">
        <v>44168</v>
      </c>
      <c r="B82" s="528">
        <v>23975</v>
      </c>
      <c r="C82" s="395">
        <v>0.89881516380000004</v>
      </c>
      <c r="D82" s="395">
        <v>6.6565334800000001E-2</v>
      </c>
      <c r="E82" s="395">
        <v>3.4596836900000004E-2</v>
      </c>
      <c r="F82" s="391"/>
      <c r="G82" s="391"/>
      <c r="H82" s="391"/>
      <c r="I82" s="391"/>
      <c r="J82" s="391"/>
      <c r="K82" s="391"/>
      <c r="L82" s="391"/>
      <c r="M82" s="391"/>
      <c r="N82" s="391"/>
      <c r="O82" s="399">
        <v>44168</v>
      </c>
      <c r="P82" s="269">
        <v>22832</v>
      </c>
      <c r="Q82" s="398">
        <v>0.90108910110000007</v>
      </c>
      <c r="R82" s="398">
        <v>6.5957168400000002E-2</v>
      </c>
      <c r="S82" s="398">
        <v>3.29339939E-2</v>
      </c>
      <c r="T82" s="391"/>
    </row>
    <row r="83" spans="1:20" x14ac:dyDescent="0.35">
      <c r="A83" s="400">
        <v>44169</v>
      </c>
      <c r="B83" s="528">
        <v>24227</v>
      </c>
      <c r="C83" s="395">
        <v>0.85698895060000002</v>
      </c>
      <c r="D83" s="395">
        <v>0.10665228010000001</v>
      </c>
      <c r="E83" s="395">
        <v>3.6345590699999999E-2</v>
      </c>
      <c r="F83" s="391"/>
      <c r="G83" s="391"/>
      <c r="H83" s="391"/>
      <c r="I83" s="391"/>
      <c r="J83" s="391"/>
      <c r="K83" s="391"/>
      <c r="L83" s="391"/>
      <c r="M83" s="391"/>
      <c r="N83" s="391"/>
      <c r="O83" s="399">
        <v>44169</v>
      </c>
      <c r="P83" s="269">
        <v>23161</v>
      </c>
      <c r="Q83" s="398">
        <v>0.85954646950000002</v>
      </c>
      <c r="R83" s="398">
        <v>0.1057686932</v>
      </c>
      <c r="S83" s="398">
        <v>3.4672504999999999E-2</v>
      </c>
      <c r="T83" s="391"/>
    </row>
    <row r="84" spans="1:20" x14ac:dyDescent="0.35">
      <c r="A84" s="400">
        <v>44172</v>
      </c>
      <c r="B84" s="528">
        <v>25714</v>
      </c>
      <c r="C84" s="395">
        <v>0.89864212310000002</v>
      </c>
      <c r="D84" s="395">
        <v>6.5067406999999994E-2</v>
      </c>
      <c r="E84" s="395">
        <v>3.6260401300000002E-2</v>
      </c>
      <c r="F84" s="391"/>
      <c r="G84" s="391"/>
      <c r="H84" s="391"/>
      <c r="I84" s="391"/>
      <c r="J84" s="391"/>
      <c r="K84" s="391"/>
      <c r="L84" s="391"/>
      <c r="M84" s="391"/>
      <c r="N84" s="391"/>
      <c r="O84" s="399">
        <v>44172</v>
      </c>
      <c r="P84" s="269">
        <v>24036</v>
      </c>
      <c r="Q84" s="398">
        <v>0.90124921600000008</v>
      </c>
      <c r="R84" s="398">
        <v>6.4829496E-2</v>
      </c>
      <c r="S84" s="398">
        <v>3.38969717E-2</v>
      </c>
      <c r="T84" s="391"/>
    </row>
    <row r="85" spans="1:20" x14ac:dyDescent="0.35">
      <c r="A85" s="400">
        <v>44173</v>
      </c>
      <c r="B85" s="528">
        <v>26248</v>
      </c>
      <c r="C85" s="395">
        <v>0.89797527170000002</v>
      </c>
      <c r="D85" s="395">
        <v>6.4937378200000007E-2</v>
      </c>
      <c r="E85" s="395">
        <v>3.7057305399999997E-2</v>
      </c>
      <c r="F85" s="391"/>
      <c r="G85" s="391"/>
      <c r="H85" s="391"/>
      <c r="I85" s="391"/>
      <c r="J85" s="391"/>
      <c r="K85" s="391"/>
      <c r="L85" s="391"/>
      <c r="M85" s="391"/>
      <c r="N85" s="391"/>
      <c r="O85" s="399">
        <v>44173</v>
      </c>
      <c r="P85" s="269">
        <v>24450</v>
      </c>
      <c r="Q85" s="398">
        <v>0.90358127319999992</v>
      </c>
      <c r="R85" s="398">
        <v>6.1828314599999996E-2</v>
      </c>
      <c r="S85" s="398">
        <v>3.4563233700000001E-2</v>
      </c>
      <c r="T85" s="391"/>
    </row>
    <row r="86" spans="1:20" x14ac:dyDescent="0.35">
      <c r="A86" s="400">
        <v>44174</v>
      </c>
      <c r="B86" s="528">
        <v>26356</v>
      </c>
      <c r="C86" s="395">
        <v>0.90032117759999997</v>
      </c>
      <c r="D86" s="395">
        <v>6.2618545600000006E-2</v>
      </c>
      <c r="E86" s="395">
        <v>3.7030942200000007E-2</v>
      </c>
      <c r="F86" s="391"/>
      <c r="G86" s="391"/>
      <c r="H86" s="391"/>
      <c r="I86" s="391"/>
      <c r="J86" s="391"/>
      <c r="K86" s="391"/>
      <c r="L86" s="391"/>
      <c r="M86" s="391"/>
      <c r="N86" s="391"/>
      <c r="O86" s="399">
        <v>44174</v>
      </c>
      <c r="P86" s="269">
        <v>25021</v>
      </c>
      <c r="Q86" s="398">
        <v>0.90264642839999998</v>
      </c>
      <c r="R86" s="398">
        <v>6.2157518099999996E-2</v>
      </c>
      <c r="S86" s="398">
        <v>3.5170300200000004E-2</v>
      </c>
      <c r="T86" s="391"/>
    </row>
    <row r="87" spans="1:20" x14ac:dyDescent="0.35">
      <c r="A87" s="400">
        <v>44175</v>
      </c>
      <c r="B87" s="528">
        <v>27017</v>
      </c>
      <c r="C87" s="395">
        <v>0.89759976419999998</v>
      </c>
      <c r="D87" s="395">
        <v>6.4313643000000004E-2</v>
      </c>
      <c r="E87" s="395">
        <v>3.8060840700000001E-2</v>
      </c>
      <c r="F87" s="391"/>
      <c r="G87" s="391"/>
      <c r="H87" s="391"/>
      <c r="I87" s="391"/>
      <c r="J87" s="391"/>
      <c r="K87" s="391"/>
      <c r="L87" s="391"/>
      <c r="M87" s="391"/>
      <c r="N87" s="391"/>
      <c r="O87" s="399">
        <v>44175</v>
      </c>
      <c r="P87" s="269">
        <v>25819</v>
      </c>
      <c r="Q87" s="398">
        <v>0.89976232150000002</v>
      </c>
      <c r="R87" s="398">
        <v>6.3829878600000001E-2</v>
      </c>
      <c r="S87" s="398">
        <v>3.6385627000000004E-2</v>
      </c>
      <c r="T87" s="391"/>
    </row>
    <row r="88" spans="1:20" x14ac:dyDescent="0.35">
      <c r="A88" s="400">
        <v>44176</v>
      </c>
      <c r="B88" s="528">
        <v>26902</v>
      </c>
      <c r="C88" s="395">
        <v>0.88775035189999996</v>
      </c>
      <c r="D88" s="395">
        <v>7.3260229399999988E-2</v>
      </c>
      <c r="E88" s="395">
        <v>3.8977358900000002E-2</v>
      </c>
      <c r="F88" s="391"/>
      <c r="G88" s="391"/>
      <c r="H88" s="391"/>
      <c r="I88" s="391"/>
      <c r="J88" s="391"/>
      <c r="K88" s="391"/>
      <c r="L88" s="391"/>
      <c r="M88" s="391"/>
      <c r="N88" s="391"/>
      <c r="O88" s="399">
        <v>44176</v>
      </c>
      <c r="P88" s="269">
        <v>26070</v>
      </c>
      <c r="Q88" s="398">
        <v>0.88893694330000006</v>
      </c>
      <c r="R88" s="398">
        <v>7.3247532099999998E-2</v>
      </c>
      <c r="S88" s="398">
        <v>3.7804270199999997E-2</v>
      </c>
      <c r="T88" s="391"/>
    </row>
    <row r="89" spans="1:20" x14ac:dyDescent="0.35">
      <c r="A89" s="400">
        <v>44179</v>
      </c>
      <c r="B89" s="528">
        <v>30012</v>
      </c>
      <c r="C89" s="395">
        <v>0.88356642809999997</v>
      </c>
      <c r="D89" s="395">
        <v>7.4065724599999994E-2</v>
      </c>
      <c r="E89" s="395">
        <v>4.2344230200000006E-2</v>
      </c>
      <c r="F89" s="391"/>
      <c r="G89" s="391"/>
      <c r="H89" s="391"/>
      <c r="I89" s="391"/>
      <c r="J89" s="391"/>
      <c r="K89" s="391"/>
      <c r="L89" s="391"/>
      <c r="M89" s="391"/>
      <c r="N89" s="391"/>
      <c r="O89" s="399">
        <v>44179</v>
      </c>
      <c r="P89" s="269">
        <v>27728</v>
      </c>
      <c r="Q89" s="398">
        <v>0.88575608949999995</v>
      </c>
      <c r="R89" s="398">
        <v>7.5092742599999998E-2</v>
      </c>
      <c r="S89" s="398">
        <v>3.9127557399999999E-2</v>
      </c>
      <c r="T89" s="391"/>
    </row>
    <row r="90" spans="1:20" x14ac:dyDescent="0.35">
      <c r="A90" s="400">
        <v>44180</v>
      </c>
      <c r="B90" s="528">
        <v>32695</v>
      </c>
      <c r="C90" s="395">
        <v>0.87892447579999999</v>
      </c>
      <c r="D90" s="395">
        <v>7.4963336000000005E-2</v>
      </c>
      <c r="E90" s="395">
        <v>4.6090010899999999E-2</v>
      </c>
      <c r="F90" s="391"/>
      <c r="G90" s="391"/>
      <c r="H90" s="391"/>
      <c r="I90" s="391"/>
      <c r="J90" s="391"/>
      <c r="K90" s="391"/>
      <c r="L90" s="391"/>
      <c r="M90" s="391"/>
      <c r="N90" s="391"/>
      <c r="O90" s="399">
        <v>44180</v>
      </c>
      <c r="P90" s="269">
        <v>30646</v>
      </c>
      <c r="Q90" s="398">
        <v>0.88126171639999995</v>
      </c>
      <c r="R90" s="398">
        <v>7.5517665799999995E-2</v>
      </c>
      <c r="S90" s="398">
        <v>4.3198437300000003E-2</v>
      </c>
      <c r="T90" s="391"/>
    </row>
    <row r="91" spans="1:20" x14ac:dyDescent="0.35">
      <c r="A91" s="400">
        <v>44181</v>
      </c>
      <c r="B91" s="528">
        <v>36853</v>
      </c>
      <c r="C91" s="395">
        <v>0.86643278750000008</v>
      </c>
      <c r="D91" s="395">
        <v>8.1435151799999994E-2</v>
      </c>
      <c r="E91" s="395">
        <v>5.2107022699999998E-2</v>
      </c>
      <c r="F91" s="391"/>
      <c r="G91" s="391"/>
      <c r="H91" s="391"/>
      <c r="I91" s="391"/>
      <c r="J91" s="391"/>
      <c r="K91" s="391"/>
      <c r="L91" s="391"/>
      <c r="M91" s="391"/>
      <c r="N91" s="391"/>
      <c r="O91" s="399">
        <v>44181</v>
      </c>
      <c r="P91" s="269">
        <v>35267</v>
      </c>
      <c r="Q91" s="398">
        <v>0.8688001018</v>
      </c>
      <c r="R91" s="398">
        <v>8.1307442600000002E-2</v>
      </c>
      <c r="S91" s="398">
        <v>4.9868850900000004E-2</v>
      </c>
      <c r="T91" s="391"/>
    </row>
    <row r="92" spans="1:20" x14ac:dyDescent="0.35">
      <c r="A92" s="400">
        <v>44182</v>
      </c>
      <c r="B92" s="528">
        <v>40678</v>
      </c>
      <c r="C92" s="395">
        <v>0.8485560606</v>
      </c>
      <c r="D92" s="395">
        <v>9.3720732400000006E-2</v>
      </c>
      <c r="E92" s="395">
        <v>5.7699578199999997E-2</v>
      </c>
      <c r="F92" s="391"/>
      <c r="G92" s="391"/>
      <c r="H92" s="391"/>
      <c r="I92" s="391"/>
      <c r="J92" s="391"/>
      <c r="K92" s="391"/>
      <c r="L92" s="391"/>
      <c r="M92" s="391"/>
      <c r="N92" s="391"/>
      <c r="O92" s="399">
        <v>44182</v>
      </c>
      <c r="P92" s="269">
        <v>39386</v>
      </c>
      <c r="Q92" s="398">
        <v>0.85028326840000001</v>
      </c>
      <c r="R92" s="398">
        <v>9.3778116499999994E-2</v>
      </c>
      <c r="S92" s="398">
        <v>5.5914994399999994E-2</v>
      </c>
      <c r="T92" s="391"/>
    </row>
    <row r="93" spans="1:20" x14ac:dyDescent="0.35">
      <c r="A93" s="400">
        <v>44183</v>
      </c>
      <c r="B93" s="528">
        <v>44480</v>
      </c>
      <c r="C93" s="395">
        <v>0.80237825229999993</v>
      </c>
      <c r="D93" s="395">
        <v>0.13409418100000001</v>
      </c>
      <c r="E93" s="395">
        <v>6.3514698199999997E-2</v>
      </c>
      <c r="F93" s="391"/>
      <c r="G93" s="391"/>
      <c r="H93" s="391"/>
      <c r="I93" s="391"/>
      <c r="J93" s="391"/>
      <c r="K93" s="391"/>
      <c r="L93" s="391"/>
      <c r="M93" s="391"/>
      <c r="N93" s="391"/>
      <c r="O93" s="391" t="s">
        <v>327</v>
      </c>
      <c r="P93" s="391"/>
      <c r="Q93" s="391"/>
      <c r="R93" s="391"/>
      <c r="S93" s="391"/>
      <c r="T93" s="391"/>
    </row>
    <row r="94" spans="1:20" x14ac:dyDescent="0.35">
      <c r="A94" s="400">
        <v>44186</v>
      </c>
      <c r="B94" s="528">
        <v>74080</v>
      </c>
      <c r="C94" s="395">
        <v>0.61673762059999993</v>
      </c>
      <c r="D94" s="395">
        <v>0.23838858239999999</v>
      </c>
      <c r="E94" s="395">
        <v>0.14484608819999997</v>
      </c>
      <c r="F94" s="391"/>
      <c r="G94" s="391"/>
      <c r="H94" s="391"/>
      <c r="I94" s="391"/>
      <c r="J94" s="391"/>
      <c r="K94" s="391"/>
      <c r="L94" s="391"/>
      <c r="M94" s="391"/>
      <c r="N94" s="391"/>
      <c r="O94" s="391" t="s">
        <v>327</v>
      </c>
      <c r="P94" s="391"/>
      <c r="Q94" s="391"/>
      <c r="R94" s="391"/>
      <c r="S94" s="391"/>
      <c r="T94" s="391"/>
    </row>
    <row r="95" spans="1:20" x14ac:dyDescent="0.35">
      <c r="A95" s="400">
        <v>44187</v>
      </c>
      <c r="B95" s="528">
        <v>79992</v>
      </c>
      <c r="C95" s="395">
        <v>0.55153155800000009</v>
      </c>
      <c r="D95" s="395">
        <v>0.28552678770000001</v>
      </c>
      <c r="E95" s="395">
        <v>0.16291248800000002</v>
      </c>
      <c r="F95" s="391"/>
      <c r="G95" s="391"/>
      <c r="H95" s="391"/>
      <c r="I95" s="391"/>
      <c r="J95" s="391"/>
      <c r="K95" s="391"/>
      <c r="L95" s="391"/>
      <c r="M95" s="391"/>
      <c r="N95" s="391"/>
      <c r="O95" s="391" t="s">
        <v>327</v>
      </c>
      <c r="P95" s="391"/>
      <c r="Q95" s="391"/>
      <c r="R95" s="391"/>
      <c r="S95" s="391"/>
      <c r="T95" s="391"/>
    </row>
    <row r="96" spans="1:20" x14ac:dyDescent="0.35">
      <c r="A96" s="400">
        <v>44188</v>
      </c>
      <c r="B96" s="528">
        <v>27333</v>
      </c>
      <c r="C96" s="395">
        <v>0.56089519779999997</v>
      </c>
      <c r="D96" s="395">
        <v>0.22995571740000001</v>
      </c>
      <c r="E96" s="395">
        <v>0.2091490848</v>
      </c>
      <c r="F96" s="391"/>
      <c r="G96" s="391"/>
      <c r="H96" s="391"/>
      <c r="I96" s="391"/>
      <c r="J96" s="391"/>
      <c r="K96" s="391"/>
      <c r="L96" s="391"/>
      <c r="M96" s="391"/>
      <c r="N96" s="391"/>
      <c r="O96" s="391" t="s">
        <v>327</v>
      </c>
      <c r="P96" s="391"/>
      <c r="Q96" s="391"/>
      <c r="R96" s="391"/>
      <c r="S96" s="391"/>
      <c r="T96" s="391"/>
    </row>
    <row r="97" spans="1:25" x14ac:dyDescent="0.35">
      <c r="B97" s="418" t="s">
        <v>328</v>
      </c>
      <c r="O97" s="418" t="s">
        <v>328</v>
      </c>
    </row>
    <row r="98" spans="1:25" x14ac:dyDescent="0.35">
      <c r="A98" s="244" t="s">
        <v>329</v>
      </c>
      <c r="B98" s="418" t="s">
        <v>337</v>
      </c>
      <c r="O98" s="418" t="s">
        <v>337</v>
      </c>
    </row>
    <row r="99" spans="1:25" x14ac:dyDescent="0.35">
      <c r="A99" s="400">
        <v>44270</v>
      </c>
      <c r="B99" s="528">
        <v>6236</v>
      </c>
      <c r="C99" s="395">
        <v>0.95560927529999995</v>
      </c>
      <c r="D99" s="395">
        <v>2.87342451E-2</v>
      </c>
      <c r="E99" s="395">
        <v>1.5656479600000002E-2</v>
      </c>
      <c r="F99" s="244" t="s">
        <v>329</v>
      </c>
      <c r="L99" s="245" t="s">
        <v>338</v>
      </c>
      <c r="O99" s="399">
        <v>44270</v>
      </c>
      <c r="P99" s="269">
        <v>5613</v>
      </c>
      <c r="Q99" s="398">
        <v>0.95775926290000002</v>
      </c>
      <c r="R99" s="398">
        <v>2.8113455499999999E-2</v>
      </c>
      <c r="S99" s="398">
        <v>1.41272816E-2</v>
      </c>
      <c r="T99" s="244" t="s">
        <v>329</v>
      </c>
      <c r="Y99" s="245" t="s">
        <v>338</v>
      </c>
    </row>
    <row r="100" spans="1:25" x14ac:dyDescent="0.35">
      <c r="A100" s="400">
        <v>44271</v>
      </c>
      <c r="B100" s="528">
        <v>6459</v>
      </c>
      <c r="C100" s="395">
        <v>0.95502158609999999</v>
      </c>
      <c r="D100" s="395">
        <v>2.8763728700000001E-2</v>
      </c>
      <c r="E100" s="395">
        <v>1.6214685199999999E-2</v>
      </c>
      <c r="F100" s="244" t="s">
        <v>329</v>
      </c>
      <c r="O100" s="399">
        <v>44271</v>
      </c>
      <c r="P100" s="269">
        <v>5989</v>
      </c>
      <c r="Q100" s="398">
        <v>0.95807550529999996</v>
      </c>
      <c r="R100" s="398">
        <v>2.7687809799999998E-2</v>
      </c>
      <c r="S100" s="398">
        <v>1.4236684800000001E-2</v>
      </c>
      <c r="T100" s="244" t="s">
        <v>329</v>
      </c>
    </row>
    <row r="101" spans="1:25" x14ac:dyDescent="0.35">
      <c r="A101" s="400">
        <v>44272</v>
      </c>
      <c r="B101" s="528">
        <v>7026</v>
      </c>
      <c r="C101" s="395">
        <v>0.9509061056</v>
      </c>
      <c r="D101" s="395">
        <v>3.1480994700000001E-2</v>
      </c>
      <c r="E101" s="395">
        <v>1.7610359999999999E-2</v>
      </c>
      <c r="F101" s="244" t="s">
        <v>329</v>
      </c>
      <c r="O101" s="399">
        <v>44272</v>
      </c>
      <c r="P101" s="269">
        <v>6598</v>
      </c>
      <c r="Q101" s="398">
        <v>0.95307786080000001</v>
      </c>
      <c r="R101" s="398">
        <v>3.0343084999999999E-2</v>
      </c>
      <c r="S101" s="398">
        <v>1.6576514800000001E-2</v>
      </c>
      <c r="T101" s="244" t="s">
        <v>329</v>
      </c>
    </row>
    <row r="102" spans="1:25" x14ac:dyDescent="0.35">
      <c r="A102" s="400">
        <v>44273</v>
      </c>
      <c r="B102" s="528">
        <v>7257</v>
      </c>
      <c r="C102" s="395">
        <v>0.9474164397</v>
      </c>
      <c r="D102" s="395">
        <v>3.4120481499999994E-2</v>
      </c>
      <c r="E102" s="395">
        <v>1.82318141E-2</v>
      </c>
      <c r="F102" s="244" t="s">
        <v>329</v>
      </c>
      <c r="O102" s="399">
        <v>44273</v>
      </c>
      <c r="P102" s="269">
        <v>6936</v>
      </c>
      <c r="Q102" s="398">
        <v>0.9496414029000001</v>
      </c>
      <c r="R102" s="398">
        <v>3.2702532700000002E-2</v>
      </c>
      <c r="S102" s="398">
        <v>1.7424834300000001E-2</v>
      </c>
      <c r="T102" s="244" t="s">
        <v>329</v>
      </c>
    </row>
    <row r="103" spans="1:25" x14ac:dyDescent="0.35">
      <c r="A103" s="400">
        <v>44274</v>
      </c>
      <c r="B103" s="528">
        <v>7689</v>
      </c>
      <c r="C103" s="395">
        <v>0.9373947091</v>
      </c>
      <c r="D103" s="395">
        <v>4.2672313000000003E-2</v>
      </c>
      <c r="E103" s="395">
        <v>1.9678109200000002E-2</v>
      </c>
      <c r="F103" s="244" t="s">
        <v>329</v>
      </c>
      <c r="O103" s="399">
        <v>44274</v>
      </c>
      <c r="P103" s="269">
        <v>7508</v>
      </c>
      <c r="Q103" s="398">
        <v>0.9387206132</v>
      </c>
      <c r="R103" s="398">
        <v>4.1826591199999999E-2</v>
      </c>
      <c r="S103" s="398">
        <v>1.9197943299999999E-2</v>
      </c>
      <c r="T103" s="244" t="s">
        <v>329</v>
      </c>
    </row>
    <row r="104" spans="1:25" x14ac:dyDescent="0.35">
      <c r="A104" s="400">
        <v>44277</v>
      </c>
      <c r="B104" s="528">
        <v>8152</v>
      </c>
      <c r="C104" s="395">
        <v>0.92758325539999997</v>
      </c>
      <c r="D104" s="395">
        <v>5.19330603E-2</v>
      </c>
      <c r="E104" s="395">
        <v>2.0483684200000001E-2</v>
      </c>
      <c r="F104" s="244" t="s">
        <v>329</v>
      </c>
      <c r="O104" s="399">
        <v>44277</v>
      </c>
      <c r="P104" s="269">
        <v>6967</v>
      </c>
      <c r="Q104" s="398">
        <v>0.93261251879999996</v>
      </c>
      <c r="R104" s="398">
        <v>4.9884766999999997E-2</v>
      </c>
      <c r="S104" s="398">
        <v>1.7502714099999997E-2</v>
      </c>
      <c r="T104" s="244" t="s">
        <v>329</v>
      </c>
    </row>
    <row r="105" spans="1:25" x14ac:dyDescent="0.35">
      <c r="A105" s="400">
        <v>44278</v>
      </c>
      <c r="B105" s="528">
        <v>8887</v>
      </c>
      <c r="C105" s="395">
        <v>0.92917075819999995</v>
      </c>
      <c r="D105" s="395">
        <v>4.85817256E-2</v>
      </c>
      <c r="E105" s="395">
        <v>2.2247516199999998E-2</v>
      </c>
      <c r="F105" s="244" t="s">
        <v>329</v>
      </c>
      <c r="O105" s="399">
        <v>44278</v>
      </c>
      <c r="P105" s="269">
        <v>7779</v>
      </c>
      <c r="Q105" s="398">
        <v>0.94049879660000002</v>
      </c>
      <c r="R105" s="398">
        <v>3.99646892E-2</v>
      </c>
      <c r="S105" s="398">
        <v>1.9536514200000001E-2</v>
      </c>
      <c r="T105" s="244" t="s">
        <v>329</v>
      </c>
    </row>
    <row r="106" spans="1:25" x14ac:dyDescent="0.35">
      <c r="A106" s="400">
        <v>44279</v>
      </c>
      <c r="B106" s="528">
        <v>9332</v>
      </c>
      <c r="C106" s="395">
        <v>0.93142913019999996</v>
      </c>
      <c r="D106" s="395">
        <v>4.5210222899999999E-2</v>
      </c>
      <c r="E106" s="395">
        <v>2.3358107200000002E-2</v>
      </c>
      <c r="F106" s="244" t="s">
        <v>329</v>
      </c>
      <c r="O106" s="399">
        <v>44279</v>
      </c>
      <c r="P106" s="269">
        <v>8733</v>
      </c>
      <c r="Q106" s="398">
        <v>0.93512083260000001</v>
      </c>
      <c r="R106" s="398">
        <v>4.2929440400000005E-2</v>
      </c>
      <c r="S106" s="398">
        <v>2.1947187600000001E-2</v>
      </c>
      <c r="T106" s="244" t="s">
        <v>329</v>
      </c>
    </row>
    <row r="107" spans="1:25" x14ac:dyDescent="0.35">
      <c r="A107" s="400">
        <v>44280</v>
      </c>
      <c r="B107" s="528">
        <v>9477</v>
      </c>
      <c r="C107" s="395">
        <v>0.92858240520000002</v>
      </c>
      <c r="D107" s="395">
        <v>4.7594372699999998E-2</v>
      </c>
      <c r="E107" s="395">
        <v>2.3823221999999998E-2</v>
      </c>
      <c r="F107" s="244" t="s">
        <v>329</v>
      </c>
      <c r="O107" s="399">
        <v>44280</v>
      </c>
      <c r="P107" s="269">
        <v>8949</v>
      </c>
      <c r="Q107" s="398">
        <v>0.93190683210000003</v>
      </c>
      <c r="R107" s="398">
        <v>4.55909839E-2</v>
      </c>
      <c r="S107" s="398">
        <v>2.2502183800000002E-2</v>
      </c>
      <c r="T107" s="244" t="s">
        <v>329</v>
      </c>
    </row>
    <row r="108" spans="1:25" x14ac:dyDescent="0.35">
      <c r="A108" s="400">
        <v>44281</v>
      </c>
      <c r="B108" s="528">
        <v>9843</v>
      </c>
      <c r="C108" s="395">
        <v>0.90576922269999993</v>
      </c>
      <c r="D108" s="395">
        <v>6.8938733400000007E-2</v>
      </c>
      <c r="E108" s="395">
        <v>2.5292044000000003E-2</v>
      </c>
      <c r="F108" s="244" t="s">
        <v>329</v>
      </c>
      <c r="O108" s="399">
        <v>44281</v>
      </c>
      <c r="P108" s="269">
        <v>9530</v>
      </c>
      <c r="Q108" s="398">
        <v>0.90750470490000001</v>
      </c>
      <c r="R108" s="398">
        <v>6.7873258800000003E-2</v>
      </c>
      <c r="S108" s="398">
        <v>2.46220363E-2</v>
      </c>
      <c r="T108" s="244" t="s">
        <v>329</v>
      </c>
    </row>
    <row r="109" spans="1:25" x14ac:dyDescent="0.35">
      <c r="A109" s="400">
        <v>44284</v>
      </c>
      <c r="B109" s="528">
        <v>9183</v>
      </c>
      <c r="C109" s="395">
        <v>0.90234998649999998</v>
      </c>
      <c r="D109" s="395">
        <v>7.0133025500000001E-2</v>
      </c>
      <c r="E109" s="395">
        <v>2.7516987900000001E-2</v>
      </c>
      <c r="F109" s="244" t="s">
        <v>329</v>
      </c>
      <c r="O109" s="399">
        <v>44284</v>
      </c>
      <c r="P109" s="269">
        <v>8788</v>
      </c>
      <c r="Q109" s="398">
        <v>0.90575591099999997</v>
      </c>
      <c r="R109" s="398">
        <v>6.7897728599999999E-2</v>
      </c>
      <c r="S109" s="398">
        <v>2.63463603E-2</v>
      </c>
      <c r="T109" s="244" t="s">
        <v>329</v>
      </c>
    </row>
    <row r="110" spans="1:25" x14ac:dyDescent="0.35">
      <c r="A110" s="400">
        <v>44285</v>
      </c>
      <c r="B110" s="528">
        <v>9560</v>
      </c>
      <c r="C110" s="395">
        <v>0.91469070139999997</v>
      </c>
      <c r="D110" s="395">
        <v>5.6613375099999995E-2</v>
      </c>
      <c r="E110" s="395">
        <v>2.8695923499999998E-2</v>
      </c>
      <c r="F110" s="244" t="s">
        <v>329</v>
      </c>
      <c r="O110" s="399">
        <v>44285</v>
      </c>
      <c r="P110" s="269">
        <v>9140</v>
      </c>
      <c r="Q110" s="398">
        <v>0.91781270019999994</v>
      </c>
      <c r="R110" s="398">
        <v>5.4680980900000002E-2</v>
      </c>
      <c r="S110" s="398">
        <v>2.7506318800000002E-2</v>
      </c>
      <c r="T110" s="244" t="s">
        <v>329</v>
      </c>
    </row>
    <row r="111" spans="1:25" x14ac:dyDescent="0.35">
      <c r="A111" s="400">
        <v>44286</v>
      </c>
      <c r="B111" s="528">
        <v>10092</v>
      </c>
      <c r="C111" s="395">
        <v>0.9148463228</v>
      </c>
      <c r="D111" s="395">
        <v>5.4811492500000003E-2</v>
      </c>
      <c r="E111" s="395">
        <v>3.0342184800000001E-2</v>
      </c>
      <c r="F111" s="244" t="s">
        <v>329</v>
      </c>
      <c r="O111" s="399">
        <v>44286</v>
      </c>
      <c r="P111" s="269">
        <v>9608</v>
      </c>
      <c r="Q111" s="398">
        <v>0.91820638560000001</v>
      </c>
      <c r="R111" s="398">
        <v>5.2748720900000004E-2</v>
      </c>
      <c r="S111" s="398">
        <v>2.9044893499999995E-2</v>
      </c>
      <c r="T111" s="244" t="s">
        <v>329</v>
      </c>
    </row>
    <row r="112" spans="1:25" x14ac:dyDescent="0.35">
      <c r="A112" s="400">
        <v>44287</v>
      </c>
      <c r="B112" s="528">
        <v>10283</v>
      </c>
      <c r="C112" s="395">
        <v>0.89392885030000002</v>
      </c>
      <c r="D112" s="395">
        <v>7.5137015799999998E-2</v>
      </c>
      <c r="E112" s="395">
        <v>3.0934133799999999E-2</v>
      </c>
      <c r="F112" s="244" t="s">
        <v>329</v>
      </c>
      <c r="O112" s="399">
        <v>44287</v>
      </c>
      <c r="P112" s="269">
        <v>10284</v>
      </c>
      <c r="Q112" s="398">
        <v>0.89395646130000006</v>
      </c>
      <c r="R112" s="398">
        <v>7.5106466499999996E-2</v>
      </c>
      <c r="S112" s="398">
        <v>3.0937072200000002E-2</v>
      </c>
      <c r="T112" s="244" t="s">
        <v>329</v>
      </c>
    </row>
    <row r="113" spans="1:19" x14ac:dyDescent="0.35">
      <c r="B113" s="418" t="s">
        <v>330</v>
      </c>
      <c r="C113" s="418"/>
      <c r="D113" s="418"/>
      <c r="E113" s="418"/>
      <c r="O113" s="418" t="s">
        <v>330</v>
      </c>
      <c r="P113" s="269"/>
      <c r="Q113" s="398"/>
      <c r="R113" s="398"/>
      <c r="S113" s="398"/>
    </row>
    <row r="114" spans="1:19" x14ac:dyDescent="0.35">
      <c r="A114" s="244" t="s">
        <v>331</v>
      </c>
      <c r="B114" s="418" t="s">
        <v>332</v>
      </c>
      <c r="O114" s="418" t="s">
        <v>332</v>
      </c>
    </row>
    <row r="115" spans="1:19" x14ac:dyDescent="0.35">
      <c r="A115" s="400">
        <v>44298</v>
      </c>
      <c r="B115" s="530">
        <v>551</v>
      </c>
      <c r="C115" s="409">
        <v>0.95473317899999999</v>
      </c>
      <c r="D115" s="409">
        <v>4.0428249700000002E-2</v>
      </c>
      <c r="E115" s="409">
        <v>4.8385713000000004E-3</v>
      </c>
      <c r="O115" s="399">
        <v>44298</v>
      </c>
      <c r="P115" s="269">
        <v>447</v>
      </c>
      <c r="Q115" s="410">
        <v>0.95465724429999999</v>
      </c>
      <c r="R115" s="410">
        <v>4.1407755399999996E-2</v>
      </c>
      <c r="S115" s="410">
        <v>3.9350002999999998E-3</v>
      </c>
    </row>
    <row r="116" spans="1:19" x14ac:dyDescent="0.35">
      <c r="A116" s="400">
        <v>44299</v>
      </c>
      <c r="B116" s="530">
        <v>465</v>
      </c>
      <c r="C116" s="409">
        <v>0.92224564510000007</v>
      </c>
      <c r="D116" s="409">
        <v>4.3127146999999998E-2</v>
      </c>
      <c r="E116" s="409">
        <v>4.0942350999999995E-3</v>
      </c>
      <c r="O116" s="399">
        <v>44299</v>
      </c>
      <c r="P116" s="269">
        <v>429</v>
      </c>
      <c r="Q116" s="410">
        <v>0.94964291840000004</v>
      </c>
      <c r="R116" s="410">
        <v>4.6565064700000006E-2</v>
      </c>
      <c r="S116" s="410">
        <v>3.7920169000000004E-3</v>
      </c>
    </row>
    <row r="117" spans="1:19" x14ac:dyDescent="0.35">
      <c r="A117" s="400">
        <v>44300</v>
      </c>
      <c r="B117" s="530">
        <v>534</v>
      </c>
      <c r="C117" s="409">
        <v>0.94741047730000005</v>
      </c>
      <c r="D117" s="409">
        <v>4.7804142500000001E-2</v>
      </c>
      <c r="E117" s="409">
        <v>4.7853801999999997E-3</v>
      </c>
      <c r="O117" s="399">
        <v>44300</v>
      </c>
      <c r="P117" s="244">
        <v>490</v>
      </c>
      <c r="Q117" s="410">
        <v>0.94695191320000005</v>
      </c>
      <c r="R117" s="410">
        <v>4.8660141899999995E-2</v>
      </c>
      <c r="S117" s="410">
        <v>4.3879449000000003E-3</v>
      </c>
    </row>
    <row r="118" spans="1:19" x14ac:dyDescent="0.35">
      <c r="A118" s="400">
        <v>44301</v>
      </c>
      <c r="B118" s="530">
        <v>536</v>
      </c>
      <c r="C118" s="409">
        <v>0.94443666959999995</v>
      </c>
      <c r="D118" s="409">
        <v>5.0877375199999998E-2</v>
      </c>
      <c r="E118" s="409">
        <v>4.6859551999999995E-3</v>
      </c>
      <c r="O118" s="399">
        <v>44301</v>
      </c>
      <c r="P118" s="244">
        <v>512</v>
      </c>
      <c r="Q118" s="410">
        <v>0.94362108890000007</v>
      </c>
      <c r="R118" s="410">
        <v>5.1891711300000004E-2</v>
      </c>
      <c r="S118" s="410">
        <v>4.4871997000000005E-3</v>
      </c>
    </row>
    <row r="119" spans="1:19" x14ac:dyDescent="0.35">
      <c r="A119" s="400">
        <v>44302</v>
      </c>
      <c r="B119" s="530">
        <v>529</v>
      </c>
      <c r="C119" s="409">
        <v>0.93487271680000006</v>
      </c>
      <c r="D119" s="409">
        <v>6.0536358900000004E-2</v>
      </c>
      <c r="E119" s="409">
        <v>4.5909242999999994E-3</v>
      </c>
      <c r="O119" s="399">
        <v>44302</v>
      </c>
      <c r="P119" s="244">
        <v>523</v>
      </c>
      <c r="Q119" s="410">
        <v>0.93370062120000008</v>
      </c>
      <c r="R119" s="410">
        <v>6.1765326400000001E-2</v>
      </c>
      <c r="S119" s="410">
        <v>4.5340523000000008E-3</v>
      </c>
    </row>
    <row r="120" spans="1:19" x14ac:dyDescent="0.35">
      <c r="A120" s="400">
        <v>44305</v>
      </c>
      <c r="B120" s="531">
        <v>2844</v>
      </c>
      <c r="C120" s="409">
        <v>0.95021443539999995</v>
      </c>
      <c r="D120" s="409">
        <v>4.5081162399999999E-2</v>
      </c>
      <c r="E120" s="409">
        <v>4.7044022E-3</v>
      </c>
      <c r="O120" s="399">
        <v>44305</v>
      </c>
      <c r="P120" s="254">
        <v>2534</v>
      </c>
      <c r="Q120" s="410">
        <v>0.95083042470000001</v>
      </c>
      <c r="R120" s="410">
        <v>4.4981766999999999E-2</v>
      </c>
      <c r="S120" s="410">
        <v>4.1878082000000004E-3</v>
      </c>
    </row>
    <row r="121" spans="1:19" x14ac:dyDescent="0.35">
      <c r="A121" s="400">
        <v>44306</v>
      </c>
      <c r="B121" s="531">
        <v>3390</v>
      </c>
      <c r="C121" s="409">
        <v>0.94962578809999998</v>
      </c>
      <c r="D121" s="409">
        <v>4.5583723799999996E-2</v>
      </c>
      <c r="E121" s="409">
        <v>4.7667513999999998E-3</v>
      </c>
      <c r="O121" s="399">
        <v>44306</v>
      </c>
      <c r="P121" s="254">
        <v>3075</v>
      </c>
      <c r="Q121" s="410">
        <v>0.95017357079999998</v>
      </c>
      <c r="R121" s="410">
        <v>4.5458393999999999E-2</v>
      </c>
      <c r="S121" s="410">
        <v>4.3499435999999995E-3</v>
      </c>
    </row>
    <row r="122" spans="1:19" x14ac:dyDescent="0.35">
      <c r="A122" s="400">
        <v>44307</v>
      </c>
      <c r="B122" s="531">
        <v>3668</v>
      </c>
      <c r="C122" s="409">
        <v>0.94888532130000003</v>
      </c>
      <c r="D122" s="409">
        <v>4.5945883800000004E-2</v>
      </c>
      <c r="E122" s="409">
        <v>5.1472164000000006E-3</v>
      </c>
      <c r="O122" s="399">
        <v>44307</v>
      </c>
      <c r="P122" s="254">
        <v>3374</v>
      </c>
      <c r="Q122" s="410">
        <v>0.94948836969999995</v>
      </c>
      <c r="R122" s="410">
        <v>4.57490682E-2</v>
      </c>
      <c r="S122" s="410">
        <v>4.7453065000000001E-3</v>
      </c>
    </row>
    <row r="123" spans="1:19" x14ac:dyDescent="0.35">
      <c r="A123" s="400">
        <v>44308</v>
      </c>
      <c r="B123" s="531">
        <v>4118</v>
      </c>
      <c r="C123" s="409">
        <v>0.94362118130000006</v>
      </c>
      <c r="D123" s="409">
        <v>5.0691588999999995E-2</v>
      </c>
      <c r="E123" s="409">
        <v>5.6642102999999999E-3</v>
      </c>
      <c r="O123" s="399">
        <v>44308</v>
      </c>
      <c r="P123" s="254">
        <v>3774</v>
      </c>
      <c r="Q123" s="410">
        <v>0.94528005710000007</v>
      </c>
      <c r="R123" s="410">
        <v>4.9459861899999999E-2</v>
      </c>
      <c r="S123" s="410">
        <v>5.2370702999999996E-3</v>
      </c>
    </row>
    <row r="124" spans="1:19" x14ac:dyDescent="0.35">
      <c r="A124" s="400">
        <v>44309</v>
      </c>
      <c r="B124" s="531">
        <v>4631</v>
      </c>
      <c r="C124" s="409">
        <v>0.93105316260000004</v>
      </c>
      <c r="D124" s="409">
        <v>6.2164054600000004E-2</v>
      </c>
      <c r="E124" s="409">
        <v>6.7698463E-3</v>
      </c>
      <c r="O124" s="399">
        <v>44309</v>
      </c>
      <c r="P124" s="254">
        <v>4433</v>
      </c>
      <c r="Q124" s="410">
        <v>0.93138881359999992</v>
      </c>
      <c r="R124" s="410">
        <v>6.2133584400000004E-2</v>
      </c>
      <c r="S124" s="410">
        <v>6.4662887999999991E-3</v>
      </c>
    </row>
    <row r="125" spans="1:19" x14ac:dyDescent="0.35">
      <c r="A125" s="400">
        <v>44312</v>
      </c>
      <c r="B125" s="531">
        <v>6419</v>
      </c>
      <c r="C125" s="409">
        <v>0.92857554040000001</v>
      </c>
      <c r="D125" s="409">
        <v>6.2393954500000001E-2</v>
      </c>
      <c r="E125" s="409">
        <v>9.0081987000000009E-3</v>
      </c>
      <c r="O125" s="399">
        <v>44312</v>
      </c>
      <c r="P125" s="254">
        <v>6027</v>
      </c>
      <c r="Q125" s="410">
        <v>0.929650117</v>
      </c>
      <c r="R125" s="410">
        <v>6.1875934600000002E-2</v>
      </c>
      <c r="S125" s="410">
        <v>8.4545292999999994E-3</v>
      </c>
    </row>
    <row r="126" spans="1:19" x14ac:dyDescent="0.35">
      <c r="A126" s="400">
        <v>44313</v>
      </c>
      <c r="B126" s="531">
        <v>6082</v>
      </c>
      <c r="C126" s="409">
        <v>0.92949418540000006</v>
      </c>
      <c r="D126" s="409">
        <v>6.1909966300000001E-2</v>
      </c>
      <c r="E126" s="409">
        <v>8.5721049000000004E-3</v>
      </c>
      <c r="O126" s="399">
        <v>44313</v>
      </c>
      <c r="P126" s="254">
        <v>5686</v>
      </c>
      <c r="Q126" s="410">
        <v>0.93035173369999991</v>
      </c>
      <c r="R126" s="410">
        <v>6.1598896900000005E-2</v>
      </c>
      <c r="S126" s="410">
        <v>8.029947400000001E-3</v>
      </c>
    </row>
    <row r="127" spans="1:19" x14ac:dyDescent="0.35">
      <c r="A127" s="400">
        <v>44314</v>
      </c>
      <c r="B127" s="531">
        <v>6309</v>
      </c>
      <c r="C127" s="409">
        <v>0.93142703380000003</v>
      </c>
      <c r="D127" s="409">
        <v>5.9633139799999998E-2</v>
      </c>
      <c r="E127" s="409">
        <v>8.9189608999999982E-3</v>
      </c>
      <c r="O127" s="399">
        <v>44314</v>
      </c>
      <c r="P127" s="254">
        <v>5929</v>
      </c>
      <c r="Q127" s="410">
        <v>0.93256823480000006</v>
      </c>
      <c r="R127" s="410">
        <v>5.9031746500000003E-2</v>
      </c>
      <c r="S127" s="410">
        <v>8.3805974999999998E-3</v>
      </c>
    </row>
    <row r="128" spans="1:19" x14ac:dyDescent="0.35">
      <c r="A128" s="400">
        <v>44315</v>
      </c>
      <c r="B128" s="531">
        <v>6153</v>
      </c>
      <c r="C128" s="409">
        <v>0.92895042839999997</v>
      </c>
      <c r="D128" s="409">
        <v>6.2340078899999998E-2</v>
      </c>
      <c r="E128" s="409">
        <v>8.6857474000000007E-3</v>
      </c>
      <c r="O128" s="399">
        <v>44315</v>
      </c>
      <c r="P128" s="254">
        <v>5959</v>
      </c>
      <c r="Q128" s="410">
        <v>0.9300367973</v>
      </c>
      <c r="R128" s="410">
        <v>6.1531820899999999E-2</v>
      </c>
      <c r="S128" s="410">
        <v>8.411957900000001E-3</v>
      </c>
    </row>
    <row r="129" spans="1:19" x14ac:dyDescent="0.35">
      <c r="A129" s="400">
        <v>44316</v>
      </c>
      <c r="B129" s="531">
        <v>5785</v>
      </c>
      <c r="C129" s="409">
        <v>0.90856937709999996</v>
      </c>
      <c r="D129" s="409">
        <v>8.2955034900000002E-2</v>
      </c>
      <c r="E129" s="409">
        <v>8.4624131999999994E-3</v>
      </c>
      <c r="O129" s="399">
        <v>44316</v>
      </c>
      <c r="P129" s="254">
        <v>5662</v>
      </c>
      <c r="Q129" s="410">
        <v>0.90894908640000005</v>
      </c>
      <c r="R129" s="410">
        <v>8.2745193300000006E-2</v>
      </c>
      <c r="S129" s="410">
        <v>8.2950181999999987E-3</v>
      </c>
    </row>
    <row r="130" spans="1:19" x14ac:dyDescent="0.35">
      <c r="A130" s="532">
        <v>44319</v>
      </c>
      <c r="B130" s="531">
        <v>21</v>
      </c>
      <c r="C130" s="409">
        <v>0.93794800150000002</v>
      </c>
      <c r="D130" s="409">
        <v>6.0837079299999999E-2</v>
      </c>
      <c r="E130" s="409">
        <v>1.2149190999999999E-3</v>
      </c>
      <c r="F130" s="533" t="s">
        <v>367</v>
      </c>
      <c r="O130" s="399">
        <v>44319</v>
      </c>
      <c r="P130" s="244">
        <v>20</v>
      </c>
      <c r="Q130" s="410">
        <v>0.91792226779999997</v>
      </c>
      <c r="R130" s="410">
        <v>8.0534459700000005E-2</v>
      </c>
      <c r="S130" s="410">
        <v>1.5432726E-3</v>
      </c>
    </row>
    <row r="131" spans="1:19" x14ac:dyDescent="0.35">
      <c r="A131" s="532">
        <v>44320</v>
      </c>
      <c r="B131" s="531">
        <v>4787</v>
      </c>
      <c r="C131" s="409">
        <v>0.9161918886</v>
      </c>
      <c r="D131" s="409">
        <v>7.6171290799999999E-2</v>
      </c>
      <c r="E131" s="409">
        <v>7.6096315000000001E-3</v>
      </c>
      <c r="O131" s="399">
        <v>44320</v>
      </c>
      <c r="P131" s="254">
        <v>4539</v>
      </c>
      <c r="Q131" s="410">
        <v>0.91784307340000004</v>
      </c>
      <c r="R131" s="410">
        <v>7.4923381499999997E-2</v>
      </c>
      <c r="S131" s="410">
        <v>7.2064163000000007E-3</v>
      </c>
    </row>
    <row r="132" spans="1:19" x14ac:dyDescent="0.35">
      <c r="A132" s="532">
        <v>44321</v>
      </c>
      <c r="B132" s="531">
        <v>5742</v>
      </c>
      <c r="C132" s="409">
        <v>0.92096760150000001</v>
      </c>
      <c r="D132" s="409">
        <v>7.0903820499999992E-2</v>
      </c>
      <c r="E132" s="409">
        <v>8.106994000000001E-3</v>
      </c>
      <c r="O132" s="399">
        <v>44321</v>
      </c>
      <c r="P132" s="254">
        <v>5472</v>
      </c>
      <c r="Q132" s="410">
        <v>0.9218790013</v>
      </c>
      <c r="R132" s="410">
        <v>7.0345657000000006E-2</v>
      </c>
      <c r="S132" s="410">
        <v>7.7537614000000006E-3</v>
      </c>
    </row>
    <row r="133" spans="1:19" x14ac:dyDescent="0.35">
      <c r="A133" s="532">
        <v>44322</v>
      </c>
      <c r="B133" s="531">
        <v>2775</v>
      </c>
      <c r="C133" s="409">
        <v>0.92873731059999998</v>
      </c>
      <c r="D133" s="409">
        <v>6.1691741299999998E-2</v>
      </c>
      <c r="E133" s="409">
        <v>9.5301710000000005E-3</v>
      </c>
      <c r="F133" s="533" t="s">
        <v>371</v>
      </c>
      <c r="O133" s="399">
        <v>44322</v>
      </c>
      <c r="P133" s="254">
        <v>1992</v>
      </c>
      <c r="Q133" s="410">
        <v>0.93070739150000004</v>
      </c>
      <c r="R133" s="410">
        <v>6.1721495199999997E-2</v>
      </c>
      <c r="S133" s="410">
        <v>7.5305019999999997E-3</v>
      </c>
    </row>
    <row r="134" spans="1:19" x14ac:dyDescent="0.35">
      <c r="A134" s="532">
        <v>44323</v>
      </c>
      <c r="B134" s="531">
        <v>5297</v>
      </c>
      <c r="C134" s="409">
        <v>0.89313715189999998</v>
      </c>
      <c r="D134" s="409">
        <v>9.9253736400000001E-2</v>
      </c>
      <c r="E134" s="409">
        <v>7.5964113999999992E-3</v>
      </c>
      <c r="O134" s="399">
        <v>44323</v>
      </c>
      <c r="P134" s="254">
        <v>5085</v>
      </c>
      <c r="Q134" s="410">
        <v>0.89323547309999995</v>
      </c>
      <c r="R134" s="410">
        <v>9.9458021899999999E-2</v>
      </c>
      <c r="S134" s="410">
        <v>7.2938083999999999E-3</v>
      </c>
    </row>
    <row r="135" spans="1:19" x14ac:dyDescent="0.35">
      <c r="A135" s="532">
        <v>44326</v>
      </c>
      <c r="B135" s="531">
        <v>5529</v>
      </c>
      <c r="C135" s="409">
        <v>0.92003509799999994</v>
      </c>
      <c r="D135" s="409">
        <v>7.2294424999999995E-2</v>
      </c>
      <c r="E135" s="409">
        <v>7.6466644999999998E-3</v>
      </c>
      <c r="O135" s="399">
        <v>44326</v>
      </c>
      <c r="P135" s="254">
        <v>5028</v>
      </c>
      <c r="Q135" s="410">
        <v>0.92133295540000004</v>
      </c>
      <c r="R135" s="410">
        <v>7.1702327100000005E-2</v>
      </c>
      <c r="S135" s="410">
        <v>6.9409126999999994E-3</v>
      </c>
    </row>
    <row r="136" spans="1:19" x14ac:dyDescent="0.35">
      <c r="A136" s="532">
        <v>44327</v>
      </c>
      <c r="B136" s="531">
        <v>6175</v>
      </c>
      <c r="C136" s="409">
        <v>0.92237294390000002</v>
      </c>
      <c r="D136" s="409">
        <v>6.9012943100000002E-2</v>
      </c>
      <c r="E136" s="409">
        <v>8.5896432000000002E-3</v>
      </c>
      <c r="O136" s="399">
        <v>44327</v>
      </c>
      <c r="P136" s="254">
        <v>6031</v>
      </c>
      <c r="Q136" s="410">
        <v>0.92314611079999997</v>
      </c>
      <c r="R136" s="410">
        <v>6.8425778999999992E-2</v>
      </c>
      <c r="S136" s="410">
        <v>8.4036456000000006E-3</v>
      </c>
    </row>
    <row r="137" spans="1:19" x14ac:dyDescent="0.35">
      <c r="A137" s="532">
        <v>44328</v>
      </c>
      <c r="B137" s="531">
        <v>6850</v>
      </c>
      <c r="C137" s="409">
        <v>0.91703210820000003</v>
      </c>
      <c r="D137" s="409">
        <v>7.3318218800000001E-2</v>
      </c>
      <c r="E137" s="409">
        <v>9.6223142999999987E-3</v>
      </c>
      <c r="O137" s="399">
        <v>44328</v>
      </c>
      <c r="P137" s="254">
        <v>6436</v>
      </c>
      <c r="Q137" s="410">
        <v>0.91857689870000003</v>
      </c>
      <c r="R137" s="410">
        <v>7.2356336699999996E-2</v>
      </c>
      <c r="S137" s="410">
        <v>9.0415730999999985E-3</v>
      </c>
    </row>
    <row r="138" spans="1:19" x14ac:dyDescent="0.35">
      <c r="A138" s="532">
        <v>44329</v>
      </c>
      <c r="B138" s="531">
        <v>6970</v>
      </c>
      <c r="C138" s="409">
        <v>0.89849371070000006</v>
      </c>
      <c r="D138" s="409">
        <v>9.1387936500000003E-2</v>
      </c>
      <c r="E138" s="409">
        <v>1.0095351499999999E-2</v>
      </c>
      <c r="O138" s="399">
        <v>44329</v>
      </c>
      <c r="P138" s="254">
        <v>6628</v>
      </c>
      <c r="Q138" s="410">
        <v>0.89950304719999996</v>
      </c>
      <c r="R138" s="410">
        <v>9.0847650599999996E-2</v>
      </c>
      <c r="S138" s="410">
        <v>9.6285526000000014E-3</v>
      </c>
    </row>
    <row r="139" spans="1:19" x14ac:dyDescent="0.35">
      <c r="A139" s="532">
        <v>44330</v>
      </c>
      <c r="B139" s="531">
        <v>7517</v>
      </c>
      <c r="C139" s="409">
        <v>0.89213703820000001</v>
      </c>
      <c r="D139" s="409">
        <v>9.6287025900000003E-2</v>
      </c>
      <c r="E139" s="409">
        <v>1.1560776500000002E-2</v>
      </c>
      <c r="O139" s="399">
        <v>44330</v>
      </c>
      <c r="P139" s="254">
        <v>7338</v>
      </c>
      <c r="Q139" s="410">
        <v>0.89254008620000003</v>
      </c>
      <c r="R139" s="410">
        <v>9.6210430200000002E-2</v>
      </c>
      <c r="S139" s="410">
        <v>1.12360212E-2</v>
      </c>
    </row>
    <row r="140" spans="1:19" x14ac:dyDescent="0.35">
      <c r="A140" s="532">
        <v>44333</v>
      </c>
      <c r="B140" s="531">
        <v>9670</v>
      </c>
      <c r="C140" s="409">
        <v>0.9056643633</v>
      </c>
      <c r="D140" s="409">
        <v>8.0969114699999997E-2</v>
      </c>
      <c r="E140" s="409">
        <v>1.33424827E-2</v>
      </c>
      <c r="O140" s="399">
        <v>44333</v>
      </c>
      <c r="P140" s="254">
        <v>9124</v>
      </c>
      <c r="Q140" s="410">
        <v>0.90722446200000006</v>
      </c>
      <c r="R140" s="410">
        <v>8.0179619100000002E-2</v>
      </c>
      <c r="S140" s="410">
        <v>1.2576252600000001E-2</v>
      </c>
    </row>
    <row r="141" spans="1:19" x14ac:dyDescent="0.35">
      <c r="A141" s="532">
        <v>44334</v>
      </c>
      <c r="B141" s="531">
        <v>10556</v>
      </c>
      <c r="C141" s="409">
        <v>0.91098544569999995</v>
      </c>
      <c r="D141" s="409">
        <v>7.4417837700000003E-2</v>
      </c>
      <c r="E141" s="409">
        <v>1.45715163E-2</v>
      </c>
      <c r="O141" s="399">
        <v>44334</v>
      </c>
      <c r="P141" s="254">
        <v>9875</v>
      </c>
      <c r="Q141" s="410">
        <v>0.91233532509999993</v>
      </c>
      <c r="R141" s="410">
        <v>7.3983154600000003E-2</v>
      </c>
      <c r="S141" s="410">
        <v>1.3661363400000001E-2</v>
      </c>
    </row>
    <row r="142" spans="1:19" x14ac:dyDescent="0.35">
      <c r="A142" s="532">
        <v>44335</v>
      </c>
      <c r="B142" s="531">
        <v>11073</v>
      </c>
      <c r="C142" s="409">
        <v>0.91170974280000006</v>
      </c>
      <c r="D142" s="409">
        <v>7.2811927799999995E-2</v>
      </c>
      <c r="E142" s="409">
        <v>1.5456014000000001E-2</v>
      </c>
      <c r="O142" s="399">
        <v>44335</v>
      </c>
      <c r="P142" s="254">
        <v>10321</v>
      </c>
      <c r="Q142" s="410">
        <v>0.9132865724</v>
      </c>
      <c r="R142" s="410">
        <v>7.2277744399999996E-2</v>
      </c>
      <c r="S142" s="410">
        <v>1.441481E-2</v>
      </c>
    </row>
    <row r="143" spans="1:19" x14ac:dyDescent="0.35">
      <c r="A143" s="532">
        <v>44336</v>
      </c>
      <c r="B143" s="531">
        <v>12002</v>
      </c>
      <c r="C143" s="409">
        <v>0.90675988490000003</v>
      </c>
      <c r="D143" s="409">
        <v>7.6628043000000007E-2</v>
      </c>
      <c r="E143" s="409">
        <v>1.6588988799999999E-2</v>
      </c>
      <c r="O143" s="399">
        <v>44336</v>
      </c>
      <c r="P143" s="254">
        <v>11400</v>
      </c>
      <c r="Q143" s="410">
        <v>0.90859249850000001</v>
      </c>
      <c r="R143" s="410">
        <v>7.5596127299999996E-2</v>
      </c>
      <c r="S143" s="410">
        <v>1.5791899500000001E-2</v>
      </c>
    </row>
    <row r="144" spans="1:19" x14ac:dyDescent="0.35">
      <c r="A144" s="532">
        <v>44337</v>
      </c>
      <c r="B144" s="531">
        <v>12475</v>
      </c>
      <c r="C144" s="409">
        <v>0.88158499850000005</v>
      </c>
      <c r="D144" s="409">
        <v>0.1001763993</v>
      </c>
      <c r="E144" s="409">
        <v>1.8225462599999999E-2</v>
      </c>
      <c r="O144" s="399">
        <v>44337</v>
      </c>
      <c r="P144" s="254">
        <v>12134</v>
      </c>
      <c r="Q144" s="410">
        <v>0.88231434630000005</v>
      </c>
      <c r="R144" s="410">
        <v>9.9924616800000005E-2</v>
      </c>
      <c r="S144" s="410">
        <v>1.7748719399999998E-2</v>
      </c>
    </row>
    <row r="145" spans="1:19" x14ac:dyDescent="0.35">
      <c r="A145" s="532">
        <v>44340</v>
      </c>
      <c r="B145" s="531">
        <v>10268</v>
      </c>
      <c r="C145" s="409">
        <v>0.89606375720000009</v>
      </c>
      <c r="D145" s="409">
        <v>8.6958630199999998E-2</v>
      </c>
      <c r="E145" s="409">
        <v>1.66190952E-2</v>
      </c>
      <c r="O145" s="399">
        <v>44340</v>
      </c>
      <c r="P145" s="254">
        <v>9220</v>
      </c>
      <c r="Q145" s="410">
        <v>0.89713761729999997</v>
      </c>
      <c r="R145" s="410">
        <v>8.7331630999999993E-2</v>
      </c>
      <c r="S145" s="410">
        <v>1.55307519E-2</v>
      </c>
    </row>
    <row r="146" spans="1:19" x14ac:dyDescent="0.35">
      <c r="A146" s="532">
        <v>44341</v>
      </c>
      <c r="B146" s="531">
        <v>12451</v>
      </c>
      <c r="C146" s="409">
        <v>0.9006173878</v>
      </c>
      <c r="D146" s="409">
        <v>8.1174085499999993E-2</v>
      </c>
      <c r="E146" s="409">
        <v>1.8208526699999998E-2</v>
      </c>
      <c r="O146" s="399">
        <v>44341</v>
      </c>
      <c r="P146" s="254">
        <v>12004</v>
      </c>
      <c r="Q146" s="410">
        <v>0.90102685589999998</v>
      </c>
      <c r="R146" s="410">
        <v>8.1408543700000002E-2</v>
      </c>
      <c r="S146" s="410">
        <v>1.7564600499999999E-2</v>
      </c>
    </row>
    <row r="147" spans="1:19" x14ac:dyDescent="0.35">
      <c r="A147" s="532">
        <v>44342</v>
      </c>
      <c r="B147" s="531">
        <v>13730</v>
      </c>
      <c r="C147" s="409">
        <v>0.8989512744</v>
      </c>
      <c r="D147" s="409">
        <v>8.1804917599999999E-2</v>
      </c>
      <c r="E147" s="409">
        <v>1.9218589599999999E-2</v>
      </c>
      <c r="O147" s="399">
        <v>44342</v>
      </c>
      <c r="P147" s="254">
        <v>13249</v>
      </c>
      <c r="Q147" s="410">
        <v>0.89904219019999998</v>
      </c>
      <c r="R147" s="410">
        <v>8.2383456600000002E-2</v>
      </c>
      <c r="S147" s="410">
        <v>1.8553470199999998E-2</v>
      </c>
    </row>
    <row r="148" spans="1:19" x14ac:dyDescent="0.35">
      <c r="A148" s="532">
        <v>44343</v>
      </c>
      <c r="B148" s="531">
        <v>14446</v>
      </c>
      <c r="C148" s="409">
        <v>0.88984082470000003</v>
      </c>
      <c r="D148" s="409">
        <v>8.9628874499999997E-2</v>
      </c>
      <c r="E148" s="409">
        <v>2.0506115500000002E-2</v>
      </c>
      <c r="O148" s="399">
        <v>44343</v>
      </c>
      <c r="P148" s="254">
        <v>13974</v>
      </c>
      <c r="Q148" s="410">
        <v>0.88945134570000006</v>
      </c>
      <c r="R148" s="410">
        <v>9.0717899399999996E-2</v>
      </c>
      <c r="S148" s="410">
        <v>1.9806572800000002E-2</v>
      </c>
    </row>
    <row r="149" spans="1:19" x14ac:dyDescent="0.35">
      <c r="A149" s="532">
        <v>44344</v>
      </c>
      <c r="B149" s="531">
        <v>8459</v>
      </c>
      <c r="C149" s="409">
        <v>0.88535649540000005</v>
      </c>
      <c r="D149" s="409">
        <v>9.4829805399999995E-2</v>
      </c>
      <c r="E149" s="409">
        <v>1.9793268400000001E-2</v>
      </c>
      <c r="F149" s="533" t="s">
        <v>384</v>
      </c>
      <c r="O149" s="399">
        <v>44344</v>
      </c>
      <c r="P149" s="254">
        <v>8526</v>
      </c>
      <c r="Q149" s="410">
        <v>0.88354540700000006</v>
      </c>
      <c r="R149" s="410">
        <v>9.6315591899999997E-2</v>
      </c>
      <c r="S149" s="410">
        <v>2.01184469E-2</v>
      </c>
    </row>
    <row r="150" spans="1:19" x14ac:dyDescent="0.35">
      <c r="A150" s="532">
        <v>44347</v>
      </c>
      <c r="B150" s="531">
        <v>5323</v>
      </c>
      <c r="C150" s="409">
        <v>0.8926661012999999</v>
      </c>
      <c r="D150" s="409">
        <v>9.3143041600000004E-2</v>
      </c>
      <c r="E150" s="409">
        <v>1.41405647E-2</v>
      </c>
      <c r="F150" s="533" t="s">
        <v>383</v>
      </c>
      <c r="O150" s="399">
        <v>44347</v>
      </c>
      <c r="P150" s="254">
        <v>5340</v>
      </c>
      <c r="Q150" s="410">
        <v>0.89043131409999998</v>
      </c>
      <c r="R150" s="410">
        <v>9.4526284099999996E-2</v>
      </c>
      <c r="S150" s="410">
        <v>1.4415635099999999E-2</v>
      </c>
    </row>
    <row r="151" spans="1:19" x14ac:dyDescent="0.35">
      <c r="A151" s="532">
        <v>44348</v>
      </c>
      <c r="B151" s="531">
        <v>11030</v>
      </c>
      <c r="C151" s="409">
        <v>0.9018271054</v>
      </c>
      <c r="D151" s="409">
        <v>7.967733099999999E-2</v>
      </c>
      <c r="E151" s="409">
        <v>1.8471292300000001E-2</v>
      </c>
      <c r="O151" s="399">
        <v>44348</v>
      </c>
      <c r="P151" s="254">
        <v>10732</v>
      </c>
      <c r="Q151" s="410">
        <v>0.90153393179999997</v>
      </c>
      <c r="R151" s="410">
        <v>8.0614393899999998E-2</v>
      </c>
      <c r="S151" s="410">
        <v>1.7831144300000001E-2</v>
      </c>
    </row>
    <row r="152" spans="1:19" x14ac:dyDescent="0.35">
      <c r="A152" s="532">
        <v>44349</v>
      </c>
      <c r="B152" s="531">
        <v>13740</v>
      </c>
      <c r="C152" s="409">
        <v>0.90156673619999994</v>
      </c>
      <c r="D152" s="409">
        <v>7.8096069899999995E-2</v>
      </c>
      <c r="E152" s="409">
        <v>2.03159293E-2</v>
      </c>
      <c r="O152" s="399">
        <v>44349</v>
      </c>
      <c r="P152" s="254">
        <v>13436</v>
      </c>
      <c r="Q152" s="410">
        <v>0.9000671764</v>
      </c>
      <c r="R152" s="410">
        <v>8.0161072399999991E-2</v>
      </c>
      <c r="S152" s="410">
        <v>1.9752126700000001E-2</v>
      </c>
    </row>
    <row r="153" spans="1:19" x14ac:dyDescent="0.35">
      <c r="A153" s="532">
        <v>44350</v>
      </c>
      <c r="B153" s="531">
        <v>14112</v>
      </c>
      <c r="C153" s="409">
        <v>0.89484885219999999</v>
      </c>
      <c r="D153" s="409">
        <v>8.4193150500000008E-2</v>
      </c>
      <c r="E153" s="409">
        <v>2.0936707799999999E-2</v>
      </c>
      <c r="O153" s="399">
        <v>44350</v>
      </c>
      <c r="P153" s="254">
        <v>13870</v>
      </c>
      <c r="Q153" s="410">
        <v>0.89320476110000002</v>
      </c>
      <c r="R153" s="410">
        <v>8.6206621499999997E-2</v>
      </c>
      <c r="S153" s="410">
        <v>2.0568866599999999E-2</v>
      </c>
    </row>
    <row r="154" spans="1:19" x14ac:dyDescent="0.35">
      <c r="A154" s="532">
        <v>44351</v>
      </c>
      <c r="B154" s="531">
        <v>15952</v>
      </c>
      <c r="C154" s="409">
        <v>0.87870990410000005</v>
      </c>
      <c r="D154" s="409">
        <v>9.7289566999999993E-2</v>
      </c>
      <c r="E154" s="409">
        <v>2.39900901E-2</v>
      </c>
      <c r="O154" s="399">
        <v>44351</v>
      </c>
      <c r="P154" s="254">
        <v>15687</v>
      </c>
      <c r="Q154" s="410">
        <v>0.8781628923</v>
      </c>
      <c r="R154" s="410">
        <v>9.8289416700000007E-2</v>
      </c>
      <c r="S154" s="410">
        <v>2.35389963E-2</v>
      </c>
    </row>
    <row r="155" spans="1:19" x14ac:dyDescent="0.35">
      <c r="A155" s="532">
        <v>44354</v>
      </c>
      <c r="B155" s="531">
        <v>12898</v>
      </c>
      <c r="C155" s="409">
        <v>0.8978002759</v>
      </c>
      <c r="D155" s="409">
        <v>7.8295589499999999E-2</v>
      </c>
      <c r="E155" s="409">
        <v>2.3904134500000004E-2</v>
      </c>
      <c r="O155" s="399">
        <v>44354</v>
      </c>
      <c r="P155" s="254">
        <v>12089</v>
      </c>
      <c r="Q155" s="410">
        <v>0.89982342119999992</v>
      </c>
      <c r="R155" s="410">
        <v>7.8004555700000006E-2</v>
      </c>
      <c r="S155" s="410">
        <v>2.21720231E-2</v>
      </c>
    </row>
    <row r="156" spans="1:19" x14ac:dyDescent="0.35">
      <c r="A156" s="532">
        <v>44355</v>
      </c>
      <c r="B156" s="531">
        <v>17725</v>
      </c>
      <c r="C156" s="409">
        <v>0.89573860040000008</v>
      </c>
      <c r="D156" s="409">
        <v>7.7472125000000003E-2</v>
      </c>
      <c r="E156" s="409">
        <v>2.6762226399999995E-2</v>
      </c>
      <c r="O156" s="399">
        <v>44355</v>
      </c>
      <c r="P156" s="254">
        <v>16508</v>
      </c>
      <c r="Q156" s="410">
        <v>0.89641737649999997</v>
      </c>
      <c r="R156" s="410">
        <v>7.8667725100000002E-2</v>
      </c>
      <c r="S156" s="410">
        <v>2.4892569100000001E-2</v>
      </c>
    </row>
    <row r="157" spans="1:19" x14ac:dyDescent="0.35">
      <c r="A157" s="532">
        <v>44356</v>
      </c>
      <c r="B157" s="531">
        <v>19224</v>
      </c>
      <c r="C157" s="409">
        <v>0.88731527779999997</v>
      </c>
      <c r="D157" s="409">
        <v>8.2915133099999996E-2</v>
      </c>
      <c r="E157" s="409">
        <v>2.80266843E-2</v>
      </c>
      <c r="O157" s="399">
        <v>44356</v>
      </c>
      <c r="P157" s="254">
        <v>18299</v>
      </c>
      <c r="Q157" s="410">
        <v>0.88881366620000002</v>
      </c>
      <c r="R157" s="410">
        <v>8.4525033600000007E-2</v>
      </c>
      <c r="S157" s="410">
        <v>2.6641213299999997E-2</v>
      </c>
    </row>
    <row r="158" spans="1:19" x14ac:dyDescent="0.35">
      <c r="A158" s="532">
        <v>44357</v>
      </c>
      <c r="B158" s="531">
        <v>21029</v>
      </c>
      <c r="C158" s="409">
        <v>0.87988249630000004</v>
      </c>
      <c r="D158" s="409">
        <v>8.8086804500000004E-2</v>
      </c>
      <c r="E158" s="409">
        <v>3.03197282E-2</v>
      </c>
      <c r="O158" s="399">
        <v>44357</v>
      </c>
      <c r="P158" s="254">
        <v>19581</v>
      </c>
      <c r="Q158" s="410">
        <v>0.88925039000000006</v>
      </c>
      <c r="R158" s="410">
        <v>8.249128800000001E-2</v>
      </c>
      <c r="S158" s="410">
        <v>2.8239291499999999E-2</v>
      </c>
    </row>
    <row r="159" spans="1:19" x14ac:dyDescent="0.35">
      <c r="A159" s="532">
        <v>44358</v>
      </c>
      <c r="B159" s="531">
        <v>20665</v>
      </c>
      <c r="C159" s="409">
        <v>0.86780558369999994</v>
      </c>
      <c r="D159" s="409">
        <v>0.10046511869999999</v>
      </c>
      <c r="E159" s="409">
        <v>2.9748411200000002E-2</v>
      </c>
      <c r="O159" s="399">
        <v>44358</v>
      </c>
      <c r="P159" s="254">
        <v>20384</v>
      </c>
      <c r="Q159" s="410">
        <v>0.86923101270000003</v>
      </c>
      <c r="R159" s="410">
        <v>0.10143871290000001</v>
      </c>
      <c r="S159" s="410">
        <v>2.9320009499999997E-2</v>
      </c>
    </row>
    <row r="160" spans="1:19" x14ac:dyDescent="0.35">
      <c r="A160" s="532">
        <v>44361</v>
      </c>
      <c r="B160" s="531">
        <v>19119</v>
      </c>
      <c r="C160" s="409">
        <v>0.87193111420000002</v>
      </c>
      <c r="D160" s="409">
        <v>9.9114547400000003E-2</v>
      </c>
      <c r="E160" s="409">
        <v>2.7229238699999998E-2</v>
      </c>
      <c r="O160" s="399">
        <v>44361</v>
      </c>
      <c r="P160" s="254">
        <v>17877</v>
      </c>
      <c r="Q160" s="410">
        <v>0.87460441720000004</v>
      </c>
      <c r="R160" s="410">
        <v>9.9919208000000009E-2</v>
      </c>
      <c r="S160" s="410">
        <v>2.5455016800000004E-2</v>
      </c>
    </row>
    <row r="161" spans="1:19" x14ac:dyDescent="0.35">
      <c r="A161" s="532">
        <v>44362</v>
      </c>
      <c r="B161" s="531">
        <v>21540</v>
      </c>
      <c r="C161" s="409">
        <v>0.88465018120000005</v>
      </c>
      <c r="D161" s="409">
        <v>8.29307933E-2</v>
      </c>
      <c r="E161" s="409">
        <v>3.0770377599999999E-2</v>
      </c>
      <c r="O161" s="399">
        <v>44362</v>
      </c>
      <c r="P161" s="254">
        <v>20723</v>
      </c>
      <c r="Q161" s="410">
        <v>0.88632087720000008</v>
      </c>
      <c r="R161" s="410">
        <v>8.4085651999999997E-2</v>
      </c>
      <c r="S161" s="410">
        <v>2.9570864799999999E-2</v>
      </c>
    </row>
    <row r="162" spans="1:19" x14ac:dyDescent="0.35">
      <c r="A162" s="532">
        <v>44363</v>
      </c>
      <c r="B162" s="531">
        <v>24402</v>
      </c>
      <c r="C162" s="409">
        <v>0.87783235149999994</v>
      </c>
      <c r="D162" s="409">
        <v>8.7488857900000008E-2</v>
      </c>
      <c r="E162" s="409">
        <v>3.4654738999999997E-2</v>
      </c>
      <c r="O162" s="399">
        <v>44363</v>
      </c>
      <c r="P162" s="254">
        <v>23218</v>
      </c>
      <c r="Q162" s="410">
        <v>0.87686262590000008</v>
      </c>
      <c r="R162" s="410">
        <v>8.8494584599999995E-2</v>
      </c>
      <c r="S162" s="410">
        <v>3.2945611100000001E-2</v>
      </c>
    </row>
    <row r="163" spans="1:19" x14ac:dyDescent="0.35">
      <c r="A163" s="532">
        <v>44364</v>
      </c>
      <c r="B163" s="531">
        <v>26146</v>
      </c>
      <c r="C163" s="409">
        <v>0.87181435810000008</v>
      </c>
      <c r="D163" s="409">
        <v>9.0825322E-2</v>
      </c>
      <c r="E163" s="409">
        <v>3.7334013499999999E-2</v>
      </c>
      <c r="O163" s="268">
        <v>44364</v>
      </c>
      <c r="P163" s="254">
        <v>24938</v>
      </c>
      <c r="Q163" s="410">
        <v>0.87090290879999999</v>
      </c>
      <c r="R163" s="410">
        <v>9.1871222500000002E-2</v>
      </c>
      <c r="S163" s="410">
        <v>3.5528324399999998E-2</v>
      </c>
    </row>
    <row r="164" spans="1:19" x14ac:dyDescent="0.35">
      <c r="A164" s="532">
        <v>44365</v>
      </c>
      <c r="B164" s="531">
        <v>26546</v>
      </c>
      <c r="C164" s="409">
        <v>0.84771191330000006</v>
      </c>
      <c r="D164" s="409">
        <v>0.1128192548</v>
      </c>
      <c r="E164" s="409">
        <v>3.7579162100000001E-2</v>
      </c>
      <c r="O164" s="268">
        <v>44365</v>
      </c>
      <c r="P164" s="254">
        <v>26546</v>
      </c>
      <c r="Q164" s="410">
        <v>0.84771191330000006</v>
      </c>
      <c r="R164" s="410">
        <v>0.1128192548</v>
      </c>
      <c r="S164" s="410">
        <v>3.7579162100000001E-2</v>
      </c>
    </row>
    <row r="165" spans="1:19" x14ac:dyDescent="0.35">
      <c r="A165" s="532">
        <v>44368</v>
      </c>
      <c r="B165" s="531">
        <v>30487</v>
      </c>
      <c r="C165" s="409">
        <v>0.8344120425999999</v>
      </c>
      <c r="D165" s="409">
        <v>0.12101996179999999</v>
      </c>
      <c r="E165" s="409">
        <v>4.4544657200000004E-2</v>
      </c>
      <c r="O165" s="268">
        <v>44368</v>
      </c>
      <c r="P165" s="254">
        <v>28035</v>
      </c>
      <c r="Q165" s="410">
        <v>0.83546135369999996</v>
      </c>
      <c r="R165" s="410">
        <v>0.12186277229999999</v>
      </c>
      <c r="S165" s="410">
        <v>4.0934902500000009E-2</v>
      </c>
    </row>
    <row r="166" spans="1:19" x14ac:dyDescent="0.35">
      <c r="A166" s="532">
        <v>44369</v>
      </c>
      <c r="B166" s="531">
        <v>36425</v>
      </c>
      <c r="C166" s="409">
        <v>0.81686281529999993</v>
      </c>
      <c r="D166" s="409">
        <v>0.12902553750000001</v>
      </c>
      <c r="E166" s="409">
        <v>5.40859822E-2</v>
      </c>
      <c r="O166" s="268">
        <v>44369</v>
      </c>
      <c r="P166" s="254">
        <v>32625</v>
      </c>
      <c r="Q166" s="410">
        <v>0.82421091420000003</v>
      </c>
      <c r="R166" s="410">
        <v>0.1258934283</v>
      </c>
      <c r="S166" s="410">
        <v>4.8208049799999993E-2</v>
      </c>
    </row>
    <row r="167" spans="1:19" x14ac:dyDescent="0.35">
      <c r="A167" s="532">
        <v>44370</v>
      </c>
      <c r="B167" s="531">
        <v>40646</v>
      </c>
      <c r="C167" s="409">
        <v>0.7817504864</v>
      </c>
      <c r="D167" s="409">
        <v>0.1576304365</v>
      </c>
      <c r="E167" s="409">
        <v>6.0595674799999999E-2</v>
      </c>
      <c r="O167" s="268">
        <v>44370</v>
      </c>
      <c r="P167" s="254">
        <v>39294</v>
      </c>
      <c r="Q167" s="410">
        <v>0.78358532969999994</v>
      </c>
      <c r="R167" s="410">
        <v>0.15815818069999998</v>
      </c>
      <c r="S167" s="410">
        <v>5.8233243499999997E-2</v>
      </c>
    </row>
    <row r="168" spans="1:19" x14ac:dyDescent="0.35">
      <c r="A168" s="532">
        <v>44371</v>
      </c>
      <c r="B168" s="531">
        <v>43248</v>
      </c>
      <c r="C168" s="409">
        <v>0.75616475240000003</v>
      </c>
      <c r="D168" s="409">
        <v>0.17732132709999998</v>
      </c>
      <c r="E168" s="409">
        <v>6.64876306E-2</v>
      </c>
      <c r="O168" s="268">
        <v>44371</v>
      </c>
      <c r="P168" s="254">
        <v>42453</v>
      </c>
      <c r="Q168" s="410">
        <v>0.75609551870000002</v>
      </c>
      <c r="R168" s="410">
        <v>0.17904939450000001</v>
      </c>
      <c r="S168" s="410">
        <v>6.4829019000000002E-2</v>
      </c>
    </row>
    <row r="169" spans="1:19" x14ac:dyDescent="0.35">
      <c r="A169" s="532">
        <v>44372</v>
      </c>
      <c r="B169" s="531">
        <v>30939</v>
      </c>
      <c r="C169" s="409">
        <v>0.7428688873</v>
      </c>
      <c r="D169" s="409">
        <v>0.1755468573</v>
      </c>
      <c r="E169" s="409">
        <v>8.1562620699999991E-2</v>
      </c>
      <c r="O169" s="268">
        <v>44372</v>
      </c>
      <c r="P169" s="254">
        <v>30967</v>
      </c>
      <c r="Q169" s="410">
        <v>0.74169219819999999</v>
      </c>
      <c r="R169" s="410">
        <v>0.1767765761</v>
      </c>
      <c r="S169" s="410">
        <v>8.1509696300000004E-2</v>
      </c>
    </row>
    <row r="170" spans="1:19" x14ac:dyDescent="0.35">
      <c r="A170" s="268"/>
      <c r="C170" s="410"/>
      <c r="D170" s="410"/>
      <c r="E170" s="410"/>
    </row>
    <row r="171" spans="1:19" x14ac:dyDescent="0.35">
      <c r="A171" s="268"/>
      <c r="C171" s="410"/>
      <c r="D171" s="410"/>
      <c r="E171" s="410"/>
    </row>
    <row r="172" spans="1:19" x14ac:dyDescent="0.35">
      <c r="A172" s="268"/>
      <c r="C172" s="410"/>
      <c r="D172" s="410"/>
      <c r="E172" s="410"/>
    </row>
    <row r="173" spans="1:19" x14ac:dyDescent="0.35">
      <c r="A173" s="268"/>
      <c r="C173" s="410"/>
      <c r="D173" s="410"/>
      <c r="E173" s="410"/>
    </row>
    <row r="174" spans="1:19" x14ac:dyDescent="0.35">
      <c r="A174" s="268"/>
    </row>
    <row r="175" spans="1:19" x14ac:dyDescent="0.35">
      <c r="A175" s="268"/>
    </row>
    <row r="176" spans="1:19" x14ac:dyDescent="0.3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20"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01" t="s">
        <v>308</v>
      </c>
      <c r="B1" s="402"/>
      <c r="C1" s="402"/>
      <c r="D1" s="402"/>
      <c r="E1" s="402"/>
      <c r="F1" s="391"/>
      <c r="G1" s="391"/>
      <c r="H1" s="391"/>
      <c r="I1" s="391"/>
      <c r="J1" s="391"/>
      <c r="K1" s="391"/>
      <c r="L1" s="391"/>
      <c r="M1" s="391"/>
      <c r="N1" s="391"/>
      <c r="O1" s="402" t="s">
        <v>302</v>
      </c>
      <c r="P1" s="403"/>
      <c r="Q1" s="402"/>
      <c r="R1" s="402"/>
      <c r="S1" s="402"/>
      <c r="T1" s="244"/>
      <c r="U1" s="245" t="s">
        <v>28</v>
      </c>
      <c r="V1" s="244"/>
    </row>
    <row r="2" spans="1:22" ht="26.5" x14ac:dyDescent="0.35">
      <c r="A2" s="392"/>
      <c r="B2" s="404" t="s">
        <v>221</v>
      </c>
      <c r="C2" s="393" t="s">
        <v>222</v>
      </c>
      <c r="D2" s="393" t="s">
        <v>223</v>
      </c>
      <c r="E2" s="393" t="s">
        <v>224</v>
      </c>
      <c r="F2" s="391"/>
      <c r="G2" s="391"/>
      <c r="H2" s="391"/>
      <c r="I2" s="391"/>
      <c r="J2" s="391"/>
      <c r="K2" s="391"/>
      <c r="L2" s="391"/>
      <c r="M2" s="391"/>
      <c r="N2" s="391"/>
      <c r="O2" s="391"/>
      <c r="P2" s="404" t="s">
        <v>221</v>
      </c>
      <c r="Q2" s="393" t="s">
        <v>222</v>
      </c>
      <c r="R2" s="393" t="s">
        <v>223</v>
      </c>
      <c r="S2" s="393" t="s">
        <v>224</v>
      </c>
      <c r="T2" s="244"/>
      <c r="U2" s="244"/>
      <c r="V2" s="244"/>
    </row>
    <row r="3" spans="1:22" x14ac:dyDescent="0.35">
      <c r="A3" s="399">
        <v>44202</v>
      </c>
      <c r="B3" s="405">
        <v>4.9184680894627561E-2</v>
      </c>
      <c r="C3" s="405">
        <v>7.4209784806962525E-2</v>
      </c>
      <c r="D3" s="405">
        <v>1.3092371880187225E-2</v>
      </c>
      <c r="E3" s="405">
        <v>0.19950124688279303</v>
      </c>
      <c r="F3" s="391"/>
      <c r="G3" s="391"/>
      <c r="H3" s="391"/>
      <c r="I3" s="391"/>
      <c r="J3" s="391"/>
      <c r="K3" s="391"/>
      <c r="L3" s="391"/>
      <c r="M3" s="391"/>
      <c r="N3" s="391"/>
      <c r="O3" s="399">
        <v>44207</v>
      </c>
      <c r="P3" s="398">
        <v>7.0839240499999998E-2</v>
      </c>
      <c r="Q3" s="398">
        <v>8.9701726499999995E-2</v>
      </c>
      <c r="R3" s="398">
        <v>4.2261486399999999E-2</v>
      </c>
      <c r="S3" s="398">
        <v>0.17967194459999999</v>
      </c>
      <c r="T3" s="244"/>
      <c r="U3" s="244"/>
      <c r="V3" s="244"/>
    </row>
    <row r="4" spans="1:22" x14ac:dyDescent="0.35">
      <c r="A4" s="399">
        <v>44203</v>
      </c>
      <c r="B4" s="405">
        <v>4.1049923697405712E-2</v>
      </c>
      <c r="C4" s="405">
        <v>6.2080274151796816E-2</v>
      </c>
      <c r="D4" s="405">
        <v>9.8080211313380551E-3</v>
      </c>
      <c r="E4" s="405">
        <v>0.15390839941738146</v>
      </c>
      <c r="F4" s="391"/>
      <c r="G4" s="391"/>
      <c r="H4" s="391"/>
      <c r="I4" s="391"/>
      <c r="J4" s="391"/>
      <c r="K4" s="391"/>
      <c r="L4" s="391"/>
      <c r="M4" s="391"/>
      <c r="N4" s="391"/>
      <c r="O4" s="399">
        <v>44208</v>
      </c>
      <c r="P4" s="398">
        <v>6.7434063700000005E-2</v>
      </c>
      <c r="Q4" s="398">
        <v>9.3153972700000004E-2</v>
      </c>
      <c r="R4" s="398">
        <v>3.05900479E-2</v>
      </c>
      <c r="S4" s="398">
        <v>0.1669679986</v>
      </c>
      <c r="T4" s="244"/>
      <c r="U4" s="244"/>
      <c r="V4" s="244"/>
    </row>
    <row r="5" spans="1:22" x14ac:dyDescent="0.35">
      <c r="A5" s="399">
        <v>44204</v>
      </c>
      <c r="B5" s="405">
        <v>3.8142477916609456E-2</v>
      </c>
      <c r="C5" s="405">
        <v>5.7900924043552959E-2</v>
      </c>
      <c r="D5" s="405">
        <v>8.3929267386319353E-3</v>
      </c>
      <c r="E5" s="405">
        <v>0.16767283349561832</v>
      </c>
      <c r="F5" s="391"/>
      <c r="G5" s="391"/>
      <c r="H5" s="391"/>
      <c r="I5" s="391"/>
      <c r="J5" s="391"/>
      <c r="K5" s="391"/>
      <c r="L5" s="391"/>
      <c r="M5" s="391"/>
      <c r="N5" s="391"/>
      <c r="O5" s="399">
        <v>44209</v>
      </c>
      <c r="P5" s="398">
        <v>7.1100538399999996E-2</v>
      </c>
      <c r="Q5" s="398">
        <v>9.9950183799999995E-2</v>
      </c>
      <c r="R5" s="398">
        <v>2.87634755E-2</v>
      </c>
      <c r="S5" s="398">
        <v>0.19228285440000001</v>
      </c>
      <c r="T5" s="244"/>
      <c r="U5" s="244"/>
      <c r="V5" s="244"/>
    </row>
    <row r="6" spans="1:22" x14ac:dyDescent="0.35">
      <c r="A6" s="400">
        <v>44207</v>
      </c>
      <c r="B6" s="406">
        <v>6.6885605599999995E-2</v>
      </c>
      <c r="C6" s="406">
        <v>9.2433263700000004E-2</v>
      </c>
      <c r="D6" s="406">
        <v>2.9868827399999999E-2</v>
      </c>
      <c r="E6" s="406">
        <v>0.15285204990000001</v>
      </c>
      <c r="F6" s="391"/>
      <c r="G6" s="391"/>
      <c r="H6" s="391"/>
      <c r="I6" s="391"/>
      <c r="J6" s="391"/>
      <c r="K6" s="391"/>
      <c r="L6" s="391"/>
      <c r="M6" s="391"/>
      <c r="N6" s="391"/>
      <c r="O6" s="399">
        <v>44210</v>
      </c>
      <c r="P6" s="398">
        <v>6.4177588100000002E-2</v>
      </c>
      <c r="Q6" s="398">
        <v>9.0228906499999997E-2</v>
      </c>
      <c r="R6" s="398">
        <v>2.6285966399999999E-2</v>
      </c>
      <c r="S6" s="398">
        <v>0.16567211060000001</v>
      </c>
      <c r="T6" s="244"/>
      <c r="U6" s="244"/>
      <c r="V6" s="244"/>
    </row>
    <row r="7" spans="1:22" x14ac:dyDescent="0.35">
      <c r="A7" s="407">
        <v>44208</v>
      </c>
      <c r="B7" s="408">
        <v>6.9470678399999999E-2</v>
      </c>
      <c r="C7" s="408">
        <v>9.6836577800000004E-2</v>
      </c>
      <c r="D7" s="408">
        <v>3.0488062100000001E-2</v>
      </c>
      <c r="E7" s="408">
        <v>0.15759521379999999</v>
      </c>
      <c r="F7" s="391"/>
      <c r="G7" s="391"/>
      <c r="H7" s="391"/>
      <c r="I7" s="391"/>
      <c r="J7" s="391"/>
      <c r="K7" s="391"/>
      <c r="L7" s="391"/>
      <c r="M7" s="391"/>
      <c r="N7" s="391"/>
      <c r="O7" s="399">
        <v>44211</v>
      </c>
      <c r="P7" s="398">
        <v>5.8642040700000002E-2</v>
      </c>
      <c r="Q7" s="398">
        <v>8.2355316900000003E-2</v>
      </c>
      <c r="R7" s="398">
        <v>2.4741956700000001E-2</v>
      </c>
      <c r="S7" s="398">
        <v>0.1340807175</v>
      </c>
      <c r="T7" s="244"/>
      <c r="U7" s="244"/>
      <c r="V7" s="244"/>
    </row>
    <row r="8" spans="1:22" x14ac:dyDescent="0.35">
      <c r="A8" s="400">
        <v>44209</v>
      </c>
      <c r="B8" s="406">
        <v>7.0336584800000004E-2</v>
      </c>
      <c r="C8" s="406">
        <v>9.8445622900000002E-2</v>
      </c>
      <c r="D8" s="406">
        <v>3.0709980500000001E-2</v>
      </c>
      <c r="E8" s="406">
        <v>0.16904247659999999</v>
      </c>
      <c r="F8" s="391"/>
      <c r="G8" s="391"/>
      <c r="H8" s="391"/>
      <c r="I8" s="391"/>
      <c r="J8" s="391"/>
      <c r="K8" s="391"/>
      <c r="L8" s="391"/>
      <c r="M8" s="391"/>
      <c r="N8" s="391"/>
      <c r="O8" s="399">
        <v>44214</v>
      </c>
      <c r="P8" s="398">
        <v>6.8912229000000005E-2</v>
      </c>
      <c r="Q8" s="398">
        <v>9.7062654200000001E-2</v>
      </c>
      <c r="R8" s="398">
        <v>2.91588178E-2</v>
      </c>
      <c r="S8" s="398">
        <v>0.16565164430000001</v>
      </c>
      <c r="T8" s="244"/>
      <c r="U8" s="244"/>
      <c r="V8" s="244"/>
    </row>
    <row r="9" spans="1:22" x14ac:dyDescent="0.35">
      <c r="A9" s="400">
        <v>44210</v>
      </c>
      <c r="B9" s="409">
        <v>6.4460440100000002E-2</v>
      </c>
      <c r="C9" s="409">
        <v>9.0336429600000004E-2</v>
      </c>
      <c r="D9" s="409">
        <v>2.7916320299999998E-2</v>
      </c>
      <c r="E9" s="409">
        <v>0.15110793419999999</v>
      </c>
      <c r="F9" s="391"/>
      <c r="G9" s="391"/>
      <c r="H9" s="391"/>
      <c r="I9" s="391"/>
      <c r="J9" s="391"/>
      <c r="K9" s="391"/>
      <c r="L9" s="391"/>
      <c r="M9" s="391"/>
      <c r="N9" s="391"/>
      <c r="O9" s="399">
        <v>44215</v>
      </c>
      <c r="P9" s="398">
        <v>7.1761449800000002E-2</v>
      </c>
      <c r="Q9" s="398">
        <v>0.1002231088</v>
      </c>
      <c r="R9" s="398">
        <v>3.1422888900000001E-2</v>
      </c>
      <c r="S9" s="398">
        <v>0.17486671740000001</v>
      </c>
      <c r="T9" s="244"/>
      <c r="U9" s="244"/>
      <c r="V9" s="244"/>
    </row>
    <row r="10" spans="1:22" x14ac:dyDescent="0.35">
      <c r="A10" s="400">
        <v>44211</v>
      </c>
      <c r="B10" s="406">
        <v>5.8154283299999998E-2</v>
      </c>
      <c r="C10" s="406">
        <v>8.1284606300000006E-2</v>
      </c>
      <c r="D10" s="406">
        <v>2.5704857899999999E-2</v>
      </c>
      <c r="E10" s="406">
        <v>0.1280985815</v>
      </c>
      <c r="F10" s="391"/>
      <c r="G10" s="391"/>
      <c r="H10" s="391"/>
      <c r="I10" s="391"/>
      <c r="J10" s="391"/>
      <c r="K10" s="391"/>
      <c r="L10" s="391"/>
      <c r="M10" s="391"/>
      <c r="N10" s="391"/>
      <c r="O10" s="399">
        <v>44216</v>
      </c>
      <c r="P10" s="398">
        <v>7.2027456500000003E-2</v>
      </c>
      <c r="Q10" s="398">
        <v>0.1010327984</v>
      </c>
      <c r="R10" s="398">
        <v>3.0917560100000002E-2</v>
      </c>
      <c r="S10" s="398">
        <v>0.19769230769999999</v>
      </c>
      <c r="T10" s="244"/>
      <c r="U10" s="244"/>
      <c r="V10" s="244"/>
    </row>
    <row r="11" spans="1:22" x14ac:dyDescent="0.35">
      <c r="A11" s="400">
        <v>44214</v>
      </c>
      <c r="B11" s="406">
        <v>7.0061897499999998E-2</v>
      </c>
      <c r="C11" s="406">
        <v>9.8076579100000005E-2</v>
      </c>
      <c r="D11" s="406">
        <v>3.01115307E-2</v>
      </c>
      <c r="E11" s="406">
        <v>0.15478858509999999</v>
      </c>
      <c r="F11" s="391"/>
      <c r="G11" s="391"/>
      <c r="H11" s="391"/>
      <c r="I11" s="391"/>
      <c r="J11" s="391"/>
      <c r="K11" s="391"/>
      <c r="L11" s="391"/>
      <c r="M11" s="391"/>
      <c r="N11" s="391"/>
      <c r="O11" s="399">
        <v>44217</v>
      </c>
      <c r="P11" s="410">
        <v>6.7778396099999999E-2</v>
      </c>
      <c r="Q11" s="410">
        <v>9.5297288800000005E-2</v>
      </c>
      <c r="R11" s="410">
        <v>2.9085043099999999E-2</v>
      </c>
      <c r="S11" s="410">
        <v>0.17049332919999999</v>
      </c>
      <c r="T11" s="244"/>
      <c r="U11" s="244"/>
      <c r="V11" s="244"/>
    </row>
    <row r="12" spans="1:22" x14ac:dyDescent="0.35">
      <c r="A12" s="400">
        <v>44215</v>
      </c>
      <c r="B12" s="395">
        <v>7.3869219299999997E-2</v>
      </c>
      <c r="C12" s="395">
        <v>0.1025510468</v>
      </c>
      <c r="D12" s="395">
        <v>3.3745847199999998E-2</v>
      </c>
      <c r="E12" s="395">
        <v>0.1669375092</v>
      </c>
      <c r="F12" s="391"/>
      <c r="G12" s="391"/>
      <c r="H12" s="391"/>
      <c r="I12" s="391"/>
      <c r="J12" s="391"/>
      <c r="K12" s="391"/>
      <c r="L12" s="391"/>
      <c r="M12" s="391"/>
      <c r="N12" s="391"/>
      <c r="O12" s="399">
        <v>44218</v>
      </c>
      <c r="P12" s="410">
        <v>6.0569455899999999E-2</v>
      </c>
      <c r="Q12" s="410">
        <v>8.4248189599999995E-2</v>
      </c>
      <c r="R12" s="410">
        <v>2.7128893300000002E-2</v>
      </c>
      <c r="S12" s="410">
        <v>0.1460373998</v>
      </c>
      <c r="T12" s="244"/>
      <c r="U12" s="244"/>
      <c r="V12" s="244"/>
    </row>
    <row r="13" spans="1:22" x14ac:dyDescent="0.35">
      <c r="A13" s="400">
        <v>44216</v>
      </c>
      <c r="B13" s="409">
        <v>7.3529668899999998E-2</v>
      </c>
      <c r="C13" s="395">
        <v>0.1032717486</v>
      </c>
      <c r="D13" s="395">
        <v>3.1856680900000003E-2</v>
      </c>
      <c r="E13" s="395">
        <v>0.17103326460000001</v>
      </c>
      <c r="F13" s="391"/>
      <c r="G13" s="391"/>
      <c r="H13" s="391"/>
      <c r="I13" s="391"/>
      <c r="J13" s="391"/>
      <c r="K13" s="391"/>
      <c r="L13" s="391"/>
      <c r="M13" s="391"/>
      <c r="N13" s="391"/>
      <c r="O13" s="399">
        <v>44221</v>
      </c>
      <c r="P13" s="410">
        <v>7.0652633000000006E-2</v>
      </c>
      <c r="Q13" s="410">
        <v>9.9535990199999994E-2</v>
      </c>
      <c r="R13" s="410">
        <v>2.9769007600000001E-2</v>
      </c>
      <c r="S13" s="410">
        <v>0.16750648949999999</v>
      </c>
      <c r="T13" s="244"/>
      <c r="U13" s="244"/>
      <c r="V13" s="244"/>
    </row>
    <row r="14" spans="1:22" x14ac:dyDescent="0.35">
      <c r="A14" s="400">
        <v>44217</v>
      </c>
      <c r="B14" s="409">
        <v>6.8849894499999995E-2</v>
      </c>
      <c r="C14" s="409">
        <v>9.7409147299999999E-2</v>
      </c>
      <c r="D14" s="409">
        <v>2.8798893799999999E-2</v>
      </c>
      <c r="E14" s="409">
        <v>0.16246290799999999</v>
      </c>
      <c r="F14" s="391"/>
      <c r="G14" s="391"/>
      <c r="H14" s="391"/>
      <c r="I14" s="391"/>
      <c r="J14" s="391"/>
      <c r="K14" s="391"/>
      <c r="L14" s="391"/>
      <c r="M14" s="391"/>
      <c r="N14" s="391"/>
      <c r="O14" s="399">
        <v>44222</v>
      </c>
      <c r="P14" s="410">
        <v>7.3947429999999995E-2</v>
      </c>
      <c r="Q14" s="410">
        <v>0.10483025059999999</v>
      </c>
      <c r="R14" s="410">
        <v>3.0709995399999999E-2</v>
      </c>
      <c r="S14" s="410">
        <v>0.184206598</v>
      </c>
      <c r="T14" s="244"/>
      <c r="U14" s="244"/>
      <c r="V14" s="244"/>
    </row>
    <row r="15" spans="1:22" x14ac:dyDescent="0.35">
      <c r="A15" s="400">
        <v>44218</v>
      </c>
      <c r="B15" s="409">
        <v>6.70442594E-2</v>
      </c>
      <c r="C15" s="409">
        <v>8.8689768000000002E-2</v>
      </c>
      <c r="D15" s="409">
        <v>3.4684565799999997E-2</v>
      </c>
      <c r="E15" s="409">
        <v>0.19922990930000001</v>
      </c>
      <c r="F15" s="391"/>
      <c r="G15" s="391"/>
      <c r="H15" s="391"/>
      <c r="I15" s="391"/>
      <c r="J15" s="391"/>
      <c r="K15" s="391"/>
      <c r="L15" s="391"/>
      <c r="M15" s="391"/>
      <c r="N15" s="391"/>
      <c r="O15" s="399">
        <v>44223</v>
      </c>
      <c r="P15" s="398">
        <v>7.4533942800000003E-2</v>
      </c>
      <c r="Q15" s="398">
        <v>0.10595213000000001</v>
      </c>
      <c r="R15" s="398">
        <v>3.0730859900000001E-2</v>
      </c>
      <c r="S15" s="398">
        <v>0.17489743199999999</v>
      </c>
      <c r="T15" s="244"/>
      <c r="U15" s="244"/>
      <c r="V15" s="244"/>
    </row>
    <row r="16" spans="1:22" x14ac:dyDescent="0.35">
      <c r="A16" s="400">
        <v>44221</v>
      </c>
      <c r="B16" s="409">
        <v>7.2533504700000001E-2</v>
      </c>
      <c r="C16" s="409">
        <v>0.1018946437</v>
      </c>
      <c r="D16" s="409">
        <v>3.1372347699999997E-2</v>
      </c>
      <c r="E16" s="409">
        <v>0.16161026840000001</v>
      </c>
      <c r="F16" s="391"/>
      <c r="G16" s="391"/>
      <c r="H16" s="391"/>
      <c r="I16" s="391"/>
      <c r="J16" s="391"/>
      <c r="K16" s="391"/>
      <c r="L16" s="391"/>
      <c r="M16" s="391"/>
      <c r="N16" s="391"/>
      <c r="O16" s="399">
        <v>44224</v>
      </c>
      <c r="P16" s="398">
        <v>7.2979532999999999E-2</v>
      </c>
      <c r="Q16" s="398">
        <v>0.102852157</v>
      </c>
      <c r="R16" s="398">
        <v>3.1171152000000001E-2</v>
      </c>
      <c r="S16" s="398">
        <v>0.17184750730000001</v>
      </c>
      <c r="T16" s="244"/>
      <c r="U16" s="244"/>
      <c r="V16" s="244"/>
    </row>
    <row r="17" spans="1:22" x14ac:dyDescent="0.35">
      <c r="A17" s="400">
        <v>44222</v>
      </c>
      <c r="B17" s="409">
        <v>7.5945658200000002E-2</v>
      </c>
      <c r="C17" s="409">
        <v>0.1070545795</v>
      </c>
      <c r="D17" s="409">
        <v>3.22710399E-2</v>
      </c>
      <c r="E17" s="409">
        <v>0.17869115290000001</v>
      </c>
      <c r="F17" s="391"/>
      <c r="G17" s="391"/>
      <c r="H17" s="391"/>
      <c r="I17" s="391"/>
      <c r="J17" s="391"/>
      <c r="K17" s="391"/>
      <c r="L17" s="391"/>
      <c r="M17" s="391"/>
      <c r="N17" s="391"/>
      <c r="O17" s="399">
        <v>44225</v>
      </c>
      <c r="P17" s="398">
        <v>7.4013543599999995E-2</v>
      </c>
      <c r="Q17" s="398">
        <v>0.10730893330000001</v>
      </c>
      <c r="R17" s="398">
        <v>2.76217549E-2</v>
      </c>
      <c r="S17" s="398">
        <v>0.16735173219999999</v>
      </c>
      <c r="T17" s="244"/>
      <c r="U17" s="244"/>
      <c r="V17" s="244"/>
    </row>
    <row r="18" spans="1:22" x14ac:dyDescent="0.35">
      <c r="A18" s="400">
        <v>44223</v>
      </c>
      <c r="B18" s="409">
        <v>7.6917470900000007E-2</v>
      </c>
      <c r="C18" s="409">
        <v>0.109072691</v>
      </c>
      <c r="D18" s="409">
        <v>3.2054268900000002E-2</v>
      </c>
      <c r="E18" s="409">
        <v>0.1692749462</v>
      </c>
      <c r="F18" s="391"/>
      <c r="G18" s="391"/>
      <c r="H18" s="391"/>
      <c r="I18" s="391"/>
      <c r="J18" s="391"/>
      <c r="K18" s="391"/>
      <c r="L18" s="391"/>
      <c r="M18" s="391"/>
      <c r="N18" s="391"/>
      <c r="O18" s="399">
        <v>44228</v>
      </c>
      <c r="P18" s="398">
        <v>7.62267628E-2</v>
      </c>
      <c r="Q18" s="398">
        <v>0.1089966914</v>
      </c>
      <c r="R18" s="398">
        <v>3.0055684400000001E-2</v>
      </c>
      <c r="S18" s="398">
        <v>0.18248175180000001</v>
      </c>
      <c r="T18" s="244"/>
      <c r="U18" s="244"/>
      <c r="V18" s="244"/>
    </row>
    <row r="19" spans="1:22" x14ac:dyDescent="0.35">
      <c r="A19" s="400">
        <v>44224</v>
      </c>
      <c r="B19" s="409">
        <v>7.5019314700000006E-2</v>
      </c>
      <c r="C19" s="409">
        <v>0.1056955641</v>
      </c>
      <c r="D19" s="409">
        <v>3.21318004E-2</v>
      </c>
      <c r="E19" s="409">
        <v>0.16480366869999999</v>
      </c>
      <c r="F19" s="391"/>
      <c r="G19" s="391"/>
      <c r="H19" s="391"/>
      <c r="I19" s="391"/>
      <c r="J19" s="391"/>
      <c r="K19" s="391"/>
      <c r="L19" s="391"/>
      <c r="M19" s="391"/>
      <c r="N19" s="391"/>
      <c r="O19" s="399">
        <v>44229</v>
      </c>
      <c r="P19" s="398">
        <v>7.8902232500000002E-2</v>
      </c>
      <c r="Q19" s="398">
        <v>0.1124409019</v>
      </c>
      <c r="R19" s="398">
        <v>3.13659128E-2</v>
      </c>
      <c r="S19" s="398">
        <v>0.18228829990000001</v>
      </c>
      <c r="T19" s="244"/>
      <c r="U19" s="244"/>
      <c r="V19" s="244"/>
    </row>
    <row r="20" spans="1:22" x14ac:dyDescent="0.35">
      <c r="A20" s="400">
        <v>44225</v>
      </c>
      <c r="B20" s="409">
        <v>7.0273029400000006E-2</v>
      </c>
      <c r="C20" s="409">
        <v>0.1006585064</v>
      </c>
      <c r="D20" s="409">
        <v>2.7814537899999998E-2</v>
      </c>
      <c r="E20" s="409">
        <v>0.1579994317</v>
      </c>
      <c r="F20" s="391"/>
      <c r="G20" s="391"/>
      <c r="H20" s="391"/>
      <c r="I20" s="391"/>
      <c r="J20" s="391"/>
      <c r="K20" s="391"/>
      <c r="L20" s="391"/>
      <c r="M20" s="391"/>
      <c r="N20" s="391"/>
      <c r="O20" s="399">
        <v>44230</v>
      </c>
      <c r="P20" s="398">
        <v>7.5719437000000001E-2</v>
      </c>
      <c r="Q20" s="398">
        <v>0.10750443110000001</v>
      </c>
      <c r="R20" s="398">
        <v>3.0757162800000001E-2</v>
      </c>
      <c r="S20" s="398">
        <v>0.18224149000000001</v>
      </c>
      <c r="T20" s="244"/>
      <c r="U20" s="244"/>
      <c r="V20" s="244"/>
    </row>
    <row r="21" spans="1:22" x14ac:dyDescent="0.35">
      <c r="A21" s="400">
        <v>44228</v>
      </c>
      <c r="B21" s="409">
        <v>7.5838257399999998E-2</v>
      </c>
      <c r="C21" s="409">
        <v>0.107952515</v>
      </c>
      <c r="D21" s="409">
        <v>2.9884257099999999E-2</v>
      </c>
      <c r="E21" s="409">
        <v>0.1716303347</v>
      </c>
      <c r="F21" s="391"/>
      <c r="G21" s="391"/>
      <c r="H21" s="391"/>
      <c r="I21" s="391"/>
      <c r="J21" s="391"/>
      <c r="K21" s="391"/>
      <c r="L21" s="391"/>
      <c r="M21" s="391"/>
      <c r="N21" s="391"/>
      <c r="O21" s="399">
        <v>44231</v>
      </c>
      <c r="P21" s="398">
        <v>7.5573844700000004E-2</v>
      </c>
      <c r="Q21" s="398">
        <v>0.1086352958</v>
      </c>
      <c r="R21" s="398">
        <v>2.8659484900000001E-2</v>
      </c>
      <c r="S21" s="398">
        <v>0.17362804879999999</v>
      </c>
      <c r="T21" s="244"/>
      <c r="U21" s="244"/>
      <c r="V21" s="244"/>
    </row>
    <row r="22" spans="1:22" x14ac:dyDescent="0.35">
      <c r="A22" s="400">
        <v>44229</v>
      </c>
      <c r="B22" s="409">
        <v>7.9406718200000004E-2</v>
      </c>
      <c r="C22" s="409">
        <v>0.1137534825</v>
      </c>
      <c r="D22" s="409">
        <v>3.0996625199999999E-2</v>
      </c>
      <c r="E22" s="409">
        <v>0.1743161094</v>
      </c>
      <c r="F22" s="391"/>
      <c r="G22" s="391"/>
      <c r="H22" s="391"/>
      <c r="I22" s="391"/>
      <c r="J22" s="391"/>
      <c r="K22" s="391"/>
      <c r="L22" s="391"/>
      <c r="M22" s="391"/>
      <c r="N22" s="391"/>
      <c r="O22" s="399">
        <v>44232</v>
      </c>
      <c r="P22" s="398">
        <v>6.50464454E-2</v>
      </c>
      <c r="Q22" s="398">
        <v>9.3100897099999996E-2</v>
      </c>
      <c r="R22" s="398">
        <v>2.5926678599999999E-2</v>
      </c>
      <c r="S22" s="398">
        <v>0.1404483973</v>
      </c>
      <c r="T22" s="244"/>
      <c r="U22" s="244"/>
      <c r="V22" s="244"/>
    </row>
    <row r="23" spans="1:22" x14ac:dyDescent="0.35">
      <c r="A23" s="400">
        <v>44230</v>
      </c>
      <c r="B23" s="395">
        <v>7.9158391999999994E-2</v>
      </c>
      <c r="C23" s="395">
        <v>0.1131249837</v>
      </c>
      <c r="D23" s="395">
        <v>3.1303584099999997E-2</v>
      </c>
      <c r="E23" s="395">
        <v>0.17827960179999999</v>
      </c>
      <c r="F23" s="391"/>
      <c r="G23" s="391"/>
      <c r="H23" s="391"/>
      <c r="I23" s="391"/>
      <c r="J23" s="391"/>
      <c r="K23" s="391"/>
      <c r="L23" s="391"/>
      <c r="M23" s="391"/>
      <c r="N23" s="391"/>
      <c r="O23" s="399">
        <v>44235</v>
      </c>
      <c r="P23" s="398">
        <v>7.5431092699999994E-2</v>
      </c>
      <c r="Q23" s="398">
        <v>0.1054032947</v>
      </c>
      <c r="R23" s="398">
        <v>3.2911754199999997E-2</v>
      </c>
      <c r="S23" s="398">
        <v>0.17120462049999999</v>
      </c>
      <c r="T23" s="244"/>
      <c r="U23" s="244"/>
      <c r="V23" s="244"/>
    </row>
    <row r="24" spans="1:22" x14ac:dyDescent="0.35">
      <c r="A24" s="400">
        <v>44231</v>
      </c>
      <c r="B24" s="395">
        <v>7.6577297799999999E-2</v>
      </c>
      <c r="C24" s="395">
        <v>0.109615138</v>
      </c>
      <c r="D24" s="395">
        <v>3.00695016E-2</v>
      </c>
      <c r="E24" s="395">
        <v>0.17381022760000001</v>
      </c>
      <c r="F24" s="391"/>
      <c r="G24" s="391"/>
      <c r="H24" s="391"/>
      <c r="I24" s="391"/>
      <c r="J24" s="391"/>
      <c r="K24" s="391"/>
      <c r="L24" s="391"/>
      <c r="M24" s="391"/>
      <c r="N24" s="391"/>
      <c r="O24" s="399">
        <v>44236</v>
      </c>
      <c r="P24" s="398">
        <v>6.4879801200000004E-2</v>
      </c>
      <c r="Q24" s="398">
        <v>9.1883396800000003E-2</v>
      </c>
      <c r="R24" s="398">
        <v>2.6159541299999998E-2</v>
      </c>
      <c r="S24" s="398">
        <v>0.14734198409999999</v>
      </c>
      <c r="T24" s="244"/>
      <c r="U24" s="244"/>
      <c r="V24" s="244"/>
    </row>
    <row r="25" spans="1:22" x14ac:dyDescent="0.35">
      <c r="A25" s="400">
        <v>44232</v>
      </c>
      <c r="B25" s="395">
        <v>6.5138594800000005E-2</v>
      </c>
      <c r="C25" s="395">
        <v>9.3111424499999998E-2</v>
      </c>
      <c r="D25" s="395">
        <v>2.63542168E-2</v>
      </c>
      <c r="E25" s="395">
        <v>0.13567746689999999</v>
      </c>
      <c r="F25" s="391"/>
      <c r="G25" s="391"/>
      <c r="H25" s="391"/>
      <c r="I25" s="391"/>
      <c r="J25" s="391"/>
      <c r="K25" s="391"/>
      <c r="L25" s="391"/>
      <c r="M25" s="391"/>
      <c r="N25" s="391"/>
      <c r="O25" s="399">
        <v>44237</v>
      </c>
      <c r="P25" s="398">
        <v>6.5269037799999999E-2</v>
      </c>
      <c r="Q25" s="398">
        <v>9.1061325600000007E-2</v>
      </c>
      <c r="R25" s="398">
        <v>2.7204432600000002E-2</v>
      </c>
      <c r="S25" s="398">
        <v>0.1660276074</v>
      </c>
      <c r="T25" s="244"/>
      <c r="U25" s="244"/>
      <c r="V25" s="244"/>
    </row>
    <row r="26" spans="1:22" x14ac:dyDescent="0.35">
      <c r="A26" s="400">
        <v>44235</v>
      </c>
      <c r="B26" s="395">
        <v>7.8016444500000004E-2</v>
      </c>
      <c r="C26" s="395">
        <v>0.1073105229</v>
      </c>
      <c r="D26" s="395">
        <v>3.5637242800000003E-2</v>
      </c>
      <c r="E26" s="395">
        <v>0.1738024587</v>
      </c>
      <c r="F26" s="391"/>
      <c r="G26" s="391"/>
      <c r="H26" s="391"/>
      <c r="I26" s="391"/>
      <c r="J26" s="391"/>
      <c r="K26" s="391"/>
      <c r="L26" s="391"/>
      <c r="M26" s="391"/>
      <c r="N26" s="391"/>
      <c r="O26" s="399">
        <v>44238</v>
      </c>
      <c r="P26" s="398">
        <v>6.3151498700000003E-2</v>
      </c>
      <c r="Q26" s="398">
        <v>8.8557231E-2</v>
      </c>
      <c r="R26" s="398">
        <v>2.5334051999999999E-2</v>
      </c>
      <c r="S26" s="398">
        <v>0.1746425167</v>
      </c>
      <c r="T26" s="244"/>
      <c r="U26" s="244"/>
      <c r="V26" s="244"/>
    </row>
    <row r="27" spans="1:22" x14ac:dyDescent="0.35">
      <c r="A27" s="400">
        <v>44236</v>
      </c>
      <c r="B27" s="395">
        <v>6.6954335800000001E-2</v>
      </c>
      <c r="C27" s="395">
        <v>9.3431720199999999E-2</v>
      </c>
      <c r="D27" s="395">
        <v>2.9320701000000001E-2</v>
      </c>
      <c r="E27" s="395">
        <v>0.139544688</v>
      </c>
      <c r="F27" s="391"/>
      <c r="G27" s="391"/>
      <c r="H27" s="391"/>
      <c r="I27" s="391"/>
      <c r="J27" s="391"/>
      <c r="K27" s="391"/>
      <c r="L27" s="391"/>
      <c r="M27" s="391"/>
      <c r="N27" s="391"/>
      <c r="O27" s="399">
        <v>44239</v>
      </c>
      <c r="P27" s="398">
        <v>6.4942496500000002E-2</v>
      </c>
      <c r="Q27" s="398">
        <v>8.9551699499999998E-2</v>
      </c>
      <c r="R27" s="398">
        <v>2.7652545000000001E-2</v>
      </c>
      <c r="S27" s="398">
        <v>0.14349112429999999</v>
      </c>
      <c r="T27" s="244"/>
      <c r="U27" s="244"/>
      <c r="V27" s="244"/>
    </row>
    <row r="28" spans="1:22" x14ac:dyDescent="0.35">
      <c r="A28" s="400">
        <v>44237</v>
      </c>
      <c r="B28" s="395">
        <v>6.4885308000000003E-2</v>
      </c>
      <c r="C28" s="395">
        <v>8.9668422299999995E-2</v>
      </c>
      <c r="D28" s="395">
        <v>2.9060603300000001E-2</v>
      </c>
      <c r="E28" s="395">
        <v>0.15849387039999999</v>
      </c>
      <c r="F28" s="391"/>
      <c r="G28" s="391"/>
      <c r="H28" s="391"/>
      <c r="I28" s="391"/>
      <c r="J28" s="391"/>
      <c r="K28" s="391"/>
      <c r="L28" s="391"/>
      <c r="M28" s="391"/>
      <c r="N28" s="391"/>
      <c r="O28" s="399">
        <v>44242</v>
      </c>
      <c r="P28" s="398">
        <v>7.2513504300000003E-2</v>
      </c>
      <c r="Q28" s="398">
        <v>0.10243145369999999</v>
      </c>
      <c r="R28" s="398">
        <v>2.64319789E-2</v>
      </c>
      <c r="S28" s="398">
        <v>0.21360866619999999</v>
      </c>
      <c r="T28" s="244"/>
      <c r="U28" s="244"/>
      <c r="V28" s="244"/>
    </row>
    <row r="29" spans="1:22" x14ac:dyDescent="0.35">
      <c r="A29" s="400">
        <v>44238</v>
      </c>
      <c r="B29" s="395">
        <v>6.4061844800000003E-2</v>
      </c>
      <c r="C29" s="395">
        <v>8.9413537200000004E-2</v>
      </c>
      <c r="D29" s="395">
        <v>2.63658425E-2</v>
      </c>
      <c r="E29" s="395">
        <v>0.16063469420000001</v>
      </c>
      <c r="F29" s="391"/>
      <c r="G29" s="391"/>
      <c r="H29" s="391"/>
      <c r="I29" s="391"/>
      <c r="J29" s="391"/>
      <c r="K29" s="391"/>
      <c r="L29" s="391"/>
      <c r="M29" s="391"/>
      <c r="N29" s="391"/>
      <c r="O29" s="399">
        <v>44243</v>
      </c>
      <c r="P29" s="398">
        <v>8.0719818900000004E-2</v>
      </c>
      <c r="Q29" s="398">
        <v>0.1133415676</v>
      </c>
      <c r="R29" s="398">
        <v>3.3015235599999998E-2</v>
      </c>
      <c r="S29" s="398">
        <v>0.21810481740000001</v>
      </c>
      <c r="T29" s="244"/>
      <c r="U29" s="244"/>
      <c r="V29" s="244"/>
    </row>
    <row r="30" spans="1:22" x14ac:dyDescent="0.35">
      <c r="A30" s="400">
        <v>44239</v>
      </c>
      <c r="B30" s="395">
        <v>6.37358586E-2</v>
      </c>
      <c r="C30" s="395">
        <v>8.8249595799999997E-2</v>
      </c>
      <c r="D30" s="395">
        <v>2.6236062300000002E-2</v>
      </c>
      <c r="E30" s="395">
        <v>0.1580125336</v>
      </c>
      <c r="F30" s="391"/>
      <c r="G30" s="391"/>
      <c r="H30" s="391"/>
      <c r="I30" s="391"/>
      <c r="J30" s="391"/>
      <c r="K30" s="391"/>
      <c r="L30" s="391"/>
      <c r="M30" s="391"/>
      <c r="N30" s="391"/>
      <c r="O30" s="399">
        <v>44244</v>
      </c>
      <c r="P30" s="398">
        <v>8.36561418E-2</v>
      </c>
      <c r="Q30" s="398">
        <v>0.1203588838</v>
      </c>
      <c r="R30" s="398">
        <v>3.07465037E-2</v>
      </c>
      <c r="S30" s="398">
        <v>0.19382911389999999</v>
      </c>
      <c r="T30" s="244"/>
      <c r="U30" s="244"/>
      <c r="V30" s="244"/>
    </row>
    <row r="31" spans="1:22" x14ac:dyDescent="0.35">
      <c r="A31" s="400">
        <v>44242</v>
      </c>
      <c r="B31" s="395">
        <v>7.4086352300000005E-2</v>
      </c>
      <c r="C31" s="395">
        <v>0.104185764</v>
      </c>
      <c r="D31" s="395">
        <v>3.0741123799999999E-2</v>
      </c>
      <c r="E31" s="395">
        <v>0.18737270880000001</v>
      </c>
      <c r="F31" s="391"/>
      <c r="G31" s="391"/>
      <c r="H31" s="391"/>
      <c r="I31" s="391"/>
      <c r="J31" s="391"/>
      <c r="K31" s="391"/>
      <c r="L31" s="391"/>
      <c r="M31" s="391"/>
      <c r="N31" s="391"/>
      <c r="O31" s="399">
        <v>44245</v>
      </c>
      <c r="P31" s="398">
        <v>7.9889166499999997E-2</v>
      </c>
      <c r="Q31" s="398">
        <v>0.1100985686</v>
      </c>
      <c r="R31" s="398">
        <v>3.5104122000000001E-2</v>
      </c>
      <c r="S31" s="398">
        <v>0.22113694079999999</v>
      </c>
      <c r="T31" s="244"/>
      <c r="U31" s="244"/>
      <c r="V31" s="244"/>
    </row>
    <row r="32" spans="1:22" x14ac:dyDescent="0.35">
      <c r="A32" s="400">
        <v>44243</v>
      </c>
      <c r="B32" s="395">
        <v>8.0511120199999994E-2</v>
      </c>
      <c r="C32" s="395">
        <v>0.1129251647</v>
      </c>
      <c r="D32" s="395">
        <v>3.40428942E-2</v>
      </c>
      <c r="E32" s="395">
        <v>0.2032235459</v>
      </c>
      <c r="F32" s="391"/>
      <c r="G32" s="391"/>
      <c r="H32" s="391"/>
      <c r="I32" s="391"/>
      <c r="J32" s="391"/>
      <c r="K32" s="391"/>
      <c r="L32" s="391"/>
      <c r="M32" s="391"/>
      <c r="N32" s="391"/>
      <c r="O32" s="411">
        <v>44246</v>
      </c>
      <c r="P32" s="412">
        <v>7.5732919300000007E-2</v>
      </c>
      <c r="Q32" s="412">
        <v>0.11046237759999999</v>
      </c>
      <c r="R32" s="412">
        <v>2.5932150500000001E-2</v>
      </c>
      <c r="S32" s="412">
        <v>0.16118357019999999</v>
      </c>
      <c r="T32" s="244"/>
      <c r="U32" s="244"/>
      <c r="V32" s="244"/>
    </row>
    <row r="33" spans="1:22" x14ac:dyDescent="0.35">
      <c r="A33" s="400">
        <v>44244</v>
      </c>
      <c r="B33" s="395">
        <v>8.4874224400000003E-2</v>
      </c>
      <c r="C33" s="395">
        <v>0.120479009</v>
      </c>
      <c r="D33" s="395">
        <v>3.4339100599999998E-2</v>
      </c>
      <c r="E33" s="395">
        <v>0.20341994229999999</v>
      </c>
      <c r="F33" s="391"/>
      <c r="G33" s="391"/>
      <c r="H33" s="391"/>
      <c r="I33" s="391"/>
      <c r="J33" s="391"/>
      <c r="K33" s="391"/>
      <c r="L33" s="391"/>
      <c r="M33" s="391"/>
      <c r="N33" s="391"/>
      <c r="O33" s="399">
        <v>44249</v>
      </c>
      <c r="P33" s="398">
        <v>0.30544567230000003</v>
      </c>
      <c r="Q33" s="398">
        <v>0.4682621153</v>
      </c>
      <c r="R33" s="398">
        <v>8.1149644399999998E-2</v>
      </c>
      <c r="S33" s="398"/>
      <c r="T33" s="244"/>
      <c r="U33" s="244"/>
      <c r="V33" s="244"/>
    </row>
    <row r="34" spans="1:22" x14ac:dyDescent="0.35">
      <c r="A34" s="400">
        <v>44245</v>
      </c>
      <c r="B34" s="395">
        <v>7.9585158700000005E-2</v>
      </c>
      <c r="C34" s="395">
        <v>0.1111998214</v>
      </c>
      <c r="D34" s="395">
        <v>3.4340092699999998E-2</v>
      </c>
      <c r="E34" s="395">
        <v>0.2139627419</v>
      </c>
      <c r="F34" s="391"/>
      <c r="G34" s="391"/>
      <c r="H34" s="391"/>
      <c r="I34" s="391"/>
      <c r="J34" s="391"/>
      <c r="K34" s="391"/>
      <c r="L34" s="391"/>
      <c r="M34" s="391"/>
      <c r="N34" s="391"/>
      <c r="O34" s="399">
        <v>44250</v>
      </c>
      <c r="P34" s="398">
        <v>0.30636449040000002</v>
      </c>
      <c r="Q34" s="398">
        <v>0.4732004514</v>
      </c>
      <c r="R34" s="398">
        <v>8.3700486599999999E-2</v>
      </c>
      <c r="S34" s="398"/>
      <c r="T34" s="244"/>
      <c r="U34" s="244"/>
      <c r="V34" s="244"/>
    </row>
    <row r="35" spans="1:22" x14ac:dyDescent="0.35">
      <c r="A35" s="407">
        <v>44246</v>
      </c>
      <c r="B35" s="408">
        <v>7.2072072099999995E-2</v>
      </c>
      <c r="C35" s="408">
        <v>0.104169917</v>
      </c>
      <c r="D35" s="408">
        <v>2.7558895E-2</v>
      </c>
      <c r="E35" s="408">
        <v>0.15359828140000001</v>
      </c>
      <c r="F35" s="391"/>
      <c r="G35" s="391"/>
      <c r="H35" s="391"/>
      <c r="I35" s="391"/>
      <c r="J35" s="391"/>
      <c r="K35" s="391"/>
      <c r="L35" s="391"/>
      <c r="M35" s="391"/>
      <c r="N35" s="391"/>
      <c r="O35" s="399">
        <v>44251</v>
      </c>
      <c r="P35" s="398">
        <v>0.30659765049999999</v>
      </c>
      <c r="Q35" s="398">
        <v>0.47446167360000002</v>
      </c>
      <c r="R35" s="398">
        <v>8.1263742700000002E-2</v>
      </c>
      <c r="S35" s="398">
        <v>0.461352657</v>
      </c>
      <c r="T35" s="244"/>
      <c r="U35" s="244"/>
      <c r="V35" s="244"/>
    </row>
    <row r="36" spans="1:22" x14ac:dyDescent="0.35">
      <c r="A36" s="400">
        <v>44249</v>
      </c>
      <c r="B36" s="395">
        <v>0.30597860090000001</v>
      </c>
      <c r="C36" s="395">
        <v>0.46992561049999998</v>
      </c>
      <c r="D36" s="395">
        <v>8.3897237900000005E-2</v>
      </c>
      <c r="E36" s="395">
        <v>0.42693448369999998</v>
      </c>
      <c r="F36" s="391"/>
      <c r="G36" s="391"/>
      <c r="H36" s="391"/>
      <c r="I36" s="391"/>
      <c r="J36" s="391"/>
      <c r="K36" s="391"/>
      <c r="L36" s="391"/>
      <c r="M36" s="391"/>
      <c r="N36" s="391"/>
      <c r="O36" s="399">
        <v>44252</v>
      </c>
      <c r="P36" s="398">
        <v>0.30296610480000002</v>
      </c>
      <c r="Q36" s="398">
        <v>0.47110252499999999</v>
      </c>
      <c r="R36" s="398">
        <v>7.6538729799999997E-2</v>
      </c>
      <c r="S36" s="398">
        <v>0.47895442360000001</v>
      </c>
      <c r="T36" s="244"/>
      <c r="U36" s="244"/>
      <c r="V36" s="244"/>
    </row>
    <row r="37" spans="1:22" x14ac:dyDescent="0.35">
      <c r="A37" s="400">
        <v>44250</v>
      </c>
      <c r="B37" s="395">
        <v>0.30771151140000003</v>
      </c>
      <c r="C37" s="395">
        <v>0.47482171989999999</v>
      </c>
      <c r="D37" s="395">
        <v>8.3411992800000001E-2</v>
      </c>
      <c r="E37" s="395">
        <v>0.43865030669999999</v>
      </c>
      <c r="F37" s="391"/>
      <c r="G37" s="391"/>
      <c r="H37" s="391"/>
      <c r="I37" s="391"/>
      <c r="J37" s="391"/>
      <c r="K37" s="391"/>
      <c r="L37" s="391"/>
      <c r="M37" s="391"/>
      <c r="N37" s="391"/>
      <c r="O37" s="399">
        <v>44253</v>
      </c>
      <c r="P37" s="398">
        <v>0.2914386148</v>
      </c>
      <c r="Q37" s="398">
        <v>0.45869379640000002</v>
      </c>
      <c r="R37" s="398">
        <v>6.8281809900000004E-2</v>
      </c>
      <c r="S37" s="398">
        <v>0.39994653120000001</v>
      </c>
      <c r="T37" s="244"/>
      <c r="U37" s="244"/>
      <c r="V37" s="244"/>
    </row>
    <row r="38" spans="1:22" x14ac:dyDescent="0.35">
      <c r="A38" s="400">
        <v>44251</v>
      </c>
      <c r="B38" s="395">
        <v>0.30961795289999999</v>
      </c>
      <c r="C38" s="395">
        <v>0.4758464744</v>
      </c>
      <c r="D38" s="395">
        <v>8.4667688800000002E-2</v>
      </c>
      <c r="E38" s="395">
        <v>0.42956801719999999</v>
      </c>
      <c r="F38" s="391"/>
      <c r="G38" s="391"/>
      <c r="H38" s="391"/>
      <c r="I38" s="391"/>
      <c r="J38" s="391"/>
      <c r="K38" s="391"/>
      <c r="L38" s="391"/>
      <c r="M38" s="391"/>
      <c r="N38" s="391"/>
      <c r="O38" s="399">
        <v>44256</v>
      </c>
      <c r="P38" s="398">
        <v>0.3072681712</v>
      </c>
      <c r="Q38" s="398">
        <v>0.471805109</v>
      </c>
      <c r="R38" s="398">
        <v>8.6238294399999998E-2</v>
      </c>
      <c r="S38" s="398">
        <v>0.51341251840000002</v>
      </c>
      <c r="T38" s="244"/>
      <c r="U38" s="244"/>
      <c r="V38" s="244"/>
    </row>
    <row r="39" spans="1:22" x14ac:dyDescent="0.35">
      <c r="A39" s="400">
        <v>44252</v>
      </c>
      <c r="B39" s="395">
        <v>0.30585655560000002</v>
      </c>
      <c r="C39" s="395">
        <v>0.4718924545</v>
      </c>
      <c r="D39" s="395">
        <v>8.2063482300000004E-2</v>
      </c>
      <c r="E39" s="395">
        <v>0.44311938899999997</v>
      </c>
      <c r="F39" s="391"/>
      <c r="G39" s="391"/>
      <c r="H39" s="391"/>
      <c r="I39" s="391"/>
      <c r="J39" s="391"/>
      <c r="K39" s="391"/>
      <c r="L39" s="391"/>
      <c r="M39" s="391"/>
      <c r="N39" s="391"/>
      <c r="O39" s="399">
        <v>44257</v>
      </c>
      <c r="P39" s="398">
        <v>0.30991071720000002</v>
      </c>
      <c r="Q39" s="398">
        <v>0.47553630289999999</v>
      </c>
      <c r="R39" s="398">
        <v>8.6794563300000002E-2</v>
      </c>
      <c r="S39" s="398">
        <v>0.50533617929999997</v>
      </c>
      <c r="T39" s="244"/>
      <c r="U39" s="244"/>
      <c r="V39" s="244"/>
    </row>
    <row r="40" spans="1:22" x14ac:dyDescent="0.35">
      <c r="A40" s="400">
        <v>44253</v>
      </c>
      <c r="B40" s="395">
        <v>0.29232420250000002</v>
      </c>
      <c r="C40" s="395">
        <v>0.45780409100000002</v>
      </c>
      <c r="D40" s="395">
        <v>7.1028987399999993E-2</v>
      </c>
      <c r="E40" s="395">
        <v>0.38230183130000001</v>
      </c>
      <c r="F40" s="391"/>
      <c r="G40" s="391"/>
      <c r="H40" s="391"/>
      <c r="I40" s="391"/>
      <c r="J40" s="391"/>
      <c r="K40" s="391"/>
      <c r="L40" s="391"/>
      <c r="M40" s="391"/>
      <c r="N40" s="391"/>
      <c r="O40" s="399">
        <v>44258</v>
      </c>
      <c r="P40" s="398">
        <v>0.31079897350000002</v>
      </c>
      <c r="Q40" s="398">
        <v>0.4751468271</v>
      </c>
      <c r="R40" s="398">
        <v>8.9707760600000006E-2</v>
      </c>
      <c r="S40" s="398">
        <v>0.48450288470000002</v>
      </c>
      <c r="T40" s="244"/>
      <c r="U40" s="244"/>
      <c r="V40" s="244"/>
    </row>
    <row r="41" spans="1:22" x14ac:dyDescent="0.35">
      <c r="A41" s="400">
        <v>44256</v>
      </c>
      <c r="B41" s="395">
        <v>0.30854004880000002</v>
      </c>
      <c r="C41" s="395">
        <v>0.47275897770000003</v>
      </c>
      <c r="D41" s="395">
        <v>8.71948538E-2</v>
      </c>
      <c r="E41" s="395">
        <v>0.46528704939999999</v>
      </c>
      <c r="F41" s="391"/>
      <c r="G41" s="391"/>
      <c r="H41" s="391"/>
      <c r="I41" s="391"/>
      <c r="J41" s="391"/>
      <c r="K41" s="391"/>
      <c r="L41" s="391"/>
      <c r="M41" s="391"/>
      <c r="N41" s="391"/>
      <c r="O41" s="399">
        <v>44259</v>
      </c>
      <c r="P41" s="398">
        <v>0.30508464670000002</v>
      </c>
      <c r="Q41" s="398">
        <v>0.47154750490000003</v>
      </c>
      <c r="R41" s="398">
        <v>8.1357381000000006E-2</v>
      </c>
      <c r="S41" s="398">
        <v>0.49149363699999998</v>
      </c>
      <c r="T41" s="244"/>
      <c r="U41" s="244"/>
      <c r="V41" s="244"/>
    </row>
    <row r="42" spans="1:22" x14ac:dyDescent="0.35">
      <c r="A42" s="400">
        <v>44257</v>
      </c>
      <c r="B42" s="395">
        <v>0.31189577530000001</v>
      </c>
      <c r="C42" s="395">
        <v>0.47676259729999998</v>
      </c>
      <c r="D42" s="395">
        <v>9.0322998599999996E-2</v>
      </c>
      <c r="E42" s="395">
        <v>0.45310206800000002</v>
      </c>
      <c r="F42" s="391"/>
      <c r="G42" s="391"/>
      <c r="H42" s="391"/>
      <c r="I42" s="391"/>
      <c r="J42" s="391"/>
      <c r="K42" s="391"/>
      <c r="L42" s="391"/>
      <c r="M42" s="391"/>
      <c r="N42" s="391"/>
      <c r="O42" s="399">
        <v>44260</v>
      </c>
      <c r="P42" s="398">
        <v>0.29131228320000002</v>
      </c>
      <c r="Q42" s="398">
        <v>0.45507492249999998</v>
      </c>
      <c r="R42" s="398">
        <v>7.0968293599999996E-2</v>
      </c>
      <c r="S42" s="398">
        <v>0.43834335340000002</v>
      </c>
      <c r="T42" s="244"/>
      <c r="U42" s="244"/>
      <c r="V42" s="244"/>
    </row>
    <row r="43" spans="1:22" x14ac:dyDescent="0.35">
      <c r="A43" s="400">
        <v>44258</v>
      </c>
      <c r="B43" s="395">
        <v>0.31114617430000002</v>
      </c>
      <c r="C43" s="395">
        <v>0.47634307889999999</v>
      </c>
      <c r="D43" s="395">
        <v>8.9553511099999997E-2</v>
      </c>
      <c r="E43" s="395">
        <v>0.4401663536</v>
      </c>
      <c r="F43" s="391"/>
      <c r="G43" s="391"/>
      <c r="H43" s="391"/>
      <c r="I43" s="391"/>
      <c r="J43" s="391"/>
      <c r="K43" s="391"/>
      <c r="L43" s="391"/>
      <c r="M43" s="391"/>
      <c r="N43" s="391"/>
      <c r="O43" s="399">
        <v>44263</v>
      </c>
      <c r="P43" s="398">
        <v>0.30630969889999998</v>
      </c>
      <c r="Q43" s="398">
        <v>0.46701381580000001</v>
      </c>
      <c r="R43" s="398">
        <v>8.4477008199999995E-2</v>
      </c>
      <c r="S43" s="398">
        <v>0.50333511210000004</v>
      </c>
      <c r="T43" s="244"/>
      <c r="U43" s="244"/>
      <c r="V43" s="244"/>
    </row>
    <row r="44" spans="1:22" x14ac:dyDescent="0.35">
      <c r="A44" s="400">
        <v>44259</v>
      </c>
      <c r="B44" s="395">
        <v>0.30758646709999998</v>
      </c>
      <c r="C44" s="395">
        <v>0.47268817200000002</v>
      </c>
      <c r="D44" s="395">
        <v>8.5380491899999994E-2</v>
      </c>
      <c r="E44" s="395">
        <v>0.44928313009999998</v>
      </c>
      <c r="F44" s="391"/>
      <c r="G44" s="391"/>
      <c r="H44" s="391"/>
      <c r="I44" s="391"/>
      <c r="J44" s="391"/>
      <c r="K44" s="391"/>
      <c r="L44" s="391"/>
      <c r="M44" s="391"/>
      <c r="N44" s="391"/>
      <c r="O44" s="399">
        <v>44264</v>
      </c>
      <c r="P44" s="398">
        <v>0.30923803059999999</v>
      </c>
      <c r="Q44" s="398">
        <v>0.47245031009999999</v>
      </c>
      <c r="R44" s="398">
        <v>8.8800366000000006E-2</v>
      </c>
      <c r="S44" s="398">
        <v>0.49179890650000002</v>
      </c>
      <c r="T44" s="244"/>
      <c r="U44" s="244"/>
      <c r="V44" s="244"/>
    </row>
    <row r="45" spans="1:22" x14ac:dyDescent="0.35">
      <c r="A45" s="400">
        <v>44260</v>
      </c>
      <c r="B45" s="395">
        <v>0.29203772179999998</v>
      </c>
      <c r="C45" s="395">
        <v>0.45432001579999998</v>
      </c>
      <c r="D45" s="395">
        <v>7.4311601099999999E-2</v>
      </c>
      <c r="E45" s="395">
        <v>0.39093825180000003</v>
      </c>
      <c r="F45" s="391"/>
      <c r="G45" s="391"/>
      <c r="H45" s="391"/>
      <c r="I45" s="391"/>
      <c r="J45" s="391"/>
      <c r="K45" s="391"/>
      <c r="L45" s="391"/>
      <c r="M45" s="391"/>
      <c r="N45" s="391"/>
      <c r="O45" s="399">
        <v>44265</v>
      </c>
      <c r="P45" s="398">
        <v>0.30521344569999997</v>
      </c>
      <c r="Q45" s="398">
        <v>0.47030563009999998</v>
      </c>
      <c r="R45" s="398">
        <v>8.2812252200000006E-2</v>
      </c>
      <c r="S45" s="398">
        <v>0.48295759529999999</v>
      </c>
      <c r="T45" s="244"/>
      <c r="U45" s="244"/>
      <c r="V45" s="244"/>
    </row>
    <row r="46" spans="1:22" x14ac:dyDescent="0.35">
      <c r="A46" s="400">
        <v>44263</v>
      </c>
      <c r="B46" s="395">
        <v>0.30952047780000003</v>
      </c>
      <c r="C46" s="395">
        <v>0.46846415959999999</v>
      </c>
      <c r="D46" s="395">
        <v>8.94056139E-2</v>
      </c>
      <c r="E46" s="395">
        <v>0.46543901789999997</v>
      </c>
      <c r="F46" s="391"/>
      <c r="G46" s="391"/>
      <c r="H46" s="391"/>
      <c r="I46" s="391"/>
      <c r="J46" s="391"/>
      <c r="K46" s="391"/>
      <c r="L46" s="391"/>
      <c r="M46" s="391"/>
      <c r="N46" s="391"/>
      <c r="O46" s="399">
        <v>44266</v>
      </c>
      <c r="P46" s="398">
        <v>0.30382544369999998</v>
      </c>
      <c r="Q46" s="398">
        <v>0.46858689799999997</v>
      </c>
      <c r="R46" s="398">
        <v>8.1170168900000006E-2</v>
      </c>
      <c r="S46" s="398">
        <v>0.50334941050000004</v>
      </c>
      <c r="T46" s="244"/>
      <c r="U46" s="244"/>
      <c r="V46" s="244"/>
    </row>
    <row r="47" spans="1:22" x14ac:dyDescent="0.35">
      <c r="A47" s="400">
        <v>44264</v>
      </c>
      <c r="B47" s="395">
        <v>0.31061769319999999</v>
      </c>
      <c r="C47" s="395">
        <v>0.47335031280000001</v>
      </c>
      <c r="D47" s="395">
        <v>9.1576278900000002E-2</v>
      </c>
      <c r="E47" s="395">
        <v>0.47058823529999999</v>
      </c>
      <c r="F47" s="391"/>
      <c r="G47" s="391"/>
      <c r="H47" s="391"/>
      <c r="I47" s="391"/>
      <c r="J47" s="391"/>
      <c r="K47" s="391"/>
      <c r="L47" s="391"/>
      <c r="M47" s="391"/>
      <c r="N47" s="391"/>
      <c r="O47" s="399">
        <v>44267</v>
      </c>
      <c r="P47" s="398">
        <v>0.29232668270000001</v>
      </c>
      <c r="Q47" s="398">
        <v>0.4554779283</v>
      </c>
      <c r="R47" s="398">
        <v>7.2985003899999998E-2</v>
      </c>
      <c r="S47" s="398">
        <v>0.4471327363</v>
      </c>
      <c r="T47" s="244"/>
      <c r="U47" s="244"/>
      <c r="V47" s="244"/>
    </row>
    <row r="48" spans="1:22" x14ac:dyDescent="0.35">
      <c r="A48" s="400">
        <v>44265</v>
      </c>
      <c r="B48" s="395">
        <v>0.3083115588</v>
      </c>
      <c r="C48" s="395">
        <v>0.47171905219999999</v>
      </c>
      <c r="D48" s="395">
        <v>8.9902133400000001E-2</v>
      </c>
      <c r="E48" s="395">
        <v>0.44702733160000002</v>
      </c>
      <c r="F48" s="391"/>
      <c r="G48" s="391"/>
      <c r="H48" s="391"/>
      <c r="I48" s="391"/>
      <c r="J48" s="391"/>
      <c r="K48" s="391"/>
      <c r="L48" s="391"/>
      <c r="M48" s="391"/>
      <c r="N48" s="391"/>
      <c r="O48" s="391"/>
      <c r="P48" s="391"/>
      <c r="Q48" s="391"/>
      <c r="R48" s="391"/>
      <c r="S48" s="391"/>
      <c r="T48" s="244"/>
      <c r="U48" s="244"/>
      <c r="V48" s="244"/>
    </row>
    <row r="49" spans="1:22" x14ac:dyDescent="0.35">
      <c r="A49" s="400">
        <v>44266</v>
      </c>
      <c r="B49" s="395">
        <v>0.30582977919999998</v>
      </c>
      <c r="C49" s="395">
        <v>0.46890962990000001</v>
      </c>
      <c r="D49" s="395">
        <v>8.7445297699999994E-2</v>
      </c>
      <c r="E49" s="395">
        <v>0.46568213780000001</v>
      </c>
      <c r="F49" s="391"/>
      <c r="G49" s="391"/>
      <c r="H49" s="391"/>
      <c r="I49" s="391"/>
      <c r="J49" s="391"/>
      <c r="K49" s="391"/>
      <c r="L49" s="391"/>
      <c r="M49" s="391"/>
      <c r="N49" s="391"/>
      <c r="O49" s="391"/>
      <c r="P49" s="391"/>
      <c r="Q49" s="391"/>
      <c r="R49" s="391"/>
      <c r="S49" s="391"/>
      <c r="T49" s="244"/>
      <c r="U49" s="244"/>
      <c r="V49" s="244"/>
    </row>
    <row r="50" spans="1:22" x14ac:dyDescent="0.35">
      <c r="A50" s="407">
        <v>44267</v>
      </c>
      <c r="B50" s="408">
        <v>0.29304255260000001</v>
      </c>
      <c r="C50" s="408">
        <v>0.45477848939999999</v>
      </c>
      <c r="D50" s="408">
        <v>7.7847228099999999E-2</v>
      </c>
      <c r="E50" s="408">
        <v>0.41953135959999999</v>
      </c>
      <c r="F50" s="391"/>
      <c r="G50" s="391"/>
      <c r="H50" s="391"/>
      <c r="I50" s="391"/>
      <c r="J50" s="391"/>
      <c r="K50" s="391"/>
      <c r="L50" s="391"/>
      <c r="M50" s="391"/>
      <c r="N50" s="391"/>
      <c r="O50" s="391"/>
      <c r="P50" s="391"/>
      <c r="Q50" s="391"/>
      <c r="R50" s="391"/>
      <c r="S50" s="391"/>
      <c r="T50" s="244"/>
      <c r="U50" s="244"/>
      <c r="V50" s="244"/>
    </row>
    <row r="51" spans="1:22" x14ac:dyDescent="0.3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2.5" x14ac:dyDescent="0.35">
      <c r="A52" s="401" t="s">
        <v>333</v>
      </c>
      <c r="B52" s="386"/>
      <c r="C52" s="402"/>
      <c r="D52" s="386"/>
      <c r="E52" s="386"/>
      <c r="O52" s="401" t="s">
        <v>334</v>
      </c>
      <c r="P52" s="386"/>
      <c r="Q52" s="386"/>
      <c r="R52" s="386"/>
    </row>
    <row r="53" spans="1:22" ht="30" customHeight="1" x14ac:dyDescent="0.35">
      <c r="A53" s="272"/>
      <c r="B53" s="419" t="s">
        <v>299</v>
      </c>
      <c r="C53" s="419" t="s">
        <v>300</v>
      </c>
      <c r="D53" s="398" t="s">
        <v>224</v>
      </c>
      <c r="E53" s="237"/>
      <c r="O53" s="399"/>
      <c r="P53" s="419" t="s">
        <v>299</v>
      </c>
      <c r="Q53" s="419" t="s">
        <v>300</v>
      </c>
      <c r="R53" s="398" t="s">
        <v>224</v>
      </c>
    </row>
    <row r="54" spans="1:22" x14ac:dyDescent="0.35">
      <c r="A54" s="400">
        <v>44270</v>
      </c>
      <c r="B54" s="395">
        <v>0.27900952820000002</v>
      </c>
      <c r="C54" s="395">
        <v>0.25573738280000002</v>
      </c>
      <c r="D54" s="395">
        <v>0.69718605629999997</v>
      </c>
      <c r="E54" s="237"/>
      <c r="O54" s="399">
        <v>44270</v>
      </c>
      <c r="P54" s="398">
        <v>0.27865634719999999</v>
      </c>
      <c r="Q54" s="398">
        <v>0.25256957140000003</v>
      </c>
      <c r="R54" s="398">
        <v>0.71605927110000001</v>
      </c>
    </row>
    <row r="55" spans="1:22" x14ac:dyDescent="0.35">
      <c r="A55" s="400">
        <v>44271</v>
      </c>
      <c r="B55" s="395">
        <v>0.28185946649999999</v>
      </c>
      <c r="C55" s="395">
        <v>0.25414510670000001</v>
      </c>
      <c r="D55" s="395">
        <v>0.69680851060000004</v>
      </c>
      <c r="E55" s="237"/>
      <c r="O55" s="399">
        <v>44271</v>
      </c>
      <c r="P55" s="398">
        <v>0.28039331830000003</v>
      </c>
      <c r="Q55" s="398">
        <v>0.25176364600000001</v>
      </c>
      <c r="R55" s="398">
        <v>0.71212545510000003</v>
      </c>
    </row>
    <row r="56" spans="1:22" x14ac:dyDescent="0.35">
      <c r="A56" s="400">
        <v>44272</v>
      </c>
      <c r="B56" s="395">
        <v>0.28445627620000002</v>
      </c>
      <c r="C56" s="395">
        <v>0.25808091589999999</v>
      </c>
      <c r="D56" s="395">
        <v>0.63844969920000005</v>
      </c>
      <c r="E56" s="359"/>
      <c r="O56" s="399">
        <v>44272</v>
      </c>
      <c r="P56" s="398">
        <v>0.2868919056</v>
      </c>
      <c r="Q56" s="398">
        <v>0.26162826150000001</v>
      </c>
      <c r="R56" s="398">
        <v>0.66488237780000004</v>
      </c>
    </row>
    <row r="57" spans="1:22" x14ac:dyDescent="0.35">
      <c r="A57" s="400">
        <v>44273</v>
      </c>
      <c r="B57" s="395">
        <v>0.27403176800000001</v>
      </c>
      <c r="C57" s="395">
        <v>0.24971523879999999</v>
      </c>
      <c r="D57" s="395">
        <v>0.68492574949999996</v>
      </c>
      <c r="E57" s="359"/>
      <c r="O57" s="399">
        <v>44273</v>
      </c>
      <c r="P57" s="398">
        <v>0.2746749289</v>
      </c>
      <c r="Q57" s="398">
        <v>0.25057861549999999</v>
      </c>
      <c r="R57" s="398">
        <v>0.70393811529999994</v>
      </c>
    </row>
    <row r="58" spans="1:22" x14ac:dyDescent="0.35">
      <c r="A58" s="400">
        <v>44274</v>
      </c>
      <c r="B58" s="395">
        <v>0.2320920886</v>
      </c>
      <c r="C58" s="395">
        <v>0.21941171849999999</v>
      </c>
      <c r="D58" s="395">
        <v>0.61647289540000005</v>
      </c>
      <c r="E58" s="359"/>
      <c r="O58" s="399">
        <v>44274</v>
      </c>
      <c r="P58" s="398">
        <v>0.23130936090000001</v>
      </c>
      <c r="Q58" s="398">
        <v>0.2200513379</v>
      </c>
      <c r="R58" s="398">
        <v>0.64315759959999996</v>
      </c>
    </row>
    <row r="59" spans="1:22" x14ac:dyDescent="0.35">
      <c r="A59" s="400">
        <v>44277</v>
      </c>
      <c r="B59" s="395">
        <v>0.27101024639999999</v>
      </c>
      <c r="C59" s="395">
        <v>0.2470028125</v>
      </c>
      <c r="D59" s="395">
        <v>0.69243673979999998</v>
      </c>
      <c r="E59" s="359"/>
      <c r="O59" s="399">
        <v>44277</v>
      </c>
      <c r="P59" s="398">
        <v>0.27101024639999999</v>
      </c>
      <c r="Q59" s="398">
        <v>0.2470028125</v>
      </c>
      <c r="R59" s="398">
        <v>0.71266620010000004</v>
      </c>
    </row>
    <row r="60" spans="1:22" x14ac:dyDescent="0.35">
      <c r="A60" s="400">
        <v>44278</v>
      </c>
      <c r="B60" s="395">
        <v>0.27159410169999998</v>
      </c>
      <c r="C60" s="395">
        <v>0.24033965090000001</v>
      </c>
      <c r="D60" s="395">
        <v>0.69379194629999996</v>
      </c>
      <c r="E60" s="359"/>
      <c r="O60" s="399">
        <v>44278</v>
      </c>
      <c r="P60" s="398">
        <v>0.26815040649999999</v>
      </c>
      <c r="Q60" s="398">
        <v>0.24144721899999999</v>
      </c>
      <c r="R60" s="398">
        <v>0.72656031350000005</v>
      </c>
    </row>
    <row r="61" spans="1:22" x14ac:dyDescent="0.35">
      <c r="A61" s="400">
        <v>44279</v>
      </c>
      <c r="B61" s="395">
        <v>0.27640088400000001</v>
      </c>
      <c r="C61" s="395">
        <v>0.24967362809999999</v>
      </c>
      <c r="D61" s="395">
        <v>0.6470095025</v>
      </c>
      <c r="E61" s="359"/>
      <c r="O61" s="399">
        <v>44279</v>
      </c>
      <c r="P61" s="398">
        <v>0.27455252019999998</v>
      </c>
      <c r="Q61" s="398">
        <v>0.24753502150000001</v>
      </c>
      <c r="R61" s="398">
        <v>0.66377743600000005</v>
      </c>
    </row>
    <row r="62" spans="1:22" x14ac:dyDescent="0.35">
      <c r="A62" s="400">
        <v>44280</v>
      </c>
      <c r="B62" s="395">
        <v>0.26196917609999998</v>
      </c>
      <c r="C62" s="395">
        <v>0.2341414936</v>
      </c>
      <c r="D62" s="395">
        <v>0.68177367460000005</v>
      </c>
      <c r="E62" s="237"/>
      <c r="O62" s="399">
        <v>44280</v>
      </c>
      <c r="P62" s="398">
        <v>0.26238163990000002</v>
      </c>
      <c r="Q62" s="398">
        <v>0.2347492337</v>
      </c>
      <c r="R62" s="398">
        <v>0.7021544488</v>
      </c>
    </row>
    <row r="63" spans="1:22" x14ac:dyDescent="0.35">
      <c r="A63" s="400">
        <v>44281</v>
      </c>
      <c r="B63" s="395">
        <v>0.2216812074</v>
      </c>
      <c r="C63" s="395">
        <v>0.2065958027</v>
      </c>
      <c r="D63" s="395">
        <v>0.60763743179999996</v>
      </c>
      <c r="E63" s="237"/>
      <c r="O63" s="399">
        <v>44281</v>
      </c>
      <c r="P63" s="398">
        <v>0.22344179550000001</v>
      </c>
      <c r="Q63" s="398">
        <v>0.20988366990000001</v>
      </c>
      <c r="R63" s="398">
        <v>0.62753602909999995</v>
      </c>
    </row>
    <row r="64" spans="1:22" x14ac:dyDescent="0.35">
      <c r="A64" s="400">
        <v>44284</v>
      </c>
      <c r="B64" s="395">
        <v>0.25942631220000001</v>
      </c>
      <c r="C64" s="395">
        <v>0.23957896100000001</v>
      </c>
      <c r="D64" s="395">
        <v>0.6880116959</v>
      </c>
      <c r="E64" s="237"/>
      <c r="O64" s="399">
        <v>44284</v>
      </c>
      <c r="P64" s="398">
        <v>0.26271210369999998</v>
      </c>
      <c r="Q64" s="398">
        <v>0.24379625069999999</v>
      </c>
      <c r="R64" s="398">
        <v>0.70058479529999995</v>
      </c>
    </row>
    <row r="65" spans="1:18" x14ac:dyDescent="0.35">
      <c r="A65" s="400">
        <v>44285</v>
      </c>
      <c r="B65" s="395">
        <v>0.26550036510000002</v>
      </c>
      <c r="C65" s="395">
        <v>0.23796760140000001</v>
      </c>
      <c r="D65" s="395">
        <v>0.68318713450000002</v>
      </c>
      <c r="E65" s="237"/>
      <c r="O65" s="399">
        <v>44285</v>
      </c>
      <c r="P65" s="398">
        <v>0.26405724959999999</v>
      </c>
      <c r="Q65" s="398">
        <v>0.23790228190000001</v>
      </c>
      <c r="R65" s="398">
        <v>0.66842105259999995</v>
      </c>
    </row>
    <row r="66" spans="1:18" x14ac:dyDescent="0.35">
      <c r="A66" s="400">
        <v>44286</v>
      </c>
      <c r="B66" s="395">
        <v>0.26330632799999998</v>
      </c>
      <c r="C66" s="395">
        <v>0.23837565990000001</v>
      </c>
      <c r="D66" s="395">
        <v>0.62788658289999999</v>
      </c>
      <c r="E66" s="237"/>
      <c r="O66" s="399">
        <v>44286</v>
      </c>
      <c r="P66" s="398">
        <v>0.26727852190000001</v>
      </c>
      <c r="Q66" s="398">
        <v>0.2406127918</v>
      </c>
      <c r="R66" s="398">
        <v>0.63694826069999999</v>
      </c>
    </row>
    <row r="67" spans="1:18" x14ac:dyDescent="0.35">
      <c r="A67" s="400">
        <v>44287</v>
      </c>
      <c r="B67" s="395">
        <v>0.2424231419</v>
      </c>
      <c r="C67" s="395">
        <v>0.222253172</v>
      </c>
      <c r="D67" s="395">
        <v>0.66598420589999996</v>
      </c>
      <c r="E67" s="237"/>
      <c r="O67" s="399">
        <v>44287</v>
      </c>
      <c r="P67" s="398">
        <v>0.24212993969999999</v>
      </c>
      <c r="Q67" s="398">
        <v>0.2215893494</v>
      </c>
      <c r="R67" s="398">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4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24" bestFit="1" customWidth="1"/>
    <col min="2" max="2" width="13.54296875" style="422" customWidth="1"/>
    <col min="3" max="3" width="13.54296875" style="423" customWidth="1"/>
    <col min="4" max="4" width="17" style="424" customWidth="1"/>
    <col min="5" max="5" width="13.54296875" style="423" customWidth="1"/>
    <col min="6" max="6" width="13.54296875" style="425" customWidth="1"/>
    <col min="7" max="7" width="13.54296875" style="426" customWidth="1"/>
    <col min="8" max="8" width="13.54296875" style="423" customWidth="1"/>
    <col min="9" max="9" width="13.54296875" style="425" customWidth="1"/>
    <col min="10" max="10" width="13.54296875" style="423" customWidth="1"/>
    <col min="11" max="11" width="13.54296875" style="425" customWidth="1"/>
    <col min="12" max="12" width="14.453125" style="426" customWidth="1"/>
    <col min="13" max="13" width="14.453125" style="423" customWidth="1"/>
    <col min="14" max="14" width="14.453125" style="425" customWidth="1"/>
    <col min="15" max="15" width="14.453125" style="426" customWidth="1"/>
    <col min="16" max="16" width="14.453125" style="423" customWidth="1"/>
    <col min="17" max="17" width="14.453125" style="425" customWidth="1"/>
    <col min="18" max="18" width="14.453125" style="426" customWidth="1"/>
    <col min="19" max="19" width="14.453125" style="423" customWidth="1"/>
    <col min="20" max="26" width="14.453125" style="425" customWidth="1"/>
    <col min="27" max="27" width="5.54296875" style="425" customWidth="1"/>
    <col min="28" max="34" width="14.453125" style="425" customWidth="1"/>
    <col min="35" max="16384" width="9.453125" style="424"/>
  </cols>
  <sheetData>
    <row r="1" spans="1:36" x14ac:dyDescent="0.35">
      <c r="A1" s="421" t="s">
        <v>341</v>
      </c>
      <c r="AJ1" s="427" t="s">
        <v>28</v>
      </c>
    </row>
    <row r="3" spans="1:36" ht="39" customHeight="1" x14ac:dyDescent="0.35">
      <c r="A3" s="774" t="s">
        <v>0</v>
      </c>
      <c r="B3" s="776" t="s">
        <v>284</v>
      </c>
      <c r="C3" s="777"/>
      <c r="D3" s="777"/>
      <c r="E3" s="777"/>
      <c r="F3" s="778"/>
      <c r="G3" s="779" t="s">
        <v>285</v>
      </c>
      <c r="H3" s="780"/>
      <c r="I3" s="780"/>
      <c r="J3" s="780"/>
      <c r="K3" s="781"/>
      <c r="L3" s="782" t="s">
        <v>286</v>
      </c>
      <c r="M3" s="783"/>
      <c r="N3" s="784"/>
      <c r="O3" s="782" t="s">
        <v>287</v>
      </c>
      <c r="P3" s="783"/>
      <c r="Q3" s="784"/>
      <c r="R3" s="782" t="s">
        <v>288</v>
      </c>
      <c r="S3" s="783"/>
      <c r="T3" s="784"/>
      <c r="U3" s="782" t="s">
        <v>289</v>
      </c>
      <c r="V3" s="783"/>
      <c r="W3" s="784"/>
      <c r="X3" s="782" t="s">
        <v>290</v>
      </c>
      <c r="Y3" s="783"/>
      <c r="Z3" s="784"/>
      <c r="AA3" s="428"/>
      <c r="AB3" s="776" t="s">
        <v>283</v>
      </c>
      <c r="AC3" s="777"/>
      <c r="AD3" s="777"/>
      <c r="AE3" s="777"/>
      <c r="AF3" s="778"/>
      <c r="AG3" s="428"/>
      <c r="AH3" s="428"/>
    </row>
    <row r="4" spans="1:36" ht="78.75" customHeight="1" x14ac:dyDescent="0.35">
      <c r="A4" s="775"/>
      <c r="B4" s="429" t="s">
        <v>228</v>
      </c>
      <c r="C4" s="430" t="s">
        <v>229</v>
      </c>
      <c r="D4" s="431" t="s">
        <v>240</v>
      </c>
      <c r="E4" s="430" t="s">
        <v>230</v>
      </c>
      <c r="F4" s="432" t="s">
        <v>243</v>
      </c>
      <c r="G4" s="433" t="s">
        <v>228</v>
      </c>
      <c r="H4" s="430" t="s">
        <v>231</v>
      </c>
      <c r="I4" s="434" t="s">
        <v>241</v>
      </c>
      <c r="J4" s="430" t="s">
        <v>232</v>
      </c>
      <c r="K4" s="432" t="s">
        <v>244</v>
      </c>
      <c r="L4" s="433" t="s">
        <v>228</v>
      </c>
      <c r="M4" s="430" t="s">
        <v>233</v>
      </c>
      <c r="N4" s="432" t="s">
        <v>242</v>
      </c>
      <c r="O4" s="433" t="s">
        <v>228</v>
      </c>
      <c r="P4" s="430" t="s">
        <v>233</v>
      </c>
      <c r="Q4" s="432" t="s">
        <v>242</v>
      </c>
      <c r="R4" s="433" t="s">
        <v>228</v>
      </c>
      <c r="S4" s="430" t="s">
        <v>233</v>
      </c>
      <c r="T4" s="432" t="s">
        <v>242</v>
      </c>
      <c r="U4" s="433" t="s">
        <v>228</v>
      </c>
      <c r="V4" s="430" t="s">
        <v>233</v>
      </c>
      <c r="W4" s="432" t="s">
        <v>242</v>
      </c>
      <c r="X4" s="433" t="s">
        <v>228</v>
      </c>
      <c r="Y4" s="430" t="s">
        <v>233</v>
      </c>
      <c r="Z4" s="432" t="s">
        <v>242</v>
      </c>
      <c r="AA4" s="435"/>
      <c r="AB4" s="429" t="s">
        <v>291</v>
      </c>
      <c r="AC4" s="430" t="s">
        <v>229</v>
      </c>
      <c r="AD4" s="431" t="s">
        <v>240</v>
      </c>
      <c r="AE4" s="430" t="s">
        <v>230</v>
      </c>
      <c r="AF4" s="432" t="s">
        <v>243</v>
      </c>
      <c r="AG4" s="435"/>
      <c r="AH4" s="435"/>
    </row>
    <row r="5" spans="1:36" x14ac:dyDescent="0.35">
      <c r="A5" s="436">
        <v>44221</v>
      </c>
      <c r="B5" s="437">
        <v>28371</v>
      </c>
      <c r="C5" s="423">
        <v>30000</v>
      </c>
      <c r="D5" s="425">
        <f>B5/C5</f>
        <v>0.94569999999999999</v>
      </c>
      <c r="E5" s="423">
        <v>32000</v>
      </c>
      <c r="F5" s="438">
        <f>B5/E5</f>
        <v>0.88659374999999996</v>
      </c>
      <c r="G5" s="439">
        <v>36108</v>
      </c>
      <c r="H5" s="423">
        <v>45000</v>
      </c>
      <c r="I5" s="425">
        <f>G5/H5</f>
        <v>0.8024</v>
      </c>
      <c r="J5" s="423">
        <v>52000</v>
      </c>
      <c r="K5" s="438">
        <f>G5/J5</f>
        <v>0.69438461538461538</v>
      </c>
      <c r="L5" s="439">
        <v>115882</v>
      </c>
      <c r="M5" s="423">
        <v>250000</v>
      </c>
      <c r="N5" s="438">
        <f>L5/M5</f>
        <v>0.463528</v>
      </c>
      <c r="O5" s="439">
        <v>218985</v>
      </c>
      <c r="P5" s="423">
        <v>230000</v>
      </c>
      <c r="Q5" s="438">
        <f>O5/P5</f>
        <v>0.95210869565217393</v>
      </c>
      <c r="R5" s="439"/>
      <c r="T5" s="438"/>
      <c r="U5" s="440"/>
      <c r="W5" s="438"/>
      <c r="X5" s="440"/>
      <c r="Z5" s="438"/>
      <c r="AB5" s="440"/>
      <c r="AF5" s="438"/>
    </row>
    <row r="6" spans="1:36" x14ac:dyDescent="0.35">
      <c r="A6" s="436">
        <v>44222</v>
      </c>
      <c r="B6" s="437">
        <v>28409</v>
      </c>
      <c r="C6" s="423">
        <v>30000</v>
      </c>
      <c r="D6" s="425">
        <f>B6/C6</f>
        <v>0.94696666666666662</v>
      </c>
      <c r="E6" s="423">
        <v>32000</v>
      </c>
      <c r="F6" s="438">
        <f>B6/E6</f>
        <v>0.88778124999999997</v>
      </c>
      <c r="G6" s="439">
        <v>37394</v>
      </c>
      <c r="H6" s="423">
        <v>45000</v>
      </c>
      <c r="I6" s="425">
        <f>G6/H6</f>
        <v>0.83097777777777782</v>
      </c>
      <c r="J6" s="423">
        <v>52000</v>
      </c>
      <c r="K6" s="438">
        <f>G6/J6</f>
        <v>0.7191153846153846</v>
      </c>
      <c r="L6" s="439">
        <v>127658</v>
      </c>
      <c r="M6" s="423">
        <v>250000</v>
      </c>
      <c r="N6" s="438">
        <f>L6/M6</f>
        <v>0.51063199999999997</v>
      </c>
      <c r="O6" s="439">
        <v>226257</v>
      </c>
      <c r="P6" s="423">
        <v>230000</v>
      </c>
      <c r="Q6" s="438">
        <f>O6/P6</f>
        <v>0.98372608695652175</v>
      </c>
      <c r="R6" s="439"/>
      <c r="T6" s="438"/>
      <c r="U6" s="440"/>
      <c r="W6" s="438"/>
      <c r="X6" s="440"/>
      <c r="Z6" s="438"/>
      <c r="AB6" s="440"/>
      <c r="AF6" s="438"/>
    </row>
    <row r="7" spans="1:36" x14ac:dyDescent="0.35">
      <c r="A7" s="436">
        <v>44223</v>
      </c>
      <c r="B7" s="422">
        <v>28558</v>
      </c>
      <c r="C7" s="423">
        <v>30000</v>
      </c>
      <c r="D7" s="425">
        <f>B7/C7</f>
        <v>0.9519333333333333</v>
      </c>
      <c r="E7" s="423">
        <v>32000</v>
      </c>
      <c r="F7" s="438">
        <f>B7/E7</f>
        <v>0.89243749999999999</v>
      </c>
      <c r="G7" s="426">
        <v>37792</v>
      </c>
      <c r="H7" s="423">
        <v>45000</v>
      </c>
      <c r="I7" s="425">
        <f>G7/H7</f>
        <v>0.83982222222222225</v>
      </c>
      <c r="J7" s="423">
        <v>52000</v>
      </c>
      <c r="K7" s="438">
        <f>G7/J7</f>
        <v>0.72676923076923072</v>
      </c>
      <c r="L7" s="439">
        <v>140885</v>
      </c>
      <c r="M7" s="423">
        <v>250000</v>
      </c>
      <c r="N7" s="438">
        <f>L7/M7</f>
        <v>0.56354000000000004</v>
      </c>
      <c r="O7" s="439">
        <v>233681</v>
      </c>
      <c r="P7" s="423">
        <v>230000</v>
      </c>
      <c r="Q7" s="438" t="s">
        <v>238</v>
      </c>
      <c r="R7" s="439"/>
      <c r="T7" s="438"/>
      <c r="U7" s="440"/>
      <c r="W7" s="438"/>
      <c r="X7" s="440"/>
      <c r="Z7" s="438"/>
      <c r="AB7" s="440"/>
      <c r="AF7" s="438"/>
    </row>
    <row r="8" spans="1:36" x14ac:dyDescent="0.35">
      <c r="A8" s="436">
        <v>44224</v>
      </c>
      <c r="B8" s="422">
        <v>28648</v>
      </c>
      <c r="C8" s="423">
        <v>30000</v>
      </c>
      <c r="D8" s="425">
        <f t="shared" ref="D8:D9" si="0">B8/C8</f>
        <v>0.9549333333333333</v>
      </c>
      <c r="E8" s="423">
        <v>32000</v>
      </c>
      <c r="F8" s="438">
        <f t="shared" ref="F8:F9" si="1">B8/E8</f>
        <v>0.89524999999999999</v>
      </c>
      <c r="G8" s="426">
        <v>38095</v>
      </c>
      <c r="H8" s="423">
        <v>45000</v>
      </c>
      <c r="I8" s="425">
        <f t="shared" ref="I8:I9" si="2">G8/H8</f>
        <v>0.84655555555555551</v>
      </c>
      <c r="J8" s="423">
        <v>52000</v>
      </c>
      <c r="K8" s="438">
        <f t="shared" ref="K8:K9" si="3">G8/J8</f>
        <v>0.73259615384615384</v>
      </c>
      <c r="L8" s="426">
        <v>157907</v>
      </c>
      <c r="M8" s="423">
        <v>250000</v>
      </c>
      <c r="N8" s="438">
        <f t="shared" ref="N8:N9" si="4">L8/M8</f>
        <v>0.63162799999999997</v>
      </c>
      <c r="O8" s="439">
        <v>240506</v>
      </c>
      <c r="P8" s="423">
        <v>230000</v>
      </c>
      <c r="Q8" s="438" t="s">
        <v>238</v>
      </c>
      <c r="T8" s="438"/>
      <c r="U8" s="440"/>
      <c r="W8" s="438"/>
      <c r="X8" s="440"/>
      <c r="Z8" s="438"/>
      <c r="AB8" s="440"/>
      <c r="AF8" s="438"/>
    </row>
    <row r="9" spans="1:36" x14ac:dyDescent="0.35">
      <c r="A9" s="436">
        <v>44225</v>
      </c>
      <c r="B9" s="422">
        <v>28792</v>
      </c>
      <c r="C9" s="423">
        <v>30000</v>
      </c>
      <c r="D9" s="425">
        <f t="shared" si="0"/>
        <v>0.95973333333333333</v>
      </c>
      <c r="E9" s="423">
        <v>32000</v>
      </c>
      <c r="F9" s="438">
        <f t="shared" si="1"/>
        <v>0.89975000000000005</v>
      </c>
      <c r="G9" s="426">
        <v>38416</v>
      </c>
      <c r="H9" s="423">
        <v>45000</v>
      </c>
      <c r="I9" s="425">
        <f t="shared" si="2"/>
        <v>0.85368888888888894</v>
      </c>
      <c r="J9" s="423">
        <v>52000</v>
      </c>
      <c r="K9" s="438">
        <f t="shared" si="3"/>
        <v>0.73876923076923073</v>
      </c>
      <c r="L9" s="426">
        <v>170024</v>
      </c>
      <c r="M9" s="423">
        <v>250000</v>
      </c>
      <c r="N9" s="438">
        <f t="shared" si="4"/>
        <v>0.68009600000000003</v>
      </c>
      <c r="O9" s="439">
        <v>246803</v>
      </c>
      <c r="P9" s="423">
        <v>230000</v>
      </c>
      <c r="Q9" s="438" t="s">
        <v>238</v>
      </c>
      <c r="T9" s="438"/>
      <c r="U9" s="440"/>
      <c r="W9" s="438"/>
      <c r="X9" s="440"/>
      <c r="Z9" s="438"/>
      <c r="AB9" s="440"/>
      <c r="AF9" s="438"/>
    </row>
    <row r="10" spans="1:36" x14ac:dyDescent="0.35">
      <c r="A10" s="436">
        <v>44226</v>
      </c>
      <c r="F10" s="438"/>
      <c r="K10" s="438"/>
      <c r="N10" s="438"/>
      <c r="O10" s="439"/>
      <c r="Q10" s="438"/>
      <c r="T10" s="438"/>
      <c r="U10" s="440"/>
      <c r="W10" s="438"/>
      <c r="X10" s="440"/>
      <c r="Z10" s="438"/>
      <c r="AB10" s="440"/>
      <c r="AF10" s="438"/>
    </row>
    <row r="11" spans="1:36" x14ac:dyDescent="0.35">
      <c r="A11" s="436">
        <v>44227</v>
      </c>
      <c r="F11" s="438"/>
      <c r="K11" s="438"/>
      <c r="N11" s="438"/>
      <c r="O11" s="439"/>
      <c r="Q11" s="438"/>
      <c r="T11" s="438"/>
      <c r="U11" s="440"/>
      <c r="W11" s="438"/>
      <c r="X11" s="440"/>
      <c r="Z11" s="438"/>
      <c r="AB11" s="440"/>
      <c r="AF11" s="438"/>
    </row>
    <row r="12" spans="1:36" x14ac:dyDescent="0.35">
      <c r="A12" s="436">
        <v>44228</v>
      </c>
      <c r="B12" s="422">
        <v>29264</v>
      </c>
      <c r="C12" s="423">
        <v>30000</v>
      </c>
      <c r="D12" s="425">
        <f t="shared" ref="D12" si="5">B12/C12</f>
        <v>0.9754666666666667</v>
      </c>
      <c r="E12" s="423">
        <v>32000</v>
      </c>
      <c r="F12" s="438">
        <f t="shared" ref="F12" si="6">B12/E12</f>
        <v>0.91449999999999998</v>
      </c>
      <c r="G12" s="426">
        <v>39385</v>
      </c>
      <c r="H12" s="423">
        <v>45000</v>
      </c>
      <c r="I12" s="425">
        <f t="shared" ref="I12" si="7">G12/H12</f>
        <v>0.87522222222222223</v>
      </c>
      <c r="J12" s="423">
        <v>52000</v>
      </c>
      <c r="K12" s="438">
        <f t="shared" ref="K12" si="8">G12/J12</f>
        <v>0.75740384615384615</v>
      </c>
      <c r="L12" s="426">
        <v>199261</v>
      </c>
      <c r="M12" s="423">
        <v>250000</v>
      </c>
      <c r="N12" s="438">
        <f t="shared" ref="N12" si="9">L12/M12</f>
        <v>0.79704399999999997</v>
      </c>
      <c r="O12" s="439">
        <v>258918</v>
      </c>
      <c r="P12" s="423">
        <v>230000</v>
      </c>
      <c r="Q12" s="438" t="s">
        <v>238</v>
      </c>
      <c r="R12" s="426">
        <v>26059</v>
      </c>
      <c r="S12" s="423">
        <v>190000</v>
      </c>
      <c r="T12" s="438">
        <f t="shared" ref="T12" si="10">R12/S12</f>
        <v>0.13715263157894736</v>
      </c>
      <c r="U12" s="440"/>
      <c r="W12" s="438"/>
      <c r="X12" s="440"/>
      <c r="Z12" s="438"/>
      <c r="AB12" s="440"/>
      <c r="AF12" s="438"/>
    </row>
    <row r="13" spans="1:36" ht="14.9" customHeight="1" x14ac:dyDescent="0.35">
      <c r="A13" s="436">
        <v>44229</v>
      </c>
      <c r="B13" s="422">
        <v>29302</v>
      </c>
      <c r="C13" s="423">
        <v>30000</v>
      </c>
      <c r="D13" s="425">
        <f t="shared" ref="D13" si="11">B13/C13</f>
        <v>0.97673333333333334</v>
      </c>
      <c r="E13" s="423">
        <v>32000</v>
      </c>
      <c r="F13" s="438">
        <f t="shared" ref="F13" si="12">B13/E13</f>
        <v>0.91568749999999999</v>
      </c>
      <c r="G13" s="426">
        <v>39570</v>
      </c>
      <c r="H13" s="423">
        <v>45000</v>
      </c>
      <c r="I13" s="425">
        <f t="shared" ref="I13" si="13">G13/H13</f>
        <v>0.8793333333333333</v>
      </c>
      <c r="J13" s="423">
        <v>52000</v>
      </c>
      <c r="K13" s="438">
        <f t="shared" ref="K13" si="14">G13/J13</f>
        <v>0.76096153846153847</v>
      </c>
      <c r="L13" s="426">
        <v>208447</v>
      </c>
      <c r="M13" s="423">
        <v>250000</v>
      </c>
      <c r="N13" s="438">
        <f t="shared" ref="N13" si="15">L13/M13</f>
        <v>0.83378799999999997</v>
      </c>
      <c r="O13" s="439">
        <v>261716</v>
      </c>
      <c r="P13" s="423">
        <v>230000</v>
      </c>
      <c r="Q13" s="438" t="s">
        <v>238</v>
      </c>
      <c r="R13" s="426">
        <v>39364</v>
      </c>
      <c r="S13" s="423">
        <v>190000</v>
      </c>
      <c r="T13" s="438">
        <f t="shared" ref="T13" si="16">R13/S13</f>
        <v>0.20717894736842105</v>
      </c>
      <c r="U13" s="440"/>
      <c r="W13" s="438"/>
      <c r="X13" s="440"/>
      <c r="Z13" s="438"/>
      <c r="AB13" s="440"/>
      <c r="AF13" s="438"/>
    </row>
    <row r="14" spans="1:36" x14ac:dyDescent="0.35">
      <c r="A14" s="441">
        <v>44230</v>
      </c>
      <c r="B14" s="422">
        <v>29404</v>
      </c>
      <c r="C14" s="423">
        <v>30000</v>
      </c>
      <c r="D14" s="425">
        <f t="shared" ref="D14" si="17">B14/C14</f>
        <v>0.9801333333333333</v>
      </c>
      <c r="E14" s="423">
        <v>32000</v>
      </c>
      <c r="F14" s="438">
        <f t="shared" ref="F14" si="18">B14/E14</f>
        <v>0.918875</v>
      </c>
      <c r="G14" s="426">
        <v>39734</v>
      </c>
      <c r="H14" s="423">
        <v>45000</v>
      </c>
      <c r="I14" s="425">
        <f t="shared" ref="I14" si="19">G14/H14</f>
        <v>0.88297777777777775</v>
      </c>
      <c r="J14" s="423">
        <v>52000</v>
      </c>
      <c r="K14" s="438">
        <f t="shared" ref="K14" si="20">G14/J14</f>
        <v>0.76411538461538464</v>
      </c>
      <c r="L14" s="426">
        <v>216815</v>
      </c>
      <c r="M14" s="423">
        <v>250000</v>
      </c>
      <c r="N14" s="438">
        <f t="shared" ref="N14" si="21">L14/M14</f>
        <v>0.86726000000000003</v>
      </c>
      <c r="O14" s="439">
        <v>264598</v>
      </c>
      <c r="P14" s="423">
        <v>230000</v>
      </c>
      <c r="Q14" s="438" t="s">
        <v>238</v>
      </c>
      <c r="R14" s="426">
        <v>53851</v>
      </c>
      <c r="S14" s="423">
        <v>190000</v>
      </c>
      <c r="T14" s="438">
        <f t="shared" ref="T14" si="22">R14/S14</f>
        <v>0.28342631578947369</v>
      </c>
      <c r="U14" s="440"/>
      <c r="W14" s="438"/>
      <c r="X14" s="440"/>
      <c r="Z14" s="438"/>
      <c r="AB14" s="440"/>
      <c r="AF14" s="438"/>
    </row>
    <row r="15" spans="1:36" x14ac:dyDescent="0.35">
      <c r="A15" s="441">
        <v>44231</v>
      </c>
      <c r="B15" s="422">
        <v>29482</v>
      </c>
      <c r="C15" s="423">
        <v>30000</v>
      </c>
      <c r="D15" s="425">
        <f t="shared" ref="D15" si="23">B15/C15</f>
        <v>0.98273333333333335</v>
      </c>
      <c r="E15" s="423">
        <v>32000</v>
      </c>
      <c r="F15" s="438">
        <f t="shared" ref="F15" si="24">B15/E15</f>
        <v>0.92131249999999998</v>
      </c>
      <c r="G15" s="426">
        <v>39870</v>
      </c>
      <c r="H15" s="423">
        <v>45000</v>
      </c>
      <c r="I15" s="425">
        <f t="shared" ref="I15" si="25">G15/H15</f>
        <v>0.88600000000000001</v>
      </c>
      <c r="J15" s="423">
        <v>52000</v>
      </c>
      <c r="K15" s="438">
        <f t="shared" ref="K15" si="26">G15/J15</f>
        <v>0.76673076923076922</v>
      </c>
      <c r="L15" s="426">
        <v>223817</v>
      </c>
      <c r="M15" s="423">
        <v>250000</v>
      </c>
      <c r="N15" s="438">
        <f t="shared" ref="N15" si="27">L15/M15</f>
        <v>0.89526799999999995</v>
      </c>
      <c r="O15" s="439">
        <v>267106</v>
      </c>
      <c r="P15" s="423">
        <v>230000</v>
      </c>
      <c r="Q15" s="438" t="s">
        <v>238</v>
      </c>
      <c r="R15" s="426">
        <v>71596</v>
      </c>
      <c r="S15" s="423">
        <v>190000</v>
      </c>
      <c r="T15" s="438">
        <f t="shared" ref="T15" si="28">R15/S15</f>
        <v>0.37682105263157895</v>
      </c>
      <c r="U15" s="440"/>
      <c r="W15" s="438"/>
      <c r="X15" s="440"/>
      <c r="Z15" s="438"/>
      <c r="AB15" s="440"/>
      <c r="AF15" s="438"/>
    </row>
    <row r="16" spans="1:36" x14ac:dyDescent="0.35">
      <c r="A16" s="441">
        <v>44232</v>
      </c>
      <c r="B16" s="422">
        <v>29644</v>
      </c>
      <c r="C16" s="423">
        <v>30000</v>
      </c>
      <c r="D16" s="425">
        <f t="shared" ref="D16" si="29">B16/C16</f>
        <v>0.98813333333333331</v>
      </c>
      <c r="E16" s="423">
        <v>32000</v>
      </c>
      <c r="F16" s="438">
        <f t="shared" ref="F16" si="30">B16/E16</f>
        <v>0.92637499999999995</v>
      </c>
      <c r="G16" s="426">
        <v>40029</v>
      </c>
      <c r="H16" s="423">
        <v>45000</v>
      </c>
      <c r="I16" s="425">
        <f t="shared" ref="I16" si="31">G16/H16</f>
        <v>0.88953333333333329</v>
      </c>
      <c r="J16" s="423">
        <v>52000</v>
      </c>
      <c r="K16" s="438">
        <f t="shared" ref="K16" si="32">G16/J16</f>
        <v>0.76978846153846159</v>
      </c>
      <c r="L16" s="426">
        <v>229219</v>
      </c>
      <c r="M16" s="423">
        <v>250000</v>
      </c>
      <c r="N16" s="438">
        <f t="shared" ref="N16" si="33">L16/M16</f>
        <v>0.91687600000000002</v>
      </c>
      <c r="O16" s="439">
        <v>269740</v>
      </c>
      <c r="P16" s="423">
        <v>230000</v>
      </c>
      <c r="Q16" s="438" t="s">
        <v>238</v>
      </c>
      <c r="R16" s="426">
        <v>90166</v>
      </c>
      <c r="S16" s="423">
        <v>190000</v>
      </c>
      <c r="T16" s="438">
        <f t="shared" ref="T16" si="34">R16/S16</f>
        <v>0.47455789473684212</v>
      </c>
      <c r="U16" s="426">
        <v>44464</v>
      </c>
      <c r="V16" s="423">
        <v>280000</v>
      </c>
      <c r="W16" s="438">
        <f t="shared" ref="W16" si="35">U16/V16</f>
        <v>0.1588</v>
      </c>
      <c r="X16" s="440"/>
      <c r="Z16" s="438"/>
      <c r="AB16" s="440"/>
      <c r="AF16" s="438"/>
    </row>
    <row r="17" spans="1:32" x14ac:dyDescent="0.35">
      <c r="A17" s="441">
        <v>44233</v>
      </c>
      <c r="B17" s="422">
        <v>29817</v>
      </c>
      <c r="C17" s="423">
        <v>30000</v>
      </c>
      <c r="D17" s="425">
        <f t="shared" ref="D17" si="36">B17/C17</f>
        <v>0.99390000000000001</v>
      </c>
      <c r="E17" s="423">
        <v>32000</v>
      </c>
      <c r="F17" s="438">
        <f t="shared" ref="F17" si="37">B17/E17</f>
        <v>0.93178125000000001</v>
      </c>
      <c r="G17" s="426">
        <v>40225</v>
      </c>
      <c r="H17" s="423">
        <v>45000</v>
      </c>
      <c r="I17" s="425">
        <f t="shared" ref="I17" si="38">G17/H17</f>
        <v>0.89388888888888884</v>
      </c>
      <c r="J17" s="423">
        <v>52000</v>
      </c>
      <c r="K17" s="438">
        <f t="shared" ref="K17" si="39">G17/J17</f>
        <v>0.77355769230769234</v>
      </c>
      <c r="L17" s="426">
        <v>231972</v>
      </c>
      <c r="M17" s="423">
        <v>250000</v>
      </c>
      <c r="N17" s="438">
        <f t="shared" ref="N17" si="40">L17/M17</f>
        <v>0.92788800000000005</v>
      </c>
      <c r="O17" s="439">
        <v>272365</v>
      </c>
      <c r="P17" s="423">
        <v>230000</v>
      </c>
      <c r="Q17" s="438" t="s">
        <v>238</v>
      </c>
      <c r="R17" s="426">
        <v>105855</v>
      </c>
      <c r="S17" s="423">
        <v>190000</v>
      </c>
      <c r="T17" s="438">
        <f t="shared" ref="T17" si="41">R17/S17</f>
        <v>0.55713157894736842</v>
      </c>
      <c r="U17" s="426">
        <v>56110</v>
      </c>
      <c r="V17" s="423">
        <v>280000</v>
      </c>
      <c r="W17" s="438">
        <f t="shared" ref="W17" si="42">U17/V17</f>
        <v>0.20039285714285715</v>
      </c>
      <c r="X17" s="440"/>
      <c r="Z17" s="438"/>
      <c r="AB17" s="440"/>
      <c r="AF17" s="438"/>
    </row>
    <row r="18" spans="1:32" x14ac:dyDescent="0.35">
      <c r="A18" s="441">
        <v>44234</v>
      </c>
      <c r="B18" s="422">
        <v>29863</v>
      </c>
      <c r="C18" s="423">
        <v>30000</v>
      </c>
      <c r="D18" s="442">
        <f t="shared" ref="D18" si="43">B18/C18</f>
        <v>0.99543333333333328</v>
      </c>
      <c r="E18" s="423">
        <v>32000</v>
      </c>
      <c r="F18" s="438">
        <f t="shared" ref="F18" si="44">B18/E18</f>
        <v>0.93321874999999999</v>
      </c>
      <c r="G18" s="426">
        <v>40295</v>
      </c>
      <c r="H18" s="423">
        <v>45000</v>
      </c>
      <c r="I18" s="425">
        <f t="shared" ref="I18" si="45">G18/H18</f>
        <v>0.89544444444444449</v>
      </c>
      <c r="J18" s="423">
        <v>52000</v>
      </c>
      <c r="K18" s="438">
        <f t="shared" ref="K18" si="46">G18/J18</f>
        <v>0.77490384615384611</v>
      </c>
      <c r="L18" s="426">
        <v>235089</v>
      </c>
      <c r="M18" s="423">
        <v>250000</v>
      </c>
      <c r="N18" s="438">
        <f t="shared" ref="N18" si="47">L18/M18</f>
        <v>0.94035599999999997</v>
      </c>
      <c r="O18" s="426">
        <v>273086</v>
      </c>
      <c r="P18" s="423">
        <v>230000</v>
      </c>
      <c r="Q18" s="438" t="s">
        <v>238</v>
      </c>
      <c r="R18" s="426">
        <v>121447</v>
      </c>
      <c r="S18" s="423">
        <v>190000</v>
      </c>
      <c r="T18" s="438">
        <f t="shared" ref="T18" si="48">R18/S18</f>
        <v>0.63919473684210526</v>
      </c>
      <c r="U18" s="426">
        <v>72734</v>
      </c>
      <c r="V18" s="423">
        <v>280000</v>
      </c>
      <c r="W18" s="438">
        <f t="shared" ref="W18" si="49">U18/V18</f>
        <v>0.25976428571428573</v>
      </c>
      <c r="X18" s="440"/>
      <c r="Z18" s="438"/>
      <c r="AB18" s="440"/>
      <c r="AF18" s="438"/>
    </row>
    <row r="19" spans="1:32" x14ac:dyDescent="0.35">
      <c r="A19" s="441">
        <v>44235</v>
      </c>
      <c r="B19" s="422">
        <v>29865</v>
      </c>
      <c r="C19" s="423">
        <v>30000</v>
      </c>
      <c r="D19" s="442">
        <f t="shared" ref="D19:D21" si="50">B19/C19</f>
        <v>0.99550000000000005</v>
      </c>
      <c r="E19" s="423">
        <v>32000</v>
      </c>
      <c r="F19" s="438">
        <f t="shared" ref="F19:F21" si="51">B19/E19</f>
        <v>0.93328124999999995</v>
      </c>
      <c r="G19" s="426">
        <v>40458</v>
      </c>
      <c r="H19" s="423">
        <v>45000</v>
      </c>
      <c r="I19" s="425">
        <f t="shared" ref="I19:I21" si="52">G19/H19</f>
        <v>0.89906666666666668</v>
      </c>
      <c r="J19" s="423">
        <v>52000</v>
      </c>
      <c r="K19" s="438">
        <f t="shared" ref="K19:K21" si="53">G19/J19</f>
        <v>0.77803846153846157</v>
      </c>
      <c r="L19" s="426">
        <v>236763</v>
      </c>
      <c r="M19" s="423">
        <v>250000</v>
      </c>
      <c r="N19" s="438">
        <f t="shared" ref="N19:N21" si="54">L19/M19</f>
        <v>0.947052</v>
      </c>
      <c r="O19" s="426">
        <v>275631</v>
      </c>
      <c r="P19" s="423">
        <v>230000</v>
      </c>
      <c r="Q19" s="438" t="s">
        <v>238</v>
      </c>
      <c r="R19" s="426">
        <v>128072</v>
      </c>
      <c r="S19" s="423">
        <v>190000</v>
      </c>
      <c r="T19" s="438">
        <f t="shared" ref="T19:T21" si="55">R19/S19</f>
        <v>0.67406315789473681</v>
      </c>
      <c r="U19" s="426">
        <v>80654</v>
      </c>
      <c r="V19" s="423">
        <v>280000</v>
      </c>
      <c r="W19" s="438">
        <f t="shared" ref="W19:W21" si="56">U19/V19</f>
        <v>0.28804999999999997</v>
      </c>
      <c r="X19" s="440"/>
      <c r="Z19" s="438"/>
      <c r="AB19" s="440"/>
      <c r="AF19" s="438"/>
    </row>
    <row r="20" spans="1:32" x14ac:dyDescent="0.35">
      <c r="A20" s="441">
        <v>44236</v>
      </c>
      <c r="B20" s="422">
        <v>29908</v>
      </c>
      <c r="C20" s="423">
        <v>30000</v>
      </c>
      <c r="D20" s="442">
        <f t="shared" si="50"/>
        <v>0.99693333333333334</v>
      </c>
      <c r="E20" s="423">
        <v>32000</v>
      </c>
      <c r="F20" s="438">
        <f t="shared" si="51"/>
        <v>0.93462500000000004</v>
      </c>
      <c r="G20" s="426">
        <v>40553</v>
      </c>
      <c r="H20" s="423">
        <v>45000</v>
      </c>
      <c r="I20" s="425">
        <f t="shared" si="52"/>
        <v>0.90117777777777774</v>
      </c>
      <c r="J20" s="423">
        <v>52000</v>
      </c>
      <c r="K20" s="438">
        <f t="shared" si="53"/>
        <v>0.77986538461538457</v>
      </c>
      <c r="L20" s="426">
        <v>239095</v>
      </c>
      <c r="M20" s="423">
        <v>250000</v>
      </c>
      <c r="N20" s="438">
        <f t="shared" si="54"/>
        <v>0.95638000000000001</v>
      </c>
      <c r="O20" s="426">
        <v>275817</v>
      </c>
      <c r="P20" s="423">
        <v>230000</v>
      </c>
      <c r="Q20" s="438" t="s">
        <v>238</v>
      </c>
      <c r="R20" s="426">
        <v>142474</v>
      </c>
      <c r="S20" s="423">
        <v>190000</v>
      </c>
      <c r="T20" s="438">
        <f t="shared" si="55"/>
        <v>0.74986315789473679</v>
      </c>
      <c r="U20" s="426">
        <v>103319</v>
      </c>
      <c r="V20" s="423">
        <v>280000</v>
      </c>
      <c r="W20" s="438">
        <f t="shared" si="56"/>
        <v>0.36899642857142856</v>
      </c>
      <c r="X20" s="440"/>
      <c r="Z20" s="438"/>
      <c r="AB20" s="440"/>
      <c r="AF20" s="438"/>
    </row>
    <row r="21" spans="1:32" x14ac:dyDescent="0.35">
      <c r="A21" s="441">
        <v>44237</v>
      </c>
      <c r="B21" s="422">
        <v>29954</v>
      </c>
      <c r="C21" s="423">
        <v>30000</v>
      </c>
      <c r="D21" s="442">
        <f t="shared" si="50"/>
        <v>0.99846666666666661</v>
      </c>
      <c r="E21" s="423">
        <v>32000</v>
      </c>
      <c r="F21" s="438">
        <f t="shared" si="51"/>
        <v>0.93606250000000002</v>
      </c>
      <c r="G21" s="426">
        <v>40658</v>
      </c>
      <c r="H21" s="423">
        <v>45000</v>
      </c>
      <c r="I21" s="425">
        <f t="shared" si="52"/>
        <v>0.90351111111111115</v>
      </c>
      <c r="J21" s="423">
        <v>52000</v>
      </c>
      <c r="K21" s="438">
        <f t="shared" si="53"/>
        <v>0.7818846153846154</v>
      </c>
      <c r="L21" s="426">
        <v>240273</v>
      </c>
      <c r="M21" s="423">
        <v>250000</v>
      </c>
      <c r="N21" s="438">
        <f t="shared" si="54"/>
        <v>0.96109199999999995</v>
      </c>
      <c r="O21" s="426">
        <v>276799</v>
      </c>
      <c r="P21" s="423">
        <v>230000</v>
      </c>
      <c r="Q21" s="438" t="s">
        <v>238</v>
      </c>
      <c r="R21" s="426">
        <v>152717</v>
      </c>
      <c r="S21" s="423">
        <v>190000</v>
      </c>
      <c r="T21" s="438">
        <f t="shared" si="55"/>
        <v>0.80377368421052631</v>
      </c>
      <c r="U21" s="426">
        <v>127098</v>
      </c>
      <c r="V21" s="423">
        <v>280000</v>
      </c>
      <c r="W21" s="438">
        <f t="shared" si="56"/>
        <v>0.45392142857142859</v>
      </c>
      <c r="X21" s="440"/>
      <c r="Z21" s="438"/>
      <c r="AB21" s="440"/>
      <c r="AF21" s="438"/>
    </row>
    <row r="22" spans="1:32" x14ac:dyDescent="0.35">
      <c r="A22" s="441">
        <v>44238</v>
      </c>
      <c r="B22" s="422">
        <v>29978</v>
      </c>
      <c r="C22" s="423">
        <v>30000</v>
      </c>
      <c r="D22" s="442">
        <f t="shared" ref="D22" si="57">B22/C22</f>
        <v>0.99926666666666664</v>
      </c>
      <c r="E22" s="423">
        <v>32000</v>
      </c>
      <c r="F22" s="438">
        <f t="shared" ref="F22" si="58">B22/E22</f>
        <v>0.93681250000000005</v>
      </c>
      <c r="G22" s="426">
        <v>40712</v>
      </c>
      <c r="H22" s="423">
        <v>45000</v>
      </c>
      <c r="I22" s="425">
        <f t="shared" ref="I22" si="59">G22/H22</f>
        <v>0.90471111111111113</v>
      </c>
      <c r="J22" s="423">
        <v>52000</v>
      </c>
      <c r="K22" s="438">
        <f t="shared" ref="K22" si="60">G22/J22</f>
        <v>0.78292307692307694</v>
      </c>
      <c r="L22" s="426">
        <v>242518</v>
      </c>
      <c r="M22" s="423">
        <v>250000</v>
      </c>
      <c r="N22" s="438">
        <f t="shared" ref="N22" si="61">L22/M22</f>
        <v>0.97007200000000005</v>
      </c>
      <c r="O22" s="426">
        <v>278175</v>
      </c>
      <c r="P22" s="423">
        <v>230000</v>
      </c>
      <c r="Q22" s="438" t="s">
        <v>238</v>
      </c>
      <c r="R22" s="426">
        <v>165242</v>
      </c>
      <c r="S22" s="423">
        <v>190000</v>
      </c>
      <c r="T22" s="438">
        <f t="shared" ref="T22" si="62">R22/S22</f>
        <v>0.8696947368421053</v>
      </c>
      <c r="U22" s="426">
        <v>152352</v>
      </c>
      <c r="V22" s="423">
        <v>280000</v>
      </c>
      <c r="W22" s="438">
        <f t="shared" ref="W22" si="63">U22/V22</f>
        <v>0.54411428571428566</v>
      </c>
      <c r="X22" s="440"/>
      <c r="Z22" s="438"/>
      <c r="AB22" s="440"/>
      <c r="AF22" s="438"/>
    </row>
    <row r="23" spans="1:32" x14ac:dyDescent="0.35">
      <c r="A23" s="441">
        <v>44239</v>
      </c>
      <c r="B23" s="422">
        <v>30027</v>
      </c>
      <c r="C23" s="423">
        <v>30000</v>
      </c>
      <c r="D23" s="442" t="s">
        <v>238</v>
      </c>
      <c r="E23" s="423">
        <v>32000</v>
      </c>
      <c r="F23" s="438">
        <f t="shared" ref="F23" si="64">B23/E23</f>
        <v>0.93834375000000003</v>
      </c>
      <c r="G23" s="426">
        <v>40791</v>
      </c>
      <c r="H23" s="423">
        <v>45000</v>
      </c>
      <c r="I23" s="425">
        <f t="shared" ref="I23" si="65">G23/H23</f>
        <v>0.90646666666666664</v>
      </c>
      <c r="J23" s="423">
        <v>52000</v>
      </c>
      <c r="K23" s="438">
        <f t="shared" ref="K23" si="66">G23/J23</f>
        <v>0.78444230769230772</v>
      </c>
      <c r="L23" s="426">
        <v>244374</v>
      </c>
      <c r="M23" s="423">
        <v>250000</v>
      </c>
      <c r="N23" s="438">
        <f t="shared" ref="N23" si="67">L23/M23</f>
        <v>0.97749600000000003</v>
      </c>
      <c r="O23" s="426">
        <v>279718</v>
      </c>
      <c r="P23" s="423">
        <v>230000</v>
      </c>
      <c r="Q23" s="438" t="s">
        <v>238</v>
      </c>
      <c r="R23" s="426">
        <v>175425</v>
      </c>
      <c r="S23" s="423">
        <v>190000</v>
      </c>
      <c r="T23" s="438">
        <f t="shared" ref="T23" si="68">R23/S23</f>
        <v>0.92328947368421055</v>
      </c>
      <c r="U23" s="426">
        <v>178543</v>
      </c>
      <c r="V23" s="423">
        <v>280000</v>
      </c>
      <c r="W23" s="438">
        <f t="shared" ref="W23" si="69">U23/V23</f>
        <v>0.63765357142857138</v>
      </c>
      <c r="X23" s="440"/>
      <c r="Z23" s="438"/>
      <c r="AB23" s="440"/>
      <c r="AF23" s="438"/>
    </row>
    <row r="24" spans="1:32" x14ac:dyDescent="0.35">
      <c r="A24" s="441">
        <v>44240</v>
      </c>
      <c r="B24" s="422">
        <v>30063</v>
      </c>
      <c r="C24" s="423">
        <v>30000</v>
      </c>
      <c r="D24" s="442" t="s">
        <v>238</v>
      </c>
      <c r="E24" s="423">
        <v>32000</v>
      </c>
      <c r="F24" s="438">
        <f t="shared" ref="F24" si="70">B24/E24</f>
        <v>0.93946874999999996</v>
      </c>
      <c r="G24" s="426">
        <v>40847</v>
      </c>
      <c r="H24" s="423">
        <v>45000</v>
      </c>
      <c r="I24" s="425">
        <f t="shared" ref="I24" si="71">G24/H24</f>
        <v>0.90771111111111114</v>
      </c>
      <c r="J24" s="423">
        <v>52000</v>
      </c>
      <c r="K24" s="438">
        <f t="shared" ref="K24" si="72">G24/J24</f>
        <v>0.7855192307692308</v>
      </c>
      <c r="L24" s="426">
        <v>245981</v>
      </c>
      <c r="M24" s="423">
        <v>250000</v>
      </c>
      <c r="N24" s="438">
        <f t="shared" ref="N24" si="73">L24/M24</f>
        <v>0.98392400000000002</v>
      </c>
      <c r="O24" s="426">
        <v>280466</v>
      </c>
      <c r="P24" s="423">
        <v>230000</v>
      </c>
      <c r="Q24" s="438" t="s">
        <v>238</v>
      </c>
      <c r="R24" s="426">
        <v>182917</v>
      </c>
      <c r="S24" s="423">
        <v>190000</v>
      </c>
      <c r="T24" s="438">
        <f t="shared" ref="T24" si="74">R24/S24</f>
        <v>0.96272105263157892</v>
      </c>
      <c r="U24" s="426">
        <v>202110</v>
      </c>
      <c r="V24" s="423">
        <v>280000</v>
      </c>
      <c r="W24" s="438">
        <f t="shared" ref="W24" si="75">U24/V24</f>
        <v>0.72182142857142861</v>
      </c>
      <c r="X24" s="440"/>
      <c r="Z24" s="438"/>
      <c r="AB24" s="440"/>
      <c r="AF24" s="438"/>
    </row>
    <row r="25" spans="1:32" x14ac:dyDescent="0.35">
      <c r="A25" s="441">
        <v>44241</v>
      </c>
      <c r="B25" s="422">
        <v>30076</v>
      </c>
      <c r="C25" s="423">
        <v>30000</v>
      </c>
      <c r="D25" s="442" t="s">
        <v>238</v>
      </c>
      <c r="E25" s="423">
        <v>32000</v>
      </c>
      <c r="F25" s="438">
        <f t="shared" ref="F25" si="76">B25/E25</f>
        <v>0.93987500000000002</v>
      </c>
      <c r="G25" s="426">
        <v>40877</v>
      </c>
      <c r="H25" s="423">
        <v>45000</v>
      </c>
      <c r="I25" s="425">
        <f t="shared" ref="I25" si="77">G25/H25</f>
        <v>0.90837777777777773</v>
      </c>
      <c r="J25" s="423">
        <v>52000</v>
      </c>
      <c r="K25" s="438">
        <f t="shared" ref="K25" si="78">G25/J25</f>
        <v>0.78609615384615383</v>
      </c>
      <c r="L25" s="426">
        <v>246455</v>
      </c>
      <c r="M25" s="423">
        <v>250000</v>
      </c>
      <c r="N25" s="438">
        <f t="shared" ref="N25" si="79">L25/M25</f>
        <v>0.98582000000000003</v>
      </c>
      <c r="O25" s="426">
        <v>280927</v>
      </c>
      <c r="P25" s="423">
        <v>230000</v>
      </c>
      <c r="Q25" s="438" t="s">
        <v>238</v>
      </c>
      <c r="R25" s="426">
        <v>187666</v>
      </c>
      <c r="S25" s="423">
        <v>190000</v>
      </c>
      <c r="T25" s="438">
        <f t="shared" ref="T25" si="80">R25/S25</f>
        <v>0.98771578947368421</v>
      </c>
      <c r="U25" s="426">
        <v>219074</v>
      </c>
      <c r="V25" s="423">
        <v>280000</v>
      </c>
      <c r="W25" s="438">
        <f t="shared" ref="W25" si="81">U25/V25</f>
        <v>0.78240714285714286</v>
      </c>
      <c r="X25" s="440"/>
      <c r="Z25" s="438"/>
      <c r="AB25" s="440"/>
      <c r="AF25" s="438"/>
    </row>
    <row r="26" spans="1:32" x14ac:dyDescent="0.35">
      <c r="A26" s="441">
        <v>44242</v>
      </c>
      <c r="B26" s="422">
        <v>30103</v>
      </c>
      <c r="C26" s="423">
        <v>30000</v>
      </c>
      <c r="D26" s="442" t="s">
        <v>238</v>
      </c>
      <c r="E26" s="423">
        <v>32000</v>
      </c>
      <c r="F26" s="438">
        <f t="shared" ref="F26" si="82">B26/E26</f>
        <v>0.94071875000000005</v>
      </c>
      <c r="G26" s="426">
        <v>40930</v>
      </c>
      <c r="H26" s="423">
        <v>45000</v>
      </c>
      <c r="I26" s="425">
        <f t="shared" ref="I26" si="83">G26/H26</f>
        <v>0.90955555555555556</v>
      </c>
      <c r="J26" s="423">
        <v>52000</v>
      </c>
      <c r="K26" s="438">
        <f t="shared" ref="K26" si="84">G26/J26</f>
        <v>0.78711538461538466</v>
      </c>
      <c r="L26" s="426">
        <v>246991</v>
      </c>
      <c r="M26" s="423">
        <v>250000</v>
      </c>
      <c r="N26" s="438">
        <f t="shared" ref="N26" si="85">L26/M26</f>
        <v>0.98796399999999995</v>
      </c>
      <c r="O26" s="426">
        <v>282501</v>
      </c>
      <c r="P26" s="423">
        <v>230000</v>
      </c>
      <c r="Q26" s="438" t="s">
        <v>238</v>
      </c>
      <c r="R26" s="426">
        <v>189504</v>
      </c>
      <c r="S26" s="423">
        <v>190000</v>
      </c>
      <c r="T26" s="438">
        <f t="shared" ref="T26" si="86">R26/S26</f>
        <v>0.99738947368421049</v>
      </c>
      <c r="U26" s="426">
        <v>227059</v>
      </c>
      <c r="V26" s="423">
        <v>280000</v>
      </c>
      <c r="W26" s="438">
        <f t="shared" ref="W26" si="87">U26/V26</f>
        <v>0.81092500000000001</v>
      </c>
      <c r="X26" s="440"/>
      <c r="Z26" s="438"/>
      <c r="AB26" s="440"/>
      <c r="AF26" s="438"/>
    </row>
    <row r="27" spans="1:32" x14ac:dyDescent="0.35">
      <c r="A27" s="441">
        <v>44243</v>
      </c>
      <c r="B27" s="422">
        <v>30218</v>
      </c>
      <c r="C27" s="423">
        <v>30000</v>
      </c>
      <c r="D27" s="442" t="s">
        <v>238</v>
      </c>
      <c r="E27" s="423">
        <v>32000</v>
      </c>
      <c r="F27" s="438">
        <f t="shared" ref="F27" si="88">B27/E27</f>
        <v>0.9443125</v>
      </c>
      <c r="G27" s="426">
        <v>41038</v>
      </c>
      <c r="H27" s="423">
        <v>45000</v>
      </c>
      <c r="I27" s="425">
        <f t="shared" ref="I27" si="89">G27/H27</f>
        <v>0.91195555555555552</v>
      </c>
      <c r="J27" s="423">
        <v>52000</v>
      </c>
      <c r="K27" s="438">
        <f t="shared" ref="K27" si="90">G27/J27</f>
        <v>0.78919230769230764</v>
      </c>
      <c r="L27" s="423" t="s">
        <v>258</v>
      </c>
      <c r="N27" s="438"/>
      <c r="O27" s="426">
        <v>283622</v>
      </c>
      <c r="P27" s="423">
        <v>230000</v>
      </c>
      <c r="Q27" s="438" t="s">
        <v>238</v>
      </c>
      <c r="R27" s="423" t="s">
        <v>258</v>
      </c>
      <c r="T27" s="438"/>
      <c r="U27" s="423" t="s">
        <v>258</v>
      </c>
      <c r="V27" s="423"/>
      <c r="W27" s="438"/>
      <c r="X27" s="440"/>
      <c r="Z27" s="438"/>
      <c r="AB27" s="440"/>
      <c r="AF27" s="438"/>
    </row>
    <row r="28" spans="1:32" x14ac:dyDescent="0.35">
      <c r="A28" s="441">
        <v>44244</v>
      </c>
      <c r="B28" s="422">
        <v>30355</v>
      </c>
      <c r="C28" s="423">
        <v>30000</v>
      </c>
      <c r="D28" s="442" t="s">
        <v>238</v>
      </c>
      <c r="E28" s="423">
        <v>32000</v>
      </c>
      <c r="F28" s="438">
        <f t="shared" ref="F28" si="91">B28/E28</f>
        <v>0.94859375000000001</v>
      </c>
      <c r="G28" s="426">
        <v>41210</v>
      </c>
      <c r="H28" s="423">
        <v>45000</v>
      </c>
      <c r="I28" s="425">
        <f t="shared" ref="I28" si="92">G28/H28</f>
        <v>0.9157777777777778</v>
      </c>
      <c r="J28" s="423">
        <v>52000</v>
      </c>
      <c r="K28" s="438">
        <f t="shared" ref="K28" si="93">G28/J28</f>
        <v>0.79249999999999998</v>
      </c>
      <c r="L28" s="423" t="s">
        <v>258</v>
      </c>
      <c r="N28" s="438"/>
      <c r="O28" s="426">
        <v>285054</v>
      </c>
      <c r="P28" s="423">
        <v>230000</v>
      </c>
      <c r="Q28" s="438" t="s">
        <v>238</v>
      </c>
      <c r="R28" s="423" t="s">
        <v>258</v>
      </c>
      <c r="T28" s="438"/>
      <c r="U28" s="423" t="s">
        <v>258</v>
      </c>
      <c r="V28" s="423"/>
      <c r="W28" s="438"/>
      <c r="X28" s="439">
        <v>143752</v>
      </c>
      <c r="Y28" s="423">
        <v>179267</v>
      </c>
      <c r="Z28" s="438">
        <f t="shared" ref="Z28:Z33" si="94">X28/Y28</f>
        <v>0.801887687081281</v>
      </c>
      <c r="AB28" s="440"/>
      <c r="AF28" s="438"/>
    </row>
    <row r="29" spans="1:32" x14ac:dyDescent="0.35">
      <c r="A29" s="441">
        <v>44245</v>
      </c>
      <c r="B29" s="422">
        <v>30501</v>
      </c>
      <c r="C29" s="423">
        <v>30000</v>
      </c>
      <c r="D29" s="442" t="s">
        <v>238</v>
      </c>
      <c r="E29" s="423">
        <v>32000</v>
      </c>
      <c r="F29" s="438">
        <f t="shared" ref="F29" si="95">B29/E29</f>
        <v>0.95315625000000004</v>
      </c>
      <c r="G29" s="426">
        <v>41501</v>
      </c>
      <c r="H29" s="423">
        <v>45000</v>
      </c>
      <c r="I29" s="425">
        <f t="shared" ref="I29" si="96">G29/H29</f>
        <v>0.92224444444444442</v>
      </c>
      <c r="J29" s="423">
        <v>52000</v>
      </c>
      <c r="K29" s="438">
        <f t="shared" ref="K29" si="97">G29/J29</f>
        <v>0.79809615384615384</v>
      </c>
      <c r="L29" s="423" t="s">
        <v>258</v>
      </c>
      <c r="N29" s="438"/>
      <c r="O29" s="426">
        <v>286355</v>
      </c>
      <c r="P29" s="423">
        <v>230000</v>
      </c>
      <c r="Q29" s="438" t="s">
        <v>238</v>
      </c>
      <c r="R29" s="423" t="s">
        <v>258</v>
      </c>
      <c r="T29" s="438"/>
      <c r="U29" s="423" t="s">
        <v>258</v>
      </c>
      <c r="V29" s="423"/>
      <c r="W29" s="438"/>
      <c r="X29" s="439">
        <v>148168</v>
      </c>
      <c r="Y29" s="423">
        <v>179267</v>
      </c>
      <c r="Z29" s="438">
        <f t="shared" si="94"/>
        <v>0.82652133409941597</v>
      </c>
      <c r="AB29" s="440"/>
      <c r="AF29" s="438"/>
    </row>
    <row r="30" spans="1:32" x14ac:dyDescent="0.35">
      <c r="A30" s="441">
        <v>44246</v>
      </c>
      <c r="B30" s="422">
        <v>30670</v>
      </c>
      <c r="C30" s="423">
        <v>30000</v>
      </c>
      <c r="D30" s="442" t="s">
        <v>238</v>
      </c>
      <c r="E30" s="423">
        <v>32000</v>
      </c>
      <c r="F30" s="438">
        <f t="shared" ref="F30" si="98">B30/E30</f>
        <v>0.95843750000000005</v>
      </c>
      <c r="G30" s="426">
        <v>41753</v>
      </c>
      <c r="H30" s="423">
        <v>45000</v>
      </c>
      <c r="I30" s="425">
        <f t="shared" ref="I30" si="99">G30/H30</f>
        <v>0.92784444444444447</v>
      </c>
      <c r="J30" s="423">
        <v>52000</v>
      </c>
      <c r="K30" s="438">
        <f t="shared" ref="K30" si="100">G30/J30</f>
        <v>0.80294230769230768</v>
      </c>
      <c r="L30" s="423" t="s">
        <v>258</v>
      </c>
      <c r="N30" s="438"/>
      <c r="O30" s="426">
        <v>287800</v>
      </c>
      <c r="P30" s="423">
        <v>230000</v>
      </c>
      <c r="Q30" s="438" t="s">
        <v>238</v>
      </c>
      <c r="R30" s="423" t="s">
        <v>258</v>
      </c>
      <c r="T30" s="438"/>
      <c r="U30" s="423" t="s">
        <v>258</v>
      </c>
      <c r="V30" s="423"/>
      <c r="W30" s="438"/>
      <c r="X30" s="439">
        <v>151046</v>
      </c>
      <c r="Y30" s="423">
        <v>179267</v>
      </c>
      <c r="Z30" s="438">
        <f t="shared" si="94"/>
        <v>0.84257559952473127</v>
      </c>
      <c r="AB30" s="440"/>
      <c r="AF30" s="438"/>
    </row>
    <row r="31" spans="1:32" x14ac:dyDescent="0.35">
      <c r="A31" s="441">
        <v>44247</v>
      </c>
      <c r="B31" s="422">
        <v>30826</v>
      </c>
      <c r="C31" s="423">
        <v>30000</v>
      </c>
      <c r="D31" s="442" t="s">
        <v>238</v>
      </c>
      <c r="E31" s="423">
        <v>32000</v>
      </c>
      <c r="F31" s="438">
        <f t="shared" ref="F31" si="101">B31/E31</f>
        <v>0.96331250000000002</v>
      </c>
      <c r="G31" s="426">
        <v>42120</v>
      </c>
      <c r="H31" s="423">
        <v>45000</v>
      </c>
      <c r="I31" s="425">
        <f t="shared" ref="I31" si="102">G31/H31</f>
        <v>0.93600000000000005</v>
      </c>
      <c r="J31" s="423">
        <v>52000</v>
      </c>
      <c r="K31" s="438">
        <f t="shared" ref="K31" si="103">G31/J31</f>
        <v>0.81</v>
      </c>
      <c r="L31" s="423" t="s">
        <v>258</v>
      </c>
      <c r="N31" s="438"/>
      <c r="O31" s="426">
        <v>289059</v>
      </c>
      <c r="P31" s="423">
        <v>230000</v>
      </c>
      <c r="Q31" s="438" t="s">
        <v>238</v>
      </c>
      <c r="R31" s="423" t="s">
        <v>258</v>
      </c>
      <c r="T31" s="438"/>
      <c r="U31" s="423" t="s">
        <v>258</v>
      </c>
      <c r="V31" s="423"/>
      <c r="W31" s="438"/>
      <c r="X31" s="439">
        <v>153636</v>
      </c>
      <c r="Y31" s="423">
        <v>179267</v>
      </c>
      <c r="Z31" s="438">
        <f t="shared" si="94"/>
        <v>0.85702332275321169</v>
      </c>
      <c r="AB31" s="440"/>
      <c r="AF31" s="438"/>
    </row>
    <row r="32" spans="1:32" x14ac:dyDescent="0.35">
      <c r="A32" s="441">
        <v>44248</v>
      </c>
      <c r="B32" s="422">
        <v>30861</v>
      </c>
      <c r="C32" s="423">
        <v>30000</v>
      </c>
      <c r="D32" s="442" t="s">
        <v>238</v>
      </c>
      <c r="E32" s="423">
        <v>32000</v>
      </c>
      <c r="F32" s="438">
        <f t="shared" ref="F32" si="104">B32/E32</f>
        <v>0.96440625000000002</v>
      </c>
      <c r="G32" s="426">
        <v>42329</v>
      </c>
      <c r="H32" s="423">
        <v>45000</v>
      </c>
      <c r="I32" s="425">
        <f t="shared" ref="I32" si="105">G32/H32</f>
        <v>0.94064444444444439</v>
      </c>
      <c r="J32" s="423">
        <v>52000</v>
      </c>
      <c r="K32" s="438">
        <f t="shared" ref="K32" si="106">G32/J32</f>
        <v>0.81401923076923077</v>
      </c>
      <c r="L32" s="423" t="s">
        <v>258</v>
      </c>
      <c r="N32" s="438"/>
      <c r="O32" s="426">
        <v>289670</v>
      </c>
      <c r="P32" s="423">
        <v>230000</v>
      </c>
      <c r="Q32" s="438" t="s">
        <v>238</v>
      </c>
      <c r="R32" s="423" t="s">
        <v>258</v>
      </c>
      <c r="T32" s="438"/>
      <c r="U32" s="423" t="s">
        <v>258</v>
      </c>
      <c r="V32" s="423"/>
      <c r="W32" s="438"/>
      <c r="X32" s="439">
        <v>154399</v>
      </c>
      <c r="Y32" s="423">
        <v>179267</v>
      </c>
      <c r="Z32" s="438">
        <f t="shared" si="94"/>
        <v>0.86127954392052075</v>
      </c>
      <c r="AB32" s="440"/>
      <c r="AF32" s="438"/>
    </row>
    <row r="33" spans="1:32" x14ac:dyDescent="0.35">
      <c r="A33" s="441">
        <v>44249</v>
      </c>
      <c r="B33" s="422">
        <v>30941</v>
      </c>
      <c r="C33" s="423">
        <v>30000</v>
      </c>
      <c r="D33" s="442" t="s">
        <v>238</v>
      </c>
      <c r="E33" s="423">
        <v>32000</v>
      </c>
      <c r="F33" s="438">
        <f t="shared" ref="F33" si="107">B33/E33</f>
        <v>0.96690624999999997</v>
      </c>
      <c r="G33" s="426">
        <v>42461</v>
      </c>
      <c r="H33" s="423">
        <v>45000</v>
      </c>
      <c r="I33" s="425">
        <f t="shared" ref="I33" si="108">G33/H33</f>
        <v>0.94357777777777774</v>
      </c>
      <c r="J33" s="423">
        <v>52000</v>
      </c>
      <c r="K33" s="438">
        <f t="shared" ref="K33" si="109">G33/J33</f>
        <v>0.81655769230769226</v>
      </c>
      <c r="L33" s="423" t="s">
        <v>258</v>
      </c>
      <c r="N33" s="438"/>
      <c r="O33" s="426">
        <v>290103</v>
      </c>
      <c r="P33" s="423">
        <v>230000</v>
      </c>
      <c r="Q33" s="438" t="s">
        <v>238</v>
      </c>
      <c r="R33" s="423" t="s">
        <v>258</v>
      </c>
      <c r="T33" s="438"/>
      <c r="U33" s="423" t="s">
        <v>258</v>
      </c>
      <c r="V33" s="423"/>
      <c r="W33" s="438"/>
      <c r="X33" s="439">
        <v>154735</v>
      </c>
      <c r="Y33" s="423">
        <v>179267</v>
      </c>
      <c r="Z33" s="438">
        <f t="shared" si="94"/>
        <v>0.86315384315016153</v>
      </c>
      <c r="AB33" s="440"/>
      <c r="AF33" s="438"/>
    </row>
    <row r="34" spans="1:32" x14ac:dyDescent="0.35">
      <c r="A34" s="441">
        <v>44250</v>
      </c>
      <c r="B34" s="422">
        <v>31035</v>
      </c>
      <c r="C34" s="423">
        <v>30000</v>
      </c>
      <c r="D34" s="442" t="s">
        <v>238</v>
      </c>
      <c r="E34" s="423">
        <v>32000</v>
      </c>
      <c r="F34" s="438">
        <f t="shared" ref="F34" si="110">B34/E34</f>
        <v>0.96984375</v>
      </c>
      <c r="G34" s="426">
        <v>42726</v>
      </c>
      <c r="H34" s="423">
        <v>45000</v>
      </c>
      <c r="I34" s="425">
        <f t="shared" ref="I34" si="111">G34/H34</f>
        <v>0.94946666666666668</v>
      </c>
      <c r="J34" s="423">
        <v>52000</v>
      </c>
      <c r="K34" s="438">
        <f t="shared" ref="K34" si="112">G34/J34</f>
        <v>0.82165384615384618</v>
      </c>
      <c r="L34" s="423" t="s">
        <v>258</v>
      </c>
      <c r="N34" s="438"/>
      <c r="O34" s="426">
        <v>291263</v>
      </c>
      <c r="P34" s="423">
        <v>230000</v>
      </c>
      <c r="Q34" s="438" t="s">
        <v>238</v>
      </c>
      <c r="R34" s="423" t="s">
        <v>258</v>
      </c>
      <c r="T34" s="438"/>
      <c r="U34" s="423" t="s">
        <v>258</v>
      </c>
      <c r="V34" s="423"/>
      <c r="W34" s="438"/>
      <c r="X34" s="439">
        <v>155944</v>
      </c>
      <c r="Y34" s="423">
        <v>179267</v>
      </c>
      <c r="Z34" s="438">
        <f t="shared" ref="Z34" si="113">X34/Y34</f>
        <v>0.86989797341395791</v>
      </c>
      <c r="AB34" s="440"/>
      <c r="AF34" s="438"/>
    </row>
    <row r="35" spans="1:32" x14ac:dyDescent="0.35">
      <c r="A35" s="441">
        <v>44251</v>
      </c>
      <c r="B35" s="422">
        <v>31116</v>
      </c>
      <c r="C35" s="423">
        <v>30000</v>
      </c>
      <c r="D35" s="442" t="s">
        <v>238</v>
      </c>
      <c r="E35" s="423">
        <v>32000</v>
      </c>
      <c r="F35" s="438">
        <f t="shared" ref="F35" si="114">B35/E35</f>
        <v>0.97237499999999999</v>
      </c>
      <c r="G35" s="426">
        <v>43002</v>
      </c>
      <c r="H35" s="423">
        <v>45000</v>
      </c>
      <c r="I35" s="425">
        <f t="shared" ref="I35" si="115">G35/H35</f>
        <v>0.9556</v>
      </c>
      <c r="J35" s="423">
        <v>52000</v>
      </c>
      <c r="K35" s="438">
        <f t="shared" ref="K35" si="116">G35/J35</f>
        <v>0.82696153846153841</v>
      </c>
      <c r="L35" s="423" t="s">
        <v>258</v>
      </c>
      <c r="N35" s="438"/>
      <c r="O35" s="426">
        <v>292690</v>
      </c>
      <c r="P35" s="423">
        <v>230000</v>
      </c>
      <c r="Q35" s="438" t="s">
        <v>238</v>
      </c>
      <c r="R35" s="423" t="s">
        <v>258</v>
      </c>
      <c r="T35" s="438"/>
      <c r="U35" s="423" t="s">
        <v>258</v>
      </c>
      <c r="V35" s="423"/>
      <c r="W35" s="438"/>
      <c r="X35" s="439">
        <v>157094</v>
      </c>
      <c r="Y35" s="423">
        <v>179267</v>
      </c>
      <c r="Z35" s="438">
        <f t="shared" ref="Z35" si="117">X35/Y35</f>
        <v>0.87631298565826388</v>
      </c>
      <c r="AB35" s="440"/>
      <c r="AF35" s="438"/>
    </row>
    <row r="36" spans="1:32" x14ac:dyDescent="0.35">
      <c r="A36" s="441">
        <v>44252</v>
      </c>
      <c r="B36" s="422">
        <v>31218</v>
      </c>
      <c r="C36" s="423">
        <v>30000</v>
      </c>
      <c r="D36" s="442" t="s">
        <v>238</v>
      </c>
      <c r="E36" s="423">
        <v>32000</v>
      </c>
      <c r="F36" s="438">
        <f t="shared" ref="F36" si="118">B36/E36</f>
        <v>0.9755625</v>
      </c>
      <c r="G36" s="426">
        <v>43332</v>
      </c>
      <c r="H36" s="423">
        <v>45000</v>
      </c>
      <c r="I36" s="425">
        <f t="shared" ref="I36" si="119">G36/H36</f>
        <v>0.96293333333333331</v>
      </c>
      <c r="J36" s="423">
        <v>52000</v>
      </c>
      <c r="K36" s="438">
        <f t="shared" ref="K36" si="120">G36/J36</f>
        <v>0.8333076923076923</v>
      </c>
      <c r="L36" s="423" t="s">
        <v>258</v>
      </c>
      <c r="N36" s="438"/>
      <c r="O36" s="426">
        <v>294288</v>
      </c>
      <c r="P36" s="423">
        <v>230000</v>
      </c>
      <c r="Q36" s="438" t="s">
        <v>238</v>
      </c>
      <c r="R36" s="423" t="s">
        <v>258</v>
      </c>
      <c r="T36" s="438"/>
      <c r="U36" s="423" t="s">
        <v>258</v>
      </c>
      <c r="V36" s="423"/>
      <c r="W36" s="438"/>
      <c r="X36" s="439">
        <v>158018</v>
      </c>
      <c r="Y36" s="423">
        <v>179267</v>
      </c>
      <c r="Z36" s="438">
        <f t="shared" ref="Z36" si="121">X36/Y36</f>
        <v>0.88146730853977584</v>
      </c>
      <c r="AB36" s="440"/>
      <c r="AF36" s="438"/>
    </row>
    <row r="37" spans="1:32" x14ac:dyDescent="0.35">
      <c r="A37" s="441">
        <v>44253</v>
      </c>
      <c r="B37" s="422">
        <v>31323</v>
      </c>
      <c r="C37" s="423">
        <v>30000</v>
      </c>
      <c r="D37" s="442" t="s">
        <v>238</v>
      </c>
      <c r="E37" s="423">
        <v>32000</v>
      </c>
      <c r="F37" s="438">
        <f t="shared" ref="F37" si="122">B37/E37</f>
        <v>0.97884375000000001</v>
      </c>
      <c r="G37" s="426">
        <v>43644</v>
      </c>
      <c r="H37" s="423">
        <v>45000</v>
      </c>
      <c r="I37" s="425">
        <f t="shared" ref="I37" si="123">G37/H37</f>
        <v>0.96986666666666665</v>
      </c>
      <c r="J37" s="423">
        <v>52000</v>
      </c>
      <c r="K37" s="438">
        <f t="shared" ref="K37" si="124">G37/J37</f>
        <v>0.83930769230769231</v>
      </c>
      <c r="L37" s="423" t="s">
        <v>258</v>
      </c>
      <c r="N37" s="438"/>
      <c r="O37" s="426">
        <v>296256</v>
      </c>
      <c r="P37" s="423">
        <v>230000</v>
      </c>
      <c r="Q37" s="438" t="s">
        <v>238</v>
      </c>
      <c r="R37" s="423" t="s">
        <v>258</v>
      </c>
      <c r="T37" s="438"/>
      <c r="U37" s="423" t="s">
        <v>258</v>
      </c>
      <c r="V37" s="423"/>
      <c r="W37" s="438"/>
      <c r="X37" s="439">
        <v>158843</v>
      </c>
      <c r="Y37" s="423">
        <v>179267</v>
      </c>
      <c r="Z37" s="438">
        <f t="shared" ref="Z37" si="125">X37/Y37</f>
        <v>0.88606938254112577</v>
      </c>
      <c r="AB37" s="440"/>
      <c r="AF37" s="438"/>
    </row>
    <row r="38" spans="1:32" x14ac:dyDescent="0.35">
      <c r="A38" s="441">
        <v>44254</v>
      </c>
      <c r="B38" s="422">
        <v>31419</v>
      </c>
      <c r="C38" s="423">
        <v>30000</v>
      </c>
      <c r="D38" s="442" t="s">
        <v>238</v>
      </c>
      <c r="E38" s="423">
        <v>32000</v>
      </c>
      <c r="F38" s="438">
        <f t="shared" ref="F38" si="126">B38/E38</f>
        <v>0.98184375000000002</v>
      </c>
      <c r="G38" s="426">
        <v>43977</v>
      </c>
      <c r="H38" s="423">
        <v>45000</v>
      </c>
      <c r="I38" s="425">
        <f t="shared" ref="I38" si="127">G38/H38</f>
        <v>0.97726666666666662</v>
      </c>
      <c r="J38" s="423">
        <v>52000</v>
      </c>
      <c r="K38" s="438">
        <f t="shared" ref="K38" si="128">G38/J38</f>
        <v>0.84571153846153846</v>
      </c>
      <c r="L38" s="423" t="s">
        <v>258</v>
      </c>
      <c r="N38" s="438"/>
      <c r="O38" s="426">
        <v>298568</v>
      </c>
      <c r="P38" s="423">
        <v>230000</v>
      </c>
      <c r="Q38" s="438" t="s">
        <v>238</v>
      </c>
      <c r="R38" s="423" t="s">
        <v>258</v>
      </c>
      <c r="T38" s="438"/>
      <c r="U38" s="423" t="s">
        <v>258</v>
      </c>
      <c r="V38" s="423"/>
      <c r="W38" s="438"/>
      <c r="X38" s="439">
        <v>159682</v>
      </c>
      <c r="Y38" s="423">
        <v>179267</v>
      </c>
      <c r="Z38" s="438">
        <f t="shared" ref="Z38" si="129">X38/Y38</f>
        <v>0.89074955234371078</v>
      </c>
      <c r="AB38" s="440"/>
      <c r="AF38" s="438"/>
    </row>
    <row r="39" spans="1:32" x14ac:dyDescent="0.35">
      <c r="A39" s="441">
        <v>44255</v>
      </c>
      <c r="B39" s="422">
        <v>31490</v>
      </c>
      <c r="C39" s="423">
        <v>30000</v>
      </c>
      <c r="D39" s="442" t="s">
        <v>238</v>
      </c>
      <c r="E39" s="423">
        <v>32000</v>
      </c>
      <c r="F39" s="438">
        <f t="shared" ref="F39" si="130">B39/E39</f>
        <v>0.98406249999999995</v>
      </c>
      <c r="G39" s="426">
        <v>44142</v>
      </c>
      <c r="H39" s="423">
        <v>45000</v>
      </c>
      <c r="I39" s="425">
        <f t="shared" ref="I39" si="131">G39/H39</f>
        <v>0.98093333333333332</v>
      </c>
      <c r="J39" s="423">
        <v>52000</v>
      </c>
      <c r="K39" s="438">
        <f t="shared" ref="K39" si="132">G39/J39</f>
        <v>0.84888461538461535</v>
      </c>
      <c r="L39" s="423" t="s">
        <v>258</v>
      </c>
      <c r="N39" s="438"/>
      <c r="O39" s="426">
        <v>299587</v>
      </c>
      <c r="P39" s="423">
        <v>230000</v>
      </c>
      <c r="Q39" s="438" t="s">
        <v>238</v>
      </c>
      <c r="R39" s="423" t="s">
        <v>258</v>
      </c>
      <c r="T39" s="438"/>
      <c r="U39" s="423" t="s">
        <v>258</v>
      </c>
      <c r="V39" s="423"/>
      <c r="W39" s="438"/>
      <c r="X39" s="439">
        <v>160025</v>
      </c>
      <c r="Y39" s="423">
        <v>179267</v>
      </c>
      <c r="Z39" s="438">
        <f t="shared" ref="Z39" si="133">X39/Y39</f>
        <v>0.89266289947396904</v>
      </c>
      <c r="AB39" s="440"/>
      <c r="AF39" s="438"/>
    </row>
    <row r="40" spans="1:32" x14ac:dyDescent="0.35">
      <c r="A40" s="441">
        <v>44256</v>
      </c>
      <c r="B40" s="422">
        <v>31521</v>
      </c>
      <c r="C40" s="423">
        <v>30000</v>
      </c>
      <c r="D40" s="442" t="s">
        <v>238</v>
      </c>
      <c r="E40" s="423">
        <v>32000</v>
      </c>
      <c r="F40" s="438">
        <f t="shared" ref="F40" si="134">B40/E40</f>
        <v>0.98503125000000002</v>
      </c>
      <c r="G40" s="426">
        <v>44256</v>
      </c>
      <c r="H40" s="423">
        <v>45000</v>
      </c>
      <c r="I40" s="425">
        <f t="shared" ref="I40" si="135">G40/H40</f>
        <v>0.98346666666666671</v>
      </c>
      <c r="J40" s="423">
        <v>52000</v>
      </c>
      <c r="K40" s="438">
        <f t="shared" ref="K40" si="136">G40/J40</f>
        <v>0.85107692307692306</v>
      </c>
      <c r="L40" s="423" t="s">
        <v>258</v>
      </c>
      <c r="N40" s="438"/>
      <c r="O40" s="426">
        <v>300147</v>
      </c>
      <c r="P40" s="423">
        <v>230000</v>
      </c>
      <c r="Q40" s="438" t="s">
        <v>238</v>
      </c>
      <c r="R40" s="423" t="s">
        <v>258</v>
      </c>
      <c r="T40" s="438"/>
      <c r="U40" s="423" t="s">
        <v>258</v>
      </c>
      <c r="V40" s="423"/>
      <c r="W40" s="438"/>
      <c r="X40" s="439">
        <v>160157</v>
      </c>
      <c r="Y40" s="423">
        <v>179267</v>
      </c>
      <c r="Z40" s="438">
        <f t="shared" ref="Z40" si="137">X40/Y40</f>
        <v>0.89339923131418497</v>
      </c>
      <c r="AB40" s="443">
        <v>13878</v>
      </c>
      <c r="AC40" s="423">
        <v>30000</v>
      </c>
      <c r="AD40" s="425">
        <f t="shared" ref="AD40:AD45" si="138">AB40/AC40</f>
        <v>0.46260000000000001</v>
      </c>
      <c r="AE40" s="423">
        <v>32000</v>
      </c>
      <c r="AF40" s="438">
        <f t="shared" ref="AF40" si="139">AB40/AE40</f>
        <v>0.4336875</v>
      </c>
    </row>
    <row r="41" spans="1:32" x14ac:dyDescent="0.35">
      <c r="A41" s="441">
        <v>44257</v>
      </c>
      <c r="B41" s="422">
        <v>31619</v>
      </c>
      <c r="C41" s="423">
        <v>30000</v>
      </c>
      <c r="D41" s="442" t="s">
        <v>238</v>
      </c>
      <c r="E41" s="423">
        <v>32000</v>
      </c>
      <c r="F41" s="438">
        <f t="shared" ref="F41" si="140">B41/E41</f>
        <v>0.98809374999999999</v>
      </c>
      <c r="G41" s="426">
        <v>44464</v>
      </c>
      <c r="H41" s="423">
        <v>45000</v>
      </c>
      <c r="I41" s="425">
        <f t="shared" ref="I41" si="141">G41/H41</f>
        <v>0.98808888888888891</v>
      </c>
      <c r="J41" s="423">
        <v>52000</v>
      </c>
      <c r="K41" s="438">
        <f t="shared" ref="K41" si="142">G41/J41</f>
        <v>0.85507692307692307</v>
      </c>
      <c r="L41" s="423" t="s">
        <v>258</v>
      </c>
      <c r="N41" s="438"/>
      <c r="O41" s="426">
        <v>301484</v>
      </c>
      <c r="P41" s="423">
        <v>230000</v>
      </c>
      <c r="Q41" s="438" t="s">
        <v>238</v>
      </c>
      <c r="R41" s="423" t="s">
        <v>258</v>
      </c>
      <c r="T41" s="438"/>
      <c r="U41" s="423" t="s">
        <v>258</v>
      </c>
      <c r="V41" s="423"/>
      <c r="W41" s="438"/>
      <c r="X41" s="439">
        <v>160363</v>
      </c>
      <c r="Y41" s="423">
        <v>179267</v>
      </c>
      <c r="Z41" s="438">
        <f t="shared" ref="Z41" si="143">X41/Y41</f>
        <v>0.89454835524664322</v>
      </c>
      <c r="AB41" s="443">
        <v>14449</v>
      </c>
      <c r="AC41" s="423">
        <v>30000</v>
      </c>
      <c r="AD41" s="425">
        <f t="shared" si="138"/>
        <v>0.48163333333333336</v>
      </c>
      <c r="AE41" s="423">
        <v>32000</v>
      </c>
      <c r="AF41" s="438">
        <f t="shared" ref="AF41" si="144">AB41/AE41</f>
        <v>0.45153125</v>
      </c>
    </row>
    <row r="42" spans="1:32" x14ac:dyDescent="0.35">
      <c r="A42" s="441">
        <v>44258</v>
      </c>
      <c r="B42" s="422">
        <v>31707</v>
      </c>
      <c r="C42" s="423">
        <v>30000</v>
      </c>
      <c r="D42" s="442" t="s">
        <v>238</v>
      </c>
      <c r="E42" s="423">
        <v>32000</v>
      </c>
      <c r="F42" s="438">
        <f t="shared" ref="F42" si="145">B42/E42</f>
        <v>0.99084375000000002</v>
      </c>
      <c r="G42" s="426">
        <v>44770</v>
      </c>
      <c r="H42" s="423">
        <v>45000</v>
      </c>
      <c r="I42" s="425">
        <f t="shared" ref="I42" si="146">G42/H42</f>
        <v>0.99488888888888893</v>
      </c>
      <c r="J42" s="423">
        <v>52000</v>
      </c>
      <c r="K42" s="438">
        <f t="shared" ref="K42" si="147">G42/J42</f>
        <v>0.86096153846153844</v>
      </c>
      <c r="L42" s="423" t="s">
        <v>258</v>
      </c>
      <c r="N42" s="438"/>
      <c r="O42" s="426">
        <v>303103</v>
      </c>
      <c r="P42" s="423">
        <v>230000</v>
      </c>
      <c r="Q42" s="438" t="s">
        <v>238</v>
      </c>
      <c r="R42" s="423" t="s">
        <v>258</v>
      </c>
      <c r="T42" s="438"/>
      <c r="U42" s="423" t="s">
        <v>258</v>
      </c>
      <c r="V42" s="423"/>
      <c r="W42" s="438"/>
      <c r="X42" s="439">
        <v>160694</v>
      </c>
      <c r="Y42" s="423">
        <v>179267</v>
      </c>
      <c r="Z42" s="438">
        <f t="shared" ref="Z42" si="148">X42/Y42</f>
        <v>0.89639476311870003</v>
      </c>
      <c r="AB42" s="443">
        <v>15075</v>
      </c>
      <c r="AC42" s="423">
        <v>30000</v>
      </c>
      <c r="AD42" s="425">
        <f t="shared" si="138"/>
        <v>0.50249999999999995</v>
      </c>
      <c r="AE42" s="423">
        <v>32000</v>
      </c>
      <c r="AF42" s="438">
        <f t="shared" ref="AF42" si="149">AB42/AE42</f>
        <v>0.47109374999999998</v>
      </c>
    </row>
    <row r="43" spans="1:32" x14ac:dyDescent="0.35">
      <c r="A43" s="441">
        <v>44259</v>
      </c>
      <c r="B43" s="422">
        <v>31790</v>
      </c>
      <c r="C43" s="423">
        <v>30000</v>
      </c>
      <c r="D43" s="442" t="s">
        <v>238</v>
      </c>
      <c r="E43" s="423">
        <v>32000</v>
      </c>
      <c r="F43" s="438">
        <f t="shared" ref="F43" si="150">B43/E43</f>
        <v>0.99343749999999997</v>
      </c>
      <c r="G43" s="426">
        <v>45060</v>
      </c>
      <c r="H43" s="423">
        <v>45000</v>
      </c>
      <c r="I43" s="442" t="s">
        <v>238</v>
      </c>
      <c r="J43" s="423">
        <v>52000</v>
      </c>
      <c r="K43" s="438">
        <f t="shared" ref="K43" si="151">G43/J43</f>
        <v>0.86653846153846159</v>
      </c>
      <c r="L43" s="423" t="s">
        <v>258</v>
      </c>
      <c r="N43" s="438"/>
      <c r="O43" s="426">
        <v>304760</v>
      </c>
      <c r="P43" s="423">
        <v>230000</v>
      </c>
      <c r="Q43" s="438" t="s">
        <v>238</v>
      </c>
      <c r="R43" s="423" t="s">
        <v>258</v>
      </c>
      <c r="T43" s="438"/>
      <c r="U43" s="423" t="s">
        <v>258</v>
      </c>
      <c r="V43" s="423"/>
      <c r="W43" s="438"/>
      <c r="X43" s="439">
        <v>161101</v>
      </c>
      <c r="Y43" s="423">
        <v>179267</v>
      </c>
      <c r="Z43" s="438">
        <f t="shared" ref="Z43" si="152">X43/Y43</f>
        <v>0.89866511962603268</v>
      </c>
      <c r="AB43" s="443">
        <v>15885</v>
      </c>
      <c r="AC43" s="423">
        <v>30000</v>
      </c>
      <c r="AD43" s="425">
        <f t="shared" si="138"/>
        <v>0.52949999999999997</v>
      </c>
      <c r="AE43" s="423">
        <v>32000</v>
      </c>
      <c r="AF43" s="438">
        <f t="shared" ref="AF43" si="153">AB43/AE43</f>
        <v>0.49640624999999999</v>
      </c>
    </row>
    <row r="44" spans="1:32" x14ac:dyDescent="0.35">
      <c r="A44" s="441">
        <v>44260</v>
      </c>
      <c r="B44" s="422">
        <v>31923</v>
      </c>
      <c r="C44" s="423">
        <v>30000</v>
      </c>
      <c r="D44" s="442" t="s">
        <v>238</v>
      </c>
      <c r="E44" s="423">
        <v>32000</v>
      </c>
      <c r="F44" s="438">
        <f t="shared" ref="F44" si="154">B44/E44</f>
        <v>0.99759374999999995</v>
      </c>
      <c r="G44" s="426">
        <v>45296</v>
      </c>
      <c r="H44" s="423">
        <v>45000</v>
      </c>
      <c r="I44" s="442" t="s">
        <v>238</v>
      </c>
      <c r="J44" s="423">
        <v>52000</v>
      </c>
      <c r="K44" s="438">
        <f t="shared" ref="K44" si="155">G44/J44</f>
        <v>0.87107692307692308</v>
      </c>
      <c r="L44" s="423" t="s">
        <v>258</v>
      </c>
      <c r="N44" s="438"/>
      <c r="O44" s="426">
        <v>306556</v>
      </c>
      <c r="P44" s="423">
        <v>230000</v>
      </c>
      <c r="Q44" s="438" t="s">
        <v>238</v>
      </c>
      <c r="R44" s="423" t="s">
        <v>258</v>
      </c>
      <c r="T44" s="438"/>
      <c r="U44" s="423" t="s">
        <v>258</v>
      </c>
      <c r="V44" s="423"/>
      <c r="W44" s="438"/>
      <c r="X44" s="439">
        <v>161684</v>
      </c>
      <c r="Y44" s="423">
        <v>179267</v>
      </c>
      <c r="Z44" s="438">
        <f t="shared" ref="Z44" si="156">X44/Y44</f>
        <v>0.90191725192032002</v>
      </c>
      <c r="AB44" s="443">
        <v>16662</v>
      </c>
      <c r="AC44" s="423">
        <v>30000</v>
      </c>
      <c r="AD44" s="425">
        <f t="shared" si="138"/>
        <v>0.5554</v>
      </c>
      <c r="AE44" s="423">
        <v>32000</v>
      </c>
      <c r="AF44" s="438">
        <f t="shared" ref="AF44" si="157">AB44/AE44</f>
        <v>0.52068749999999997</v>
      </c>
    </row>
    <row r="45" spans="1:32" x14ac:dyDescent="0.35">
      <c r="A45" s="441">
        <v>44261</v>
      </c>
      <c r="B45" s="422">
        <v>32107</v>
      </c>
      <c r="C45" s="423">
        <v>30000</v>
      </c>
      <c r="D45" s="442" t="s">
        <v>238</v>
      </c>
      <c r="E45" s="423">
        <v>32000</v>
      </c>
      <c r="F45" s="444" t="s">
        <v>238</v>
      </c>
      <c r="G45" s="426">
        <v>45469</v>
      </c>
      <c r="H45" s="423">
        <v>45000</v>
      </c>
      <c r="I45" s="442" t="s">
        <v>238</v>
      </c>
      <c r="J45" s="423">
        <v>52000</v>
      </c>
      <c r="K45" s="438">
        <f t="shared" ref="K45" si="158">G45/J45</f>
        <v>0.87440384615384614</v>
      </c>
      <c r="L45" s="423" t="s">
        <v>258</v>
      </c>
      <c r="N45" s="438"/>
      <c r="O45" s="426">
        <v>308189</v>
      </c>
      <c r="P45" s="423">
        <v>230000</v>
      </c>
      <c r="Q45" s="438" t="s">
        <v>238</v>
      </c>
      <c r="R45" s="423" t="s">
        <v>258</v>
      </c>
      <c r="T45" s="438"/>
      <c r="U45" s="423" t="s">
        <v>258</v>
      </c>
      <c r="V45" s="423"/>
      <c r="W45" s="438"/>
      <c r="X45" s="439">
        <v>162033</v>
      </c>
      <c r="Y45" s="423">
        <v>179267</v>
      </c>
      <c r="Z45" s="438">
        <f t="shared" ref="Z45" si="159">X45/Y45</f>
        <v>0.90386406867967894</v>
      </c>
      <c r="AB45" s="443">
        <v>17258</v>
      </c>
      <c r="AC45" s="423">
        <v>30000</v>
      </c>
      <c r="AD45" s="425">
        <f t="shared" si="138"/>
        <v>0.5752666666666667</v>
      </c>
      <c r="AE45" s="423">
        <v>32000</v>
      </c>
      <c r="AF45" s="438">
        <f t="shared" ref="AF45" si="160">AB45/AE45</f>
        <v>0.53931249999999997</v>
      </c>
    </row>
    <row r="46" spans="1:32" x14ac:dyDescent="0.35">
      <c r="A46" s="441">
        <v>44262</v>
      </c>
      <c r="B46" s="422">
        <v>32225</v>
      </c>
      <c r="C46" s="423">
        <v>30000</v>
      </c>
      <c r="D46" s="442" t="s">
        <v>238</v>
      </c>
      <c r="E46" s="423">
        <v>32000</v>
      </c>
      <c r="F46" s="444" t="s">
        <v>238</v>
      </c>
      <c r="G46" s="426">
        <v>45651</v>
      </c>
      <c r="H46" s="423">
        <v>45000</v>
      </c>
      <c r="I46" s="442" t="s">
        <v>238</v>
      </c>
      <c r="J46" s="423">
        <v>52000</v>
      </c>
      <c r="K46" s="438">
        <f t="shared" ref="K46" si="161">G46/J46</f>
        <v>0.8779038461538462</v>
      </c>
      <c r="L46" s="423" t="s">
        <v>258</v>
      </c>
      <c r="N46" s="438"/>
      <c r="O46" s="426">
        <v>308945</v>
      </c>
      <c r="P46" s="423">
        <v>230000</v>
      </c>
      <c r="Q46" s="438" t="s">
        <v>238</v>
      </c>
      <c r="R46" s="423" t="s">
        <v>258</v>
      </c>
      <c r="T46" s="438"/>
      <c r="U46" s="423" t="s">
        <v>258</v>
      </c>
      <c r="V46" s="423"/>
      <c r="W46" s="438"/>
      <c r="X46" s="439">
        <v>162146</v>
      </c>
      <c r="Y46" s="423">
        <v>179267</v>
      </c>
      <c r="Z46" s="438">
        <f t="shared" ref="Z46" si="162">X46/Y46</f>
        <v>0.90449441336107594</v>
      </c>
      <c r="AB46" s="443">
        <v>17467</v>
      </c>
      <c r="AC46" s="423">
        <v>30000</v>
      </c>
      <c r="AD46" s="425">
        <f t="shared" ref="AD46" si="163">AB46/AC46</f>
        <v>0.58223333333333338</v>
      </c>
      <c r="AE46" s="423">
        <v>32000</v>
      </c>
      <c r="AF46" s="438">
        <f t="shared" ref="AF46" si="164">AB46/AE46</f>
        <v>0.54584374999999996</v>
      </c>
    </row>
    <row r="47" spans="1:32" x14ac:dyDescent="0.35">
      <c r="A47" s="441">
        <v>44263</v>
      </c>
      <c r="B47" s="422">
        <v>32252</v>
      </c>
      <c r="C47" s="423">
        <v>30000</v>
      </c>
      <c r="D47" s="442" t="s">
        <v>238</v>
      </c>
      <c r="E47" s="423">
        <v>32000</v>
      </c>
      <c r="F47" s="444" t="s">
        <v>238</v>
      </c>
      <c r="G47" s="426">
        <v>45717</v>
      </c>
      <c r="H47" s="423">
        <v>45000</v>
      </c>
      <c r="I47" s="442" t="s">
        <v>238</v>
      </c>
      <c r="J47" s="423">
        <v>52000</v>
      </c>
      <c r="K47" s="438">
        <f t="shared" ref="K47" si="165">G47/J47</f>
        <v>0.87917307692307689</v>
      </c>
      <c r="L47" s="423" t="s">
        <v>258</v>
      </c>
      <c r="N47" s="438"/>
      <c r="O47" s="426">
        <v>309596</v>
      </c>
      <c r="P47" s="423">
        <v>230000</v>
      </c>
      <c r="Q47" s="438" t="s">
        <v>238</v>
      </c>
      <c r="R47" s="423" t="s">
        <v>258</v>
      </c>
      <c r="T47" s="438"/>
      <c r="U47" s="423" t="s">
        <v>258</v>
      </c>
      <c r="V47" s="423"/>
      <c r="W47" s="438"/>
      <c r="X47" s="439">
        <v>162298</v>
      </c>
      <c r="Y47" s="423">
        <v>179267</v>
      </c>
      <c r="Z47" s="438">
        <f t="shared" ref="Z47" si="166">X47/Y47</f>
        <v>0.90534231063162773</v>
      </c>
      <c r="AB47" s="443">
        <v>17622</v>
      </c>
      <c r="AC47" s="423">
        <v>30000</v>
      </c>
      <c r="AD47" s="425">
        <f t="shared" ref="AD47" si="167">AB47/AC47</f>
        <v>0.58740000000000003</v>
      </c>
      <c r="AE47" s="423">
        <v>32000</v>
      </c>
      <c r="AF47" s="438">
        <f t="shared" ref="AF47" si="168">AB47/AE47</f>
        <v>0.5506875</v>
      </c>
    </row>
    <row r="48" spans="1:32" x14ac:dyDescent="0.35">
      <c r="A48" s="441">
        <v>44264</v>
      </c>
      <c r="B48" s="422">
        <v>32311</v>
      </c>
      <c r="C48" s="423">
        <v>30000</v>
      </c>
      <c r="D48" s="442" t="s">
        <v>238</v>
      </c>
      <c r="E48" s="423">
        <v>32000</v>
      </c>
      <c r="F48" s="444" t="s">
        <v>238</v>
      </c>
      <c r="G48" s="426">
        <v>45895</v>
      </c>
      <c r="H48" s="423">
        <v>45000</v>
      </c>
      <c r="I48" s="442" t="s">
        <v>238</v>
      </c>
      <c r="J48" s="423">
        <v>52000</v>
      </c>
      <c r="K48" s="438">
        <f t="shared" ref="K48" si="169">G48/J48</f>
        <v>0.88259615384615386</v>
      </c>
      <c r="L48" s="423" t="s">
        <v>258</v>
      </c>
      <c r="N48" s="438"/>
      <c r="O48" s="426">
        <v>311264</v>
      </c>
      <c r="P48" s="423">
        <v>230000</v>
      </c>
      <c r="Q48" s="438" t="s">
        <v>238</v>
      </c>
      <c r="R48" s="423" t="s">
        <v>258</v>
      </c>
      <c r="T48" s="438"/>
      <c r="U48" s="423" t="s">
        <v>258</v>
      </c>
      <c r="V48" s="423"/>
      <c r="W48" s="438"/>
      <c r="X48" s="439">
        <v>162431</v>
      </c>
      <c r="Y48" s="423">
        <v>179267</v>
      </c>
      <c r="Z48" s="438">
        <f t="shared" ref="Z48" si="170">X48/Y48</f>
        <v>0.90608422074336048</v>
      </c>
      <c r="AB48" s="443">
        <v>18354</v>
      </c>
      <c r="AC48" s="423">
        <v>30000</v>
      </c>
      <c r="AD48" s="425">
        <f t="shared" ref="AD48" si="171">AB48/AC48</f>
        <v>0.61180000000000001</v>
      </c>
      <c r="AE48" s="423">
        <v>32000</v>
      </c>
      <c r="AF48" s="438">
        <f t="shared" ref="AF48" si="172">AB48/AE48</f>
        <v>0.57356249999999998</v>
      </c>
    </row>
    <row r="49" spans="1:32" x14ac:dyDescent="0.35">
      <c r="A49" s="441">
        <v>44265</v>
      </c>
      <c r="B49" s="422">
        <v>32465</v>
      </c>
      <c r="C49" s="423">
        <v>30000</v>
      </c>
      <c r="D49" s="442" t="s">
        <v>238</v>
      </c>
      <c r="E49" s="423">
        <v>32000</v>
      </c>
      <c r="F49" s="444" t="s">
        <v>238</v>
      </c>
      <c r="G49" s="426">
        <v>46136</v>
      </c>
      <c r="H49" s="423">
        <v>45000</v>
      </c>
      <c r="I49" s="442" t="s">
        <v>238</v>
      </c>
      <c r="J49" s="423">
        <v>52000</v>
      </c>
      <c r="K49" s="438">
        <f t="shared" ref="K49" si="173">G49/J49</f>
        <v>0.88723076923076927</v>
      </c>
      <c r="L49" s="423" t="s">
        <v>258</v>
      </c>
      <c r="N49" s="438"/>
      <c r="O49" s="426">
        <v>313268</v>
      </c>
      <c r="P49" s="423">
        <v>230000</v>
      </c>
      <c r="Q49" s="438" t="s">
        <v>238</v>
      </c>
      <c r="R49" s="423" t="s">
        <v>258</v>
      </c>
      <c r="T49" s="438"/>
      <c r="U49" s="423" t="s">
        <v>258</v>
      </c>
      <c r="V49" s="423"/>
      <c r="W49" s="438"/>
      <c r="X49" s="439">
        <v>162881</v>
      </c>
      <c r="Y49" s="423">
        <v>179267</v>
      </c>
      <c r="Z49" s="438">
        <f t="shared" ref="Z49" si="174">X49/Y49</f>
        <v>0.90859444292591496</v>
      </c>
      <c r="AB49" s="443">
        <v>19252</v>
      </c>
      <c r="AC49" s="423">
        <v>30000</v>
      </c>
      <c r="AD49" s="425">
        <f t="shared" ref="AD49" si="175">AB49/AC49</f>
        <v>0.64173333333333338</v>
      </c>
      <c r="AE49" s="423">
        <v>32000</v>
      </c>
      <c r="AF49" s="438">
        <f t="shared" ref="AF49" si="176">AB49/AE49</f>
        <v>0.60162499999999997</v>
      </c>
    </row>
    <row r="50" spans="1:32" x14ac:dyDescent="0.35">
      <c r="A50" s="441">
        <v>44266</v>
      </c>
      <c r="B50" s="422">
        <v>32542</v>
      </c>
      <c r="C50" s="423">
        <v>30000</v>
      </c>
      <c r="D50" s="442" t="s">
        <v>238</v>
      </c>
      <c r="E50" s="423">
        <v>32000</v>
      </c>
      <c r="F50" s="444" t="s">
        <v>238</v>
      </c>
      <c r="G50" s="426">
        <v>46592</v>
      </c>
      <c r="H50" s="423">
        <v>45000</v>
      </c>
      <c r="I50" s="442" t="s">
        <v>238</v>
      </c>
      <c r="J50" s="423">
        <v>52000</v>
      </c>
      <c r="K50" s="438">
        <f t="shared" ref="K50" si="177">G50/J50</f>
        <v>0.89600000000000002</v>
      </c>
      <c r="L50" s="423" t="s">
        <v>258</v>
      </c>
      <c r="N50" s="438"/>
      <c r="O50" s="426">
        <v>315128</v>
      </c>
      <c r="P50" s="423">
        <v>230000</v>
      </c>
      <c r="Q50" s="438" t="s">
        <v>238</v>
      </c>
      <c r="R50" s="423" t="s">
        <v>258</v>
      </c>
      <c r="T50" s="438"/>
      <c r="U50" s="423" t="s">
        <v>258</v>
      </c>
      <c r="V50" s="423"/>
      <c r="W50" s="438"/>
      <c r="X50" s="439">
        <v>163111</v>
      </c>
      <c r="Y50" s="423">
        <v>179267</v>
      </c>
      <c r="Z50" s="438">
        <f t="shared" ref="Z50" si="178">X50/Y50</f>
        <v>0.90987744537477622</v>
      </c>
      <c r="AB50" s="443">
        <v>19930</v>
      </c>
      <c r="AC50" s="423">
        <v>30000</v>
      </c>
      <c r="AD50" s="425">
        <f t="shared" ref="AD50" si="179">AB50/AC50</f>
        <v>0.66433333333333333</v>
      </c>
      <c r="AE50" s="423">
        <v>32000</v>
      </c>
      <c r="AF50" s="438">
        <f t="shared" ref="AF50" si="180">AB50/AE50</f>
        <v>0.62281249999999999</v>
      </c>
    </row>
    <row r="51" spans="1:32" x14ac:dyDescent="0.35">
      <c r="B51" s="445" t="s">
        <v>298</v>
      </c>
      <c r="C51" s="446"/>
      <c r="D51" s="447"/>
      <c r="E51" s="447"/>
      <c r="F51" s="447"/>
      <c r="G51" s="447"/>
      <c r="H51" s="447"/>
      <c r="I51" s="447"/>
      <c r="J51" s="447"/>
      <c r="K51" s="447"/>
      <c r="L51" s="447"/>
      <c r="M51" s="447"/>
    </row>
    <row r="52" spans="1:32" x14ac:dyDescent="0.35">
      <c r="B52" s="445" t="s">
        <v>297</v>
      </c>
      <c r="C52" s="446"/>
      <c r="D52" s="447"/>
      <c r="E52" s="447"/>
      <c r="F52" s="447"/>
      <c r="G52" s="447"/>
      <c r="H52" s="447"/>
      <c r="I52" s="447"/>
      <c r="J52" s="447"/>
      <c r="K52" s="447"/>
      <c r="L52" s="447"/>
      <c r="M52" s="447"/>
    </row>
    <row r="53" spans="1:32" x14ac:dyDescent="0.35">
      <c r="B53" s="245" t="s">
        <v>280</v>
      </c>
      <c r="C53" s="447"/>
      <c r="D53" s="447"/>
      <c r="E53" s="447"/>
      <c r="F53" s="447"/>
      <c r="G53" s="447"/>
      <c r="H53" s="447"/>
      <c r="I53" s="447"/>
      <c r="J53" s="447"/>
      <c r="K53" s="447"/>
      <c r="L53" s="447"/>
      <c r="M53" s="447"/>
    </row>
    <row r="54" spans="1:32" x14ac:dyDescent="0.35">
      <c r="B54" s="447"/>
      <c r="C54" s="447"/>
      <c r="D54" s="447"/>
      <c r="E54" s="447"/>
      <c r="F54" s="447"/>
      <c r="G54" s="447"/>
      <c r="H54" s="447"/>
      <c r="I54" s="447"/>
      <c r="J54" s="447"/>
      <c r="K54" s="447"/>
      <c r="L54" s="447"/>
      <c r="M54" s="447"/>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47" customWidth="1"/>
    <col min="2" max="13" width="12.453125" style="447" customWidth="1"/>
    <col min="14" max="16384" width="9.453125" style="447"/>
  </cols>
  <sheetData>
    <row r="1" spans="1:15" s="424" customFormat="1" x14ac:dyDescent="0.35">
      <c r="A1" s="421" t="s">
        <v>342</v>
      </c>
      <c r="B1" s="426"/>
      <c r="C1" s="423"/>
      <c r="D1" s="425"/>
      <c r="E1" s="426"/>
      <c r="F1" s="423"/>
      <c r="G1" s="425"/>
      <c r="H1" s="425"/>
      <c r="I1" s="425"/>
      <c r="J1" s="425"/>
      <c r="K1" s="425"/>
      <c r="L1" s="425"/>
      <c r="M1" s="425"/>
      <c r="O1" s="427" t="s">
        <v>28</v>
      </c>
    </row>
    <row r="2" spans="1:15" s="424" customFormat="1" x14ac:dyDescent="0.35">
      <c r="B2" s="426"/>
      <c r="C2" s="423"/>
      <c r="D2" s="425"/>
      <c r="E2" s="426"/>
      <c r="F2" s="423"/>
      <c r="G2" s="425"/>
      <c r="H2" s="425"/>
      <c r="I2" s="425"/>
      <c r="J2" s="425"/>
      <c r="K2" s="425"/>
      <c r="L2" s="425"/>
      <c r="M2" s="425"/>
    </row>
    <row r="3" spans="1:15" s="424" customFormat="1" ht="39" customHeight="1" x14ac:dyDescent="0.35">
      <c r="A3" s="774" t="s">
        <v>0</v>
      </c>
      <c r="B3" s="782" t="s">
        <v>253</v>
      </c>
      <c r="C3" s="783"/>
      <c r="D3" s="784"/>
      <c r="E3" s="782" t="s">
        <v>254</v>
      </c>
      <c r="F3" s="783"/>
      <c r="G3" s="784"/>
      <c r="H3" s="782" t="s">
        <v>255</v>
      </c>
      <c r="I3" s="783"/>
      <c r="J3" s="784"/>
      <c r="K3" s="782" t="s">
        <v>256</v>
      </c>
      <c r="L3" s="783"/>
      <c r="M3" s="784"/>
    </row>
    <row r="4" spans="1:15" s="424" customFormat="1" ht="78.75" customHeight="1" x14ac:dyDescent="0.35">
      <c r="A4" s="774"/>
      <c r="B4" s="448" t="s">
        <v>228</v>
      </c>
      <c r="C4" s="449" t="s">
        <v>233</v>
      </c>
      <c r="D4" s="450" t="s">
        <v>242</v>
      </c>
      <c r="E4" s="448" t="s">
        <v>228</v>
      </c>
      <c r="F4" s="449" t="s">
        <v>233</v>
      </c>
      <c r="G4" s="450" t="s">
        <v>242</v>
      </c>
      <c r="H4" s="448" t="s">
        <v>228</v>
      </c>
      <c r="I4" s="449" t="s">
        <v>233</v>
      </c>
      <c r="J4" s="450" t="s">
        <v>242</v>
      </c>
      <c r="K4" s="448" t="s">
        <v>228</v>
      </c>
      <c r="L4" s="449" t="s">
        <v>233</v>
      </c>
      <c r="M4" s="450" t="s">
        <v>242</v>
      </c>
    </row>
    <row r="5" spans="1:15" s="424" customFormat="1" x14ac:dyDescent="0.35">
      <c r="A5" s="441">
        <v>44242</v>
      </c>
      <c r="B5" s="439">
        <v>269951</v>
      </c>
      <c r="C5" s="423">
        <v>269894</v>
      </c>
      <c r="D5" s="438">
        <f>B5/C5</f>
        <v>1.0002111940243206</v>
      </c>
      <c r="E5" s="426">
        <v>195841</v>
      </c>
      <c r="F5" s="423">
        <v>195951</v>
      </c>
      <c r="G5" s="444">
        <f>E5/F5</f>
        <v>0.99943863516899634</v>
      </c>
      <c r="H5" s="439">
        <v>237058</v>
      </c>
      <c r="I5" s="423">
        <v>278856</v>
      </c>
      <c r="J5" s="438">
        <f t="shared" ref="J5:J10" si="0">H5/I5</f>
        <v>0.85010901684023299</v>
      </c>
      <c r="K5" s="439">
        <v>159947</v>
      </c>
      <c r="L5" s="451">
        <v>299444</v>
      </c>
      <c r="M5" s="438">
        <f t="shared" ref="M5:M10" si="1">K5/L5</f>
        <v>0.53414661839943367</v>
      </c>
    </row>
    <row r="6" spans="1:15" x14ac:dyDescent="0.35">
      <c r="A6" s="441">
        <v>44243</v>
      </c>
      <c r="B6" s="439">
        <v>270654</v>
      </c>
      <c r="C6" s="423">
        <v>269894</v>
      </c>
      <c r="D6" s="438" t="s">
        <v>259</v>
      </c>
      <c r="E6" s="426">
        <v>199163</v>
      </c>
      <c r="F6" s="423">
        <v>195951</v>
      </c>
      <c r="G6" s="438" t="s">
        <v>259</v>
      </c>
      <c r="H6" s="439">
        <v>245231</v>
      </c>
      <c r="I6" s="423">
        <v>278856</v>
      </c>
      <c r="J6" s="438">
        <f t="shared" si="0"/>
        <v>0.87941805089365122</v>
      </c>
      <c r="K6" s="439">
        <v>173918</v>
      </c>
      <c r="L6" s="451">
        <v>299444</v>
      </c>
      <c r="M6" s="438">
        <f t="shared" si="1"/>
        <v>0.58080308839048367</v>
      </c>
    </row>
    <row r="7" spans="1:15" x14ac:dyDescent="0.35">
      <c r="A7" s="441">
        <v>44244</v>
      </c>
      <c r="B7" s="452">
        <v>271528</v>
      </c>
      <c r="C7" s="423">
        <v>269894</v>
      </c>
      <c r="D7" s="438" t="s">
        <v>259</v>
      </c>
      <c r="E7" s="452">
        <v>201356</v>
      </c>
      <c r="F7" s="423">
        <v>195951</v>
      </c>
      <c r="G7" s="438" t="s">
        <v>259</v>
      </c>
      <c r="H7" s="452">
        <v>250986</v>
      </c>
      <c r="I7" s="423">
        <v>278856</v>
      </c>
      <c r="J7" s="438">
        <f t="shared" si="0"/>
        <v>0.90005594285222479</v>
      </c>
      <c r="K7" s="452">
        <v>190651</v>
      </c>
      <c r="L7" s="451">
        <v>299444</v>
      </c>
      <c r="M7" s="438">
        <f t="shared" si="1"/>
        <v>0.63668331975260817</v>
      </c>
    </row>
    <row r="8" spans="1:15" x14ac:dyDescent="0.35">
      <c r="A8" s="441">
        <v>44245</v>
      </c>
      <c r="B8" s="452">
        <v>272333</v>
      </c>
      <c r="C8" s="423">
        <v>269894</v>
      </c>
      <c r="D8" s="438" t="s">
        <v>259</v>
      </c>
      <c r="E8" s="452">
        <v>203726</v>
      </c>
      <c r="F8" s="423">
        <v>195951</v>
      </c>
      <c r="G8" s="438" t="s">
        <v>259</v>
      </c>
      <c r="H8" s="452">
        <v>256381</v>
      </c>
      <c r="I8" s="423">
        <v>278856</v>
      </c>
      <c r="J8" s="438">
        <f t="shared" si="0"/>
        <v>0.9194028459133029</v>
      </c>
      <c r="K8" s="452">
        <v>207534</v>
      </c>
      <c r="L8" s="451">
        <v>299444</v>
      </c>
      <c r="M8" s="438">
        <f t="shared" si="1"/>
        <v>0.69306447950201044</v>
      </c>
    </row>
    <row r="9" spans="1:15" x14ac:dyDescent="0.35">
      <c r="A9" s="441">
        <v>44246</v>
      </c>
      <c r="B9" s="452">
        <v>273063</v>
      </c>
      <c r="C9" s="423">
        <v>269894</v>
      </c>
      <c r="D9" s="438" t="s">
        <v>259</v>
      </c>
      <c r="E9" s="452">
        <v>205981</v>
      </c>
      <c r="F9" s="423">
        <v>195951</v>
      </c>
      <c r="G9" s="438" t="s">
        <v>259</v>
      </c>
      <c r="H9" s="452">
        <v>261681</v>
      </c>
      <c r="I9" s="423">
        <v>278856</v>
      </c>
      <c r="J9" s="438">
        <f t="shared" si="0"/>
        <v>0.93840907134865303</v>
      </c>
      <c r="K9" s="452">
        <v>220470</v>
      </c>
      <c r="L9" s="451">
        <v>299444</v>
      </c>
      <c r="M9" s="438">
        <f t="shared" si="1"/>
        <v>0.73626454362084393</v>
      </c>
    </row>
    <row r="10" spans="1:15" x14ac:dyDescent="0.35">
      <c r="A10" s="441">
        <v>44247</v>
      </c>
      <c r="B10" s="452">
        <v>273668</v>
      </c>
      <c r="C10" s="423">
        <v>269894</v>
      </c>
      <c r="D10" s="438" t="s">
        <v>259</v>
      </c>
      <c r="E10" s="452">
        <v>207506</v>
      </c>
      <c r="F10" s="423">
        <v>195951</v>
      </c>
      <c r="G10" s="438" t="s">
        <v>259</v>
      </c>
      <c r="H10" s="452">
        <v>265912</v>
      </c>
      <c r="I10" s="423">
        <v>278856</v>
      </c>
      <c r="J10" s="438">
        <f t="shared" si="0"/>
        <v>0.95358177697449575</v>
      </c>
      <c r="K10" s="452">
        <v>232549</v>
      </c>
      <c r="L10" s="451">
        <v>299444</v>
      </c>
      <c r="M10" s="438">
        <f t="shared" si="1"/>
        <v>0.77660263688703068</v>
      </c>
    </row>
    <row r="11" spans="1:15" x14ac:dyDescent="0.35">
      <c r="A11" s="441">
        <v>44248</v>
      </c>
      <c r="B11" s="452">
        <v>273935</v>
      </c>
      <c r="C11" s="423">
        <v>269894</v>
      </c>
      <c r="D11" s="438" t="s">
        <v>259</v>
      </c>
      <c r="E11" s="452">
        <v>208641</v>
      </c>
      <c r="F11" s="423">
        <v>195951</v>
      </c>
      <c r="G11" s="438" t="s">
        <v>259</v>
      </c>
      <c r="H11" s="452">
        <v>267914</v>
      </c>
      <c r="I11" s="423">
        <v>278856</v>
      </c>
      <c r="J11" s="438">
        <f t="shared" ref="J11:J12" si="2">H11/I11</f>
        <v>0.96076110967667905</v>
      </c>
      <c r="K11" s="452">
        <v>238951</v>
      </c>
      <c r="L11" s="451">
        <v>299444</v>
      </c>
      <c r="M11" s="438">
        <f t="shared" ref="M11:M12" si="3">K11/L11</f>
        <v>0.79798226045604526</v>
      </c>
    </row>
    <row r="12" spans="1:15" x14ac:dyDescent="0.35">
      <c r="A12" s="441">
        <v>44249</v>
      </c>
      <c r="B12" s="452">
        <v>274159</v>
      </c>
      <c r="C12" s="423">
        <v>269894</v>
      </c>
      <c r="D12" s="438" t="s">
        <v>259</v>
      </c>
      <c r="E12" s="452">
        <v>209297</v>
      </c>
      <c r="F12" s="423">
        <v>195951</v>
      </c>
      <c r="G12" s="438" t="s">
        <v>259</v>
      </c>
      <c r="H12" s="452">
        <v>269165</v>
      </c>
      <c r="I12" s="423">
        <v>278856</v>
      </c>
      <c r="J12" s="438">
        <f t="shared" si="2"/>
        <v>0.96524729609547577</v>
      </c>
      <c r="K12" s="452">
        <v>242231</v>
      </c>
      <c r="L12" s="451">
        <v>299444</v>
      </c>
      <c r="M12" s="438">
        <f t="shared" si="3"/>
        <v>0.80893589452451875</v>
      </c>
    </row>
    <row r="13" spans="1:15" x14ac:dyDescent="0.35">
      <c r="A13" s="441">
        <v>44250</v>
      </c>
      <c r="B13" s="452">
        <v>274508</v>
      </c>
      <c r="C13" s="423">
        <v>269894</v>
      </c>
      <c r="D13" s="438" t="s">
        <v>259</v>
      </c>
      <c r="E13" s="452">
        <v>210181</v>
      </c>
      <c r="F13" s="423">
        <v>195951</v>
      </c>
      <c r="G13" s="438" t="s">
        <v>259</v>
      </c>
      <c r="H13" s="452">
        <v>271014</v>
      </c>
      <c r="I13" s="423">
        <v>278856</v>
      </c>
      <c r="J13" s="438">
        <f t="shared" ref="J13" si="4">H13/I13</f>
        <v>0.97187795851622338</v>
      </c>
      <c r="K13" s="452">
        <v>246235</v>
      </c>
      <c r="L13" s="451">
        <v>299444</v>
      </c>
      <c r="M13" s="438">
        <f t="shared" ref="M13" si="5">K13/L13</f>
        <v>0.82230734294225294</v>
      </c>
    </row>
    <row r="14" spans="1:15" x14ac:dyDescent="0.35">
      <c r="A14" s="441">
        <v>44251</v>
      </c>
      <c r="B14" s="452">
        <v>274861</v>
      </c>
      <c r="C14" s="423">
        <v>269894</v>
      </c>
      <c r="D14" s="438" t="s">
        <v>259</v>
      </c>
      <c r="E14" s="452">
        <v>210689</v>
      </c>
      <c r="F14" s="423">
        <v>195951</v>
      </c>
      <c r="G14" s="438" t="s">
        <v>259</v>
      </c>
      <c r="H14" s="452">
        <v>272301</v>
      </c>
      <c r="I14" s="423">
        <v>278856</v>
      </c>
      <c r="J14" s="438">
        <f t="shared" ref="J14" si="6">H14/I14</f>
        <v>0.97649324382476976</v>
      </c>
      <c r="K14" s="452">
        <v>250585</v>
      </c>
      <c r="L14" s="451">
        <v>299444</v>
      </c>
      <c r="M14" s="438">
        <f t="shared" ref="M14" si="7">K14/L14</f>
        <v>0.83683426617330792</v>
      </c>
    </row>
    <row r="15" spans="1:15" x14ac:dyDescent="0.35">
      <c r="A15" s="441">
        <v>44252</v>
      </c>
      <c r="B15" s="452">
        <v>275223</v>
      </c>
      <c r="C15" s="423">
        <v>269894</v>
      </c>
      <c r="D15" s="438" t="s">
        <v>259</v>
      </c>
      <c r="E15" s="452">
        <v>211268</v>
      </c>
      <c r="F15" s="423">
        <v>195951</v>
      </c>
      <c r="G15" s="438" t="s">
        <v>259</v>
      </c>
      <c r="H15" s="452">
        <v>273419</v>
      </c>
      <c r="I15" s="423">
        <v>278856</v>
      </c>
      <c r="J15" s="438">
        <f t="shared" ref="J15" si="8">H15/I15</f>
        <v>0.98050248156754738</v>
      </c>
      <c r="K15" s="452">
        <v>255266</v>
      </c>
      <c r="L15" s="451">
        <v>299444</v>
      </c>
      <c r="M15" s="438">
        <f t="shared" ref="M15" si="9">K15/L15</f>
        <v>0.85246657137895565</v>
      </c>
    </row>
    <row r="16" spans="1:15" x14ac:dyDescent="0.35">
      <c r="B16" s="445" t="s">
        <v>279</v>
      </c>
      <c r="C16" s="446"/>
    </row>
    <row r="17" spans="2:3" x14ac:dyDescent="0.35">
      <c r="B17" s="445" t="s">
        <v>281</v>
      </c>
      <c r="C17" s="446"/>
    </row>
    <row r="18" spans="2:3" x14ac:dyDescent="0.35">
      <c r="B18" s="24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244" customWidth="1"/>
    <col min="2" max="4" width="15.453125" style="244" customWidth="1"/>
    <col min="5" max="16384" width="9.26953125" style="244"/>
  </cols>
  <sheetData>
    <row r="1" spans="1:6" x14ac:dyDescent="0.35">
      <c r="A1" s="564" t="s">
        <v>491</v>
      </c>
      <c r="F1" s="427" t="s">
        <v>28</v>
      </c>
    </row>
    <row r="2" spans="1:6" x14ac:dyDescent="0.35">
      <c r="A2" s="564" t="s">
        <v>274</v>
      </c>
    </row>
    <row r="3" spans="1:6" ht="72.5" x14ac:dyDescent="0.35">
      <c r="A3" s="565" t="s">
        <v>0</v>
      </c>
      <c r="B3" s="566" t="s">
        <v>267</v>
      </c>
      <c r="C3" s="565" t="s">
        <v>268</v>
      </c>
      <c r="D3" s="565" t="s">
        <v>269</v>
      </c>
    </row>
    <row r="4" spans="1:6" x14ac:dyDescent="0.35">
      <c r="A4" s="567">
        <v>44120</v>
      </c>
      <c r="B4" s="568">
        <v>2330</v>
      </c>
      <c r="C4" s="530">
        <v>480</v>
      </c>
      <c r="D4" s="568">
        <v>69</v>
      </c>
    </row>
    <row r="5" spans="1:6" x14ac:dyDescent="0.35">
      <c r="A5" s="569">
        <v>44127</v>
      </c>
      <c r="B5" s="568">
        <v>2615</v>
      </c>
      <c r="C5" s="530">
        <v>250</v>
      </c>
      <c r="D5" s="568">
        <v>36</v>
      </c>
    </row>
    <row r="6" spans="1:6" x14ac:dyDescent="0.35">
      <c r="A6" s="569">
        <v>44134</v>
      </c>
      <c r="B6" s="568">
        <v>2860</v>
      </c>
      <c r="C6" s="570">
        <v>180</v>
      </c>
      <c r="D6" s="568">
        <v>26</v>
      </c>
    </row>
    <row r="7" spans="1:6" x14ac:dyDescent="0.35">
      <c r="A7" s="571">
        <v>44141</v>
      </c>
      <c r="B7" s="568">
        <v>3085</v>
      </c>
      <c r="C7" s="570">
        <v>190</v>
      </c>
      <c r="D7" s="568">
        <v>27</v>
      </c>
    </row>
    <row r="8" spans="1:6" x14ac:dyDescent="0.35">
      <c r="A8" s="571">
        <v>44145</v>
      </c>
      <c r="B8" s="568">
        <v>3160</v>
      </c>
      <c r="C8" s="570">
        <v>155</v>
      </c>
      <c r="D8" s="568">
        <v>22</v>
      </c>
    </row>
    <row r="9" spans="1:6" x14ac:dyDescent="0.35">
      <c r="A9" s="571">
        <v>44148</v>
      </c>
      <c r="B9" s="568">
        <v>3275</v>
      </c>
      <c r="C9" s="570">
        <v>165</v>
      </c>
      <c r="D9" s="568">
        <v>24</v>
      </c>
    </row>
    <row r="10" spans="1:6" x14ac:dyDescent="0.35">
      <c r="A10" s="571">
        <v>44152</v>
      </c>
      <c r="B10" s="568">
        <v>3365</v>
      </c>
      <c r="C10" s="570">
        <v>195</v>
      </c>
      <c r="D10" s="568">
        <v>28</v>
      </c>
    </row>
    <row r="11" spans="1:6" x14ac:dyDescent="0.35">
      <c r="A11" s="571">
        <v>44155</v>
      </c>
      <c r="B11" s="568">
        <v>3450</v>
      </c>
      <c r="C11" s="570">
        <v>195</v>
      </c>
      <c r="D11" s="568">
        <v>28</v>
      </c>
    </row>
    <row r="12" spans="1:6" x14ac:dyDescent="0.35">
      <c r="A12" s="571">
        <v>44162</v>
      </c>
      <c r="B12" s="568">
        <v>3680</v>
      </c>
      <c r="C12" s="570">
        <v>205</v>
      </c>
      <c r="D12" s="568">
        <v>30</v>
      </c>
    </row>
    <row r="13" spans="1:6" x14ac:dyDescent="0.35">
      <c r="A13" s="571">
        <v>44169</v>
      </c>
      <c r="B13" s="568">
        <v>3800</v>
      </c>
      <c r="C13" s="570">
        <v>120</v>
      </c>
      <c r="D13" s="568">
        <v>17</v>
      </c>
    </row>
    <row r="14" spans="1:6" x14ac:dyDescent="0.35">
      <c r="A14" s="571">
        <v>44176</v>
      </c>
      <c r="B14" s="568">
        <v>3890</v>
      </c>
      <c r="C14" s="570">
        <v>95</v>
      </c>
      <c r="D14" s="572">
        <v>13</v>
      </c>
    </row>
    <row r="15" spans="1:6" ht="75" customHeight="1" x14ac:dyDescent="0.35">
      <c r="A15" s="785" t="s">
        <v>270</v>
      </c>
      <c r="B15" s="785"/>
      <c r="C15" s="785"/>
      <c r="D15" s="786"/>
    </row>
    <row r="16" spans="1:6" x14ac:dyDescent="0.35">
      <c r="A16" s="573">
        <v>44211</v>
      </c>
      <c r="B16" s="574">
        <v>4185</v>
      </c>
      <c r="C16" s="575" t="s">
        <v>46</v>
      </c>
      <c r="D16" s="575" t="s">
        <v>46</v>
      </c>
    </row>
    <row r="17" spans="1:4" x14ac:dyDescent="0.35">
      <c r="A17" s="571">
        <v>44218</v>
      </c>
      <c r="B17" s="568">
        <v>4290</v>
      </c>
      <c r="C17" s="576">
        <v>95</v>
      </c>
      <c r="D17" s="576">
        <v>13</v>
      </c>
    </row>
    <row r="18" spans="1:4" x14ac:dyDescent="0.35">
      <c r="A18" s="569">
        <v>44225</v>
      </c>
      <c r="B18" s="568">
        <v>4375</v>
      </c>
      <c r="C18" s="576">
        <v>85</v>
      </c>
      <c r="D18" s="576">
        <v>12</v>
      </c>
    </row>
    <row r="19" spans="1:4" x14ac:dyDescent="0.35">
      <c r="A19" s="569">
        <v>44232</v>
      </c>
      <c r="B19" s="568">
        <v>4445</v>
      </c>
      <c r="C19" s="576">
        <v>75</v>
      </c>
      <c r="D19" s="576">
        <v>11</v>
      </c>
    </row>
    <row r="20" spans="1:4" x14ac:dyDescent="0.35">
      <c r="A20" s="571">
        <v>44239</v>
      </c>
      <c r="B20" s="568">
        <v>4520</v>
      </c>
      <c r="C20" s="568">
        <v>70</v>
      </c>
      <c r="D20" s="576">
        <v>10</v>
      </c>
    </row>
    <row r="21" spans="1:4" x14ac:dyDescent="0.35">
      <c r="A21" s="569">
        <v>44246</v>
      </c>
      <c r="B21" s="568">
        <v>4565</v>
      </c>
      <c r="C21" s="568">
        <v>45</v>
      </c>
      <c r="D21" s="576">
        <v>6</v>
      </c>
    </row>
    <row r="22" spans="1:4" x14ac:dyDescent="0.35">
      <c r="A22" s="571">
        <v>44253</v>
      </c>
      <c r="B22" s="568">
        <v>4615</v>
      </c>
      <c r="C22" s="568">
        <v>45</v>
      </c>
      <c r="D22" s="568">
        <v>7</v>
      </c>
    </row>
    <row r="23" spans="1:4" x14ac:dyDescent="0.35">
      <c r="A23" s="569">
        <v>44260</v>
      </c>
      <c r="B23" s="568">
        <v>4645</v>
      </c>
      <c r="C23" s="568">
        <v>30</v>
      </c>
      <c r="D23" s="576">
        <v>5</v>
      </c>
    </row>
    <row r="24" spans="1:4" x14ac:dyDescent="0.35">
      <c r="A24" s="569">
        <v>44267</v>
      </c>
      <c r="B24" s="568">
        <v>4690</v>
      </c>
      <c r="C24" s="576">
        <v>45</v>
      </c>
      <c r="D24" s="568">
        <v>7</v>
      </c>
    </row>
    <row r="25" spans="1:4" x14ac:dyDescent="0.35">
      <c r="A25" s="569">
        <v>44274</v>
      </c>
      <c r="B25" s="568">
        <v>4750</v>
      </c>
      <c r="C25" s="576">
        <v>50</v>
      </c>
      <c r="D25" s="568">
        <v>7</v>
      </c>
    </row>
    <row r="26" spans="1:4" x14ac:dyDescent="0.35">
      <c r="A26" s="577">
        <v>44281</v>
      </c>
      <c r="B26" s="572">
        <v>4925</v>
      </c>
      <c r="C26" s="578">
        <v>170</v>
      </c>
      <c r="D26" s="572">
        <v>24</v>
      </c>
    </row>
    <row r="27" spans="1:4" ht="58.4" customHeight="1" x14ac:dyDescent="0.35">
      <c r="A27" s="785" t="s">
        <v>364</v>
      </c>
      <c r="B27" s="785"/>
      <c r="C27" s="785"/>
      <c r="D27" s="786"/>
    </row>
    <row r="28" spans="1:4" x14ac:dyDescent="0.35">
      <c r="A28" s="571">
        <v>44309</v>
      </c>
      <c r="B28" s="568">
        <v>5065</v>
      </c>
      <c r="C28" s="579" t="s">
        <v>46</v>
      </c>
      <c r="D28" s="579" t="s">
        <v>46</v>
      </c>
    </row>
    <row r="29" spans="1:4" x14ac:dyDescent="0.35">
      <c r="A29" s="580">
        <v>44316</v>
      </c>
      <c r="B29" s="568">
        <v>5080</v>
      </c>
      <c r="C29" s="568">
        <v>10</v>
      </c>
      <c r="D29" s="568">
        <v>2</v>
      </c>
    </row>
    <row r="30" spans="1:4" x14ac:dyDescent="0.35">
      <c r="A30" s="571">
        <v>44323</v>
      </c>
      <c r="B30" s="568">
        <v>5085</v>
      </c>
      <c r="C30" s="568">
        <v>5</v>
      </c>
      <c r="D30" s="568">
        <v>1</v>
      </c>
    </row>
    <row r="31" spans="1:4" x14ac:dyDescent="0.35">
      <c r="A31" s="571">
        <v>44330</v>
      </c>
      <c r="B31" s="568">
        <v>5095</v>
      </c>
      <c r="C31" s="568">
        <v>10</v>
      </c>
      <c r="D31" s="568">
        <v>2</v>
      </c>
    </row>
    <row r="32" spans="1:4" x14ac:dyDescent="0.35">
      <c r="A32" s="571">
        <v>44337</v>
      </c>
      <c r="B32" s="568">
        <v>5115</v>
      </c>
      <c r="C32" s="568">
        <v>15</v>
      </c>
      <c r="D32" s="568">
        <v>2</v>
      </c>
    </row>
    <row r="33" spans="1:4" x14ac:dyDescent="0.35">
      <c r="A33" s="571">
        <v>44344</v>
      </c>
      <c r="B33" s="568">
        <v>5150</v>
      </c>
      <c r="C33" s="568">
        <v>35</v>
      </c>
      <c r="D33" s="568">
        <v>5</v>
      </c>
    </row>
    <row r="34" spans="1:4" x14ac:dyDescent="0.35">
      <c r="A34" s="569">
        <v>44351</v>
      </c>
      <c r="B34" s="568">
        <v>5195</v>
      </c>
      <c r="C34" s="568">
        <v>45</v>
      </c>
      <c r="D34" s="568">
        <v>7</v>
      </c>
    </row>
    <row r="35" spans="1:4" x14ac:dyDescent="0.35">
      <c r="A35" s="571">
        <v>44358</v>
      </c>
      <c r="B35" s="568">
        <v>5245</v>
      </c>
      <c r="C35" s="568">
        <v>45</v>
      </c>
      <c r="D35" s="568">
        <v>7</v>
      </c>
    </row>
    <row r="36" spans="1:4" x14ac:dyDescent="0.35">
      <c r="A36" s="569">
        <v>44365</v>
      </c>
      <c r="B36" s="568">
        <v>5310</v>
      </c>
      <c r="C36" s="568">
        <v>70</v>
      </c>
      <c r="D36" s="568">
        <v>8</v>
      </c>
    </row>
    <row r="37" spans="1:4" x14ac:dyDescent="0.35">
      <c r="A37" s="577">
        <v>44372</v>
      </c>
      <c r="B37" s="572">
        <v>5355</v>
      </c>
      <c r="C37" s="572">
        <v>45</v>
      </c>
      <c r="D37" s="572">
        <v>6</v>
      </c>
    </row>
    <row r="38" spans="1:4" x14ac:dyDescent="0.35">
      <c r="D38" s="248"/>
    </row>
    <row r="39" spans="1:4" x14ac:dyDescent="0.35">
      <c r="A39" s="581" t="s">
        <v>275</v>
      </c>
      <c r="B39" s="248"/>
      <c r="C39" s="248"/>
      <c r="D39" s="582"/>
    </row>
    <row r="40" spans="1:4" ht="58" x14ac:dyDescent="0.35">
      <c r="A40" s="565" t="s">
        <v>0</v>
      </c>
      <c r="B40" s="566" t="s">
        <v>271</v>
      </c>
      <c r="C40" s="565" t="s">
        <v>272</v>
      </c>
      <c r="D40" s="566" t="s">
        <v>269</v>
      </c>
    </row>
    <row r="41" spans="1:4" x14ac:dyDescent="0.35">
      <c r="A41" s="569">
        <v>44134</v>
      </c>
      <c r="B41" s="574">
        <v>230</v>
      </c>
      <c r="C41" s="568">
        <v>65</v>
      </c>
      <c r="D41" s="576">
        <v>9</v>
      </c>
    </row>
    <row r="42" spans="1:4" x14ac:dyDescent="0.35">
      <c r="A42" s="569">
        <v>44141</v>
      </c>
      <c r="B42" s="568">
        <v>305</v>
      </c>
      <c r="C42" s="568">
        <v>75</v>
      </c>
      <c r="D42" s="576">
        <v>11</v>
      </c>
    </row>
    <row r="43" spans="1:4" x14ac:dyDescent="0.35">
      <c r="A43" s="569">
        <v>44148</v>
      </c>
      <c r="B43" s="568">
        <v>375</v>
      </c>
      <c r="C43" s="568">
        <v>55</v>
      </c>
      <c r="D43" s="576">
        <v>8</v>
      </c>
    </row>
    <row r="44" spans="1:4" x14ac:dyDescent="0.35">
      <c r="A44" s="569">
        <v>44155</v>
      </c>
      <c r="B44" s="568">
        <v>435</v>
      </c>
      <c r="C44" s="568">
        <v>65</v>
      </c>
      <c r="D44" s="576">
        <v>9</v>
      </c>
    </row>
    <row r="45" spans="1:4" x14ac:dyDescent="0.35">
      <c r="A45" s="569">
        <v>44162</v>
      </c>
      <c r="B45" s="568">
        <v>470</v>
      </c>
      <c r="C45" s="568">
        <v>40</v>
      </c>
      <c r="D45" s="576">
        <v>6</v>
      </c>
    </row>
    <row r="46" spans="1:4" x14ac:dyDescent="0.35">
      <c r="A46" s="569">
        <v>44169</v>
      </c>
      <c r="B46" s="568">
        <v>530</v>
      </c>
      <c r="C46" s="568">
        <v>50</v>
      </c>
      <c r="D46" s="576">
        <v>7</v>
      </c>
    </row>
    <row r="47" spans="1:4" x14ac:dyDescent="0.35">
      <c r="A47" s="569">
        <v>44176</v>
      </c>
      <c r="B47" s="568">
        <v>560</v>
      </c>
      <c r="C47" s="568">
        <v>25</v>
      </c>
      <c r="D47" s="576">
        <v>4</v>
      </c>
    </row>
    <row r="48" spans="1:4" ht="75" customHeight="1" x14ac:dyDescent="0.35">
      <c r="A48" s="787" t="s">
        <v>273</v>
      </c>
      <c r="B48" s="785"/>
      <c r="C48" s="785"/>
      <c r="D48" s="786"/>
    </row>
    <row r="49" spans="1:5" x14ac:dyDescent="0.35">
      <c r="A49" s="569">
        <v>44211</v>
      </c>
      <c r="B49" s="568">
        <v>645</v>
      </c>
      <c r="C49" s="583" t="s">
        <v>46</v>
      </c>
      <c r="D49" s="584" t="s">
        <v>46</v>
      </c>
    </row>
    <row r="50" spans="1:5" x14ac:dyDescent="0.35">
      <c r="A50" s="569">
        <v>44218</v>
      </c>
      <c r="B50" s="568">
        <v>670</v>
      </c>
      <c r="C50" s="568">
        <v>50</v>
      </c>
      <c r="D50" s="568">
        <v>7</v>
      </c>
    </row>
    <row r="51" spans="1:5" x14ac:dyDescent="0.35">
      <c r="A51" s="569">
        <v>44225</v>
      </c>
      <c r="B51" s="568">
        <v>705</v>
      </c>
      <c r="C51" s="568">
        <v>25</v>
      </c>
      <c r="D51" s="568">
        <v>4</v>
      </c>
    </row>
    <row r="52" spans="1:5" x14ac:dyDescent="0.35">
      <c r="A52" s="569">
        <v>44232</v>
      </c>
      <c r="B52" s="568">
        <v>740</v>
      </c>
      <c r="C52" s="568">
        <v>20</v>
      </c>
      <c r="D52" s="568">
        <v>3</v>
      </c>
    </row>
    <row r="53" spans="1:5" x14ac:dyDescent="0.35">
      <c r="A53" s="571">
        <v>44239</v>
      </c>
      <c r="B53" s="570">
        <v>750</v>
      </c>
      <c r="C53" s="568">
        <v>15</v>
      </c>
      <c r="D53" s="568">
        <v>2</v>
      </c>
      <c r="E53" s="585"/>
    </row>
    <row r="54" spans="1:5" x14ac:dyDescent="0.35">
      <c r="A54" s="569">
        <v>44246</v>
      </c>
      <c r="B54" s="568">
        <v>760</v>
      </c>
      <c r="C54" s="568">
        <v>20</v>
      </c>
      <c r="D54" s="568">
        <v>3</v>
      </c>
    </row>
    <row r="55" spans="1:5" x14ac:dyDescent="0.35">
      <c r="A55" s="586">
        <v>44253</v>
      </c>
      <c r="B55" s="568">
        <v>780</v>
      </c>
      <c r="C55" s="568">
        <v>15</v>
      </c>
      <c r="D55" s="568">
        <v>2</v>
      </c>
    </row>
    <row r="56" spans="1:5" x14ac:dyDescent="0.35">
      <c r="A56" s="586">
        <v>44260</v>
      </c>
      <c r="B56" s="568">
        <v>800</v>
      </c>
      <c r="C56" s="568">
        <v>10</v>
      </c>
      <c r="D56" s="568">
        <v>1</v>
      </c>
    </row>
    <row r="57" spans="1:5" x14ac:dyDescent="0.35">
      <c r="A57" s="586">
        <v>44267</v>
      </c>
      <c r="B57" s="568">
        <v>810</v>
      </c>
      <c r="C57" s="576">
        <v>15</v>
      </c>
      <c r="D57" s="576">
        <v>2</v>
      </c>
    </row>
    <row r="58" spans="1:5" x14ac:dyDescent="0.35">
      <c r="A58" s="586">
        <v>44274</v>
      </c>
      <c r="B58" s="568">
        <v>825</v>
      </c>
      <c r="C58" s="576">
        <v>15</v>
      </c>
      <c r="D58" s="576">
        <v>2</v>
      </c>
    </row>
    <row r="59" spans="1:5" x14ac:dyDescent="0.35">
      <c r="A59" s="587">
        <v>44281</v>
      </c>
      <c r="B59" s="572">
        <v>840</v>
      </c>
      <c r="C59" s="578">
        <v>15</v>
      </c>
      <c r="D59" s="578">
        <v>2</v>
      </c>
    </row>
    <row r="60" spans="1:5" ht="69" customHeight="1" x14ac:dyDescent="0.35">
      <c r="A60" s="785" t="s">
        <v>364</v>
      </c>
      <c r="B60" s="785"/>
      <c r="C60" s="785"/>
      <c r="D60" s="786"/>
    </row>
    <row r="61" spans="1:5" x14ac:dyDescent="0.35">
      <c r="A61" s="586">
        <v>44310</v>
      </c>
      <c r="B61" s="574">
        <v>885</v>
      </c>
      <c r="C61" s="588" t="s">
        <v>46</v>
      </c>
      <c r="D61" s="575" t="s">
        <v>46</v>
      </c>
    </row>
    <row r="62" spans="1:5" x14ac:dyDescent="0.35">
      <c r="A62" s="586">
        <v>44316</v>
      </c>
      <c r="B62" s="568">
        <v>890</v>
      </c>
      <c r="C62" s="589">
        <v>5</v>
      </c>
      <c r="D62" s="590">
        <v>1</v>
      </c>
    </row>
    <row r="63" spans="1:5" x14ac:dyDescent="0.35">
      <c r="A63" s="586">
        <v>44323</v>
      </c>
      <c r="B63" s="568">
        <v>900</v>
      </c>
      <c r="C63" s="590">
        <v>10</v>
      </c>
      <c r="D63" s="589">
        <v>1</v>
      </c>
      <c r="E63" s="585"/>
    </row>
    <row r="64" spans="1:5" x14ac:dyDescent="0.35">
      <c r="A64" s="586">
        <v>44330</v>
      </c>
      <c r="B64" s="568">
        <v>910</v>
      </c>
      <c r="C64" s="589">
        <v>15</v>
      </c>
      <c r="D64" s="589">
        <v>2</v>
      </c>
    </row>
    <row r="65" spans="1:4" x14ac:dyDescent="0.35">
      <c r="A65" s="571">
        <v>44337</v>
      </c>
      <c r="B65" s="568">
        <v>930</v>
      </c>
      <c r="C65" s="568">
        <v>15</v>
      </c>
      <c r="D65" s="568">
        <v>2</v>
      </c>
    </row>
    <row r="66" spans="1:4" x14ac:dyDescent="0.35">
      <c r="A66" s="571">
        <v>44344</v>
      </c>
      <c r="B66" s="568">
        <v>955</v>
      </c>
      <c r="C66" s="568">
        <v>25</v>
      </c>
      <c r="D66" s="568">
        <v>3</v>
      </c>
    </row>
    <row r="67" spans="1:4" x14ac:dyDescent="0.35">
      <c r="A67" s="571">
        <v>44351</v>
      </c>
      <c r="B67" s="568">
        <v>970</v>
      </c>
      <c r="C67" s="568">
        <v>25</v>
      </c>
      <c r="D67" s="568">
        <v>3</v>
      </c>
    </row>
    <row r="68" spans="1:4" x14ac:dyDescent="0.35">
      <c r="A68" s="571">
        <v>44358</v>
      </c>
      <c r="B68" s="568">
        <v>1020</v>
      </c>
      <c r="C68" s="568">
        <v>50</v>
      </c>
      <c r="D68" s="568">
        <v>7</v>
      </c>
    </row>
    <row r="69" spans="1:4" x14ac:dyDescent="0.35">
      <c r="A69" s="571">
        <v>44365</v>
      </c>
      <c r="B69" s="568">
        <v>1060</v>
      </c>
      <c r="C69" s="568">
        <v>40</v>
      </c>
      <c r="D69" s="568">
        <v>6</v>
      </c>
    </row>
    <row r="70" spans="1:4" x14ac:dyDescent="0.35">
      <c r="A70" s="591">
        <v>44372</v>
      </c>
      <c r="B70" s="572">
        <v>1105</v>
      </c>
      <c r="C70" s="572">
        <v>45</v>
      </c>
      <c r="D70" s="57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81"/>
  <sheetViews>
    <sheetView showGridLines="0" zoomScaleNormal="100" workbookViewId="0">
      <pane xSplit="2" ySplit="3" topLeftCell="C660"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0.453125" hidden="1" customWidth="1"/>
    <col min="2" max="2" width="14.453125" customWidth="1"/>
    <col min="3" max="3" width="14.453125" style="2"/>
  </cols>
  <sheetData>
    <row r="1" spans="1:15" x14ac:dyDescent="0.35">
      <c r="A1" s="383"/>
      <c r="B1" s="710" t="s">
        <v>282</v>
      </c>
      <c r="C1" s="710"/>
      <c r="D1" s="710"/>
      <c r="E1" s="710"/>
      <c r="M1" s="22" t="s">
        <v>28</v>
      </c>
    </row>
    <row r="2" spans="1:15" x14ac:dyDescent="0.35">
      <c r="B2" s="2"/>
    </row>
    <row r="3" spans="1:15" ht="39.5" x14ac:dyDescent="0.35">
      <c r="B3" s="14" t="s">
        <v>0</v>
      </c>
      <c r="C3" s="42" t="s">
        <v>15</v>
      </c>
      <c r="D3" s="41"/>
    </row>
    <row r="4" spans="1:15" x14ac:dyDescent="0.35">
      <c r="A4" s="10">
        <v>43894</v>
      </c>
      <c r="B4" s="10">
        <v>43894</v>
      </c>
      <c r="C4" s="43">
        <v>1612</v>
      </c>
      <c r="D4" s="44"/>
    </row>
    <row r="5" spans="1:15" x14ac:dyDescent="0.35">
      <c r="A5" s="11">
        <v>43899</v>
      </c>
      <c r="B5" s="11">
        <v>43899</v>
      </c>
      <c r="C5" s="43">
        <v>1533</v>
      </c>
      <c r="D5" s="44"/>
    </row>
    <row r="6" spans="1:15" x14ac:dyDescent="0.35">
      <c r="A6" s="11">
        <v>43900</v>
      </c>
      <c r="B6" s="11">
        <v>43900</v>
      </c>
      <c r="C6" s="43">
        <v>1553</v>
      </c>
      <c r="D6" s="44"/>
    </row>
    <row r="7" spans="1:15" x14ac:dyDescent="0.35">
      <c r="A7" s="11">
        <v>43901</v>
      </c>
      <c r="B7" s="11">
        <v>43901</v>
      </c>
      <c r="C7" s="43">
        <v>1502</v>
      </c>
      <c r="D7" s="44"/>
    </row>
    <row r="8" spans="1:15" x14ac:dyDescent="0.35">
      <c r="A8" s="11">
        <v>43902</v>
      </c>
      <c r="B8" s="11">
        <v>43902</v>
      </c>
      <c r="C8" s="43">
        <v>1549</v>
      </c>
      <c r="D8" s="44"/>
    </row>
    <row r="9" spans="1:15" x14ac:dyDescent="0.35">
      <c r="A9" s="11">
        <v>43903</v>
      </c>
      <c r="B9" s="11">
        <v>43903</v>
      </c>
      <c r="C9" s="43">
        <v>1528</v>
      </c>
      <c r="D9" s="44"/>
      <c r="F9" s="30"/>
    </row>
    <row r="10" spans="1:15" x14ac:dyDescent="0.35">
      <c r="A10" s="11">
        <v>43906</v>
      </c>
      <c r="B10" s="11">
        <v>43906</v>
      </c>
      <c r="C10" s="43">
        <v>1492</v>
      </c>
      <c r="D10" s="44"/>
      <c r="E10" s="7"/>
    </row>
    <row r="11" spans="1:15" x14ac:dyDescent="0.35">
      <c r="A11" s="11">
        <v>43907</v>
      </c>
      <c r="B11" s="11">
        <v>43907</v>
      </c>
      <c r="C11" s="43">
        <v>1487</v>
      </c>
      <c r="D11" s="44"/>
      <c r="E11" s="7"/>
    </row>
    <row r="12" spans="1:15" x14ac:dyDescent="0.35">
      <c r="A12" s="11">
        <v>43908</v>
      </c>
      <c r="B12" s="11">
        <v>43908</v>
      </c>
      <c r="C12" s="43">
        <v>1483</v>
      </c>
      <c r="D12" s="44"/>
      <c r="E12" s="7"/>
      <c r="F12" s="7"/>
      <c r="G12" s="7"/>
      <c r="H12" s="7"/>
      <c r="I12" s="7"/>
      <c r="J12" s="8"/>
      <c r="K12" s="8"/>
      <c r="L12" s="8"/>
      <c r="M12" s="8"/>
      <c r="N12" s="8"/>
      <c r="O12" s="8"/>
    </row>
    <row r="13" spans="1:15" x14ac:dyDescent="0.35">
      <c r="A13" s="11">
        <v>43909</v>
      </c>
      <c r="B13" s="11">
        <v>43909</v>
      </c>
      <c r="C13" s="43">
        <v>1411</v>
      </c>
      <c r="D13" s="44"/>
      <c r="E13" s="7"/>
      <c r="F13" s="7"/>
      <c r="G13" s="7"/>
      <c r="H13" s="7"/>
      <c r="I13" s="7"/>
      <c r="J13" s="8"/>
      <c r="K13" s="8"/>
      <c r="L13" s="8"/>
      <c r="M13" s="8"/>
      <c r="N13" s="8"/>
      <c r="O13" s="8"/>
    </row>
    <row r="14" spans="1:15" x14ac:dyDescent="0.35">
      <c r="A14" s="11">
        <v>43910</v>
      </c>
      <c r="B14" s="11">
        <v>43910</v>
      </c>
      <c r="C14" s="43">
        <v>1358</v>
      </c>
      <c r="D14" s="44"/>
      <c r="E14" s="7"/>
      <c r="F14" s="7"/>
      <c r="G14" s="7"/>
      <c r="H14" s="7"/>
      <c r="I14" s="7"/>
      <c r="J14" s="8"/>
      <c r="K14" s="8"/>
      <c r="L14" s="8"/>
      <c r="M14" s="8"/>
      <c r="N14" s="8"/>
      <c r="O14" s="8"/>
    </row>
    <row r="15" spans="1:15" x14ac:dyDescent="0.35">
      <c r="A15" s="11">
        <v>43913</v>
      </c>
      <c r="B15" s="11">
        <v>43913</v>
      </c>
      <c r="C15" s="43">
        <v>1209</v>
      </c>
      <c r="D15" s="44"/>
      <c r="E15" s="7"/>
      <c r="F15" s="7"/>
      <c r="G15" s="7"/>
      <c r="H15" s="7"/>
      <c r="I15" s="7"/>
      <c r="J15" s="8"/>
      <c r="K15" s="8"/>
      <c r="L15" s="8"/>
      <c r="M15" s="8"/>
      <c r="N15" s="8"/>
      <c r="O15" s="8"/>
    </row>
    <row r="16" spans="1:15" x14ac:dyDescent="0.35">
      <c r="A16" s="11">
        <v>43914</v>
      </c>
      <c r="B16" s="11">
        <v>43914</v>
      </c>
      <c r="C16" s="43">
        <v>1200</v>
      </c>
      <c r="D16" s="44"/>
      <c r="E16" s="7"/>
      <c r="F16" s="7"/>
      <c r="G16" s="7"/>
      <c r="H16" s="7"/>
      <c r="I16" s="7"/>
      <c r="J16" s="8"/>
      <c r="K16" s="8"/>
      <c r="L16" s="8"/>
      <c r="M16" s="8"/>
      <c r="N16" s="8"/>
      <c r="O16" s="8"/>
    </row>
    <row r="17" spans="1:15" x14ac:dyDescent="0.35">
      <c r="A17" s="11">
        <v>43915</v>
      </c>
      <c r="B17" s="11">
        <v>43915</v>
      </c>
      <c r="C17" s="43">
        <v>1120</v>
      </c>
      <c r="D17" s="44"/>
      <c r="E17" s="7"/>
      <c r="F17" s="7"/>
      <c r="G17" s="7"/>
      <c r="H17" s="7"/>
      <c r="I17" s="7"/>
      <c r="J17" s="8"/>
      <c r="K17" s="8"/>
      <c r="L17" s="8"/>
      <c r="M17" s="8"/>
      <c r="N17" s="8"/>
      <c r="O17" s="8"/>
    </row>
    <row r="18" spans="1:15" x14ac:dyDescent="0.35">
      <c r="A18" s="11">
        <v>43916</v>
      </c>
      <c r="B18" s="11">
        <v>43916</v>
      </c>
      <c r="C18" s="43">
        <v>1090</v>
      </c>
      <c r="D18" s="44"/>
      <c r="E18" s="7"/>
      <c r="F18" s="7"/>
      <c r="G18" s="7"/>
      <c r="H18" s="7"/>
      <c r="I18" s="7"/>
      <c r="J18" s="8"/>
      <c r="K18" s="8"/>
      <c r="L18" s="8"/>
      <c r="M18" s="8"/>
      <c r="N18" s="8"/>
      <c r="O18" s="8"/>
    </row>
    <row r="19" spans="1:15" x14ac:dyDescent="0.35">
      <c r="A19" s="11">
        <v>43917</v>
      </c>
      <c r="B19" s="11">
        <v>43917</v>
      </c>
      <c r="C19" s="43">
        <v>1075</v>
      </c>
      <c r="D19" s="44"/>
      <c r="E19" s="7"/>
      <c r="F19" s="7"/>
      <c r="G19" s="7"/>
      <c r="H19" s="7"/>
      <c r="I19" s="7"/>
      <c r="J19" s="8"/>
      <c r="K19" s="8"/>
      <c r="L19" s="8"/>
      <c r="M19" s="8"/>
      <c r="N19" s="8"/>
      <c r="O19" s="8"/>
    </row>
    <row r="20" spans="1:15" x14ac:dyDescent="0.35">
      <c r="A20" s="11">
        <v>43920</v>
      </c>
      <c r="B20" s="11">
        <v>43920</v>
      </c>
      <c r="C20" s="43">
        <v>1041</v>
      </c>
      <c r="D20" s="44"/>
      <c r="E20" s="7"/>
      <c r="F20" s="7"/>
      <c r="G20" s="7"/>
      <c r="H20" s="7"/>
      <c r="I20" s="7"/>
      <c r="J20" s="8"/>
      <c r="K20" s="8"/>
      <c r="L20" s="8"/>
      <c r="M20" s="8"/>
      <c r="N20" s="8"/>
      <c r="O20" s="8"/>
    </row>
    <row r="21" spans="1:15" x14ac:dyDescent="0.35">
      <c r="A21" s="11">
        <v>43921</v>
      </c>
      <c r="B21" s="11">
        <v>43921</v>
      </c>
      <c r="C21" s="43">
        <v>987</v>
      </c>
      <c r="D21" s="44"/>
      <c r="E21" s="7"/>
      <c r="F21" s="7"/>
      <c r="G21" s="7"/>
      <c r="H21" s="7"/>
      <c r="I21" s="7"/>
      <c r="J21" s="8"/>
      <c r="K21" s="8"/>
      <c r="L21" s="8"/>
      <c r="M21" s="8"/>
      <c r="N21" s="8"/>
      <c r="O21" s="8"/>
    </row>
    <row r="22" spans="1:15" x14ac:dyDescent="0.35">
      <c r="A22" s="11">
        <v>43922</v>
      </c>
      <c r="B22" s="11">
        <v>43922</v>
      </c>
      <c r="C22" s="43">
        <v>921</v>
      </c>
      <c r="D22" s="44"/>
      <c r="E22" s="7"/>
      <c r="F22" s="7"/>
      <c r="G22" s="7"/>
      <c r="H22" s="7"/>
      <c r="I22" s="7"/>
      <c r="J22" s="8"/>
      <c r="K22" s="8"/>
      <c r="L22" s="8"/>
      <c r="M22" s="8"/>
      <c r="N22" s="8"/>
      <c r="O22" s="8"/>
    </row>
    <row r="23" spans="1:15" x14ac:dyDescent="0.35">
      <c r="A23" s="11">
        <v>43923</v>
      </c>
      <c r="B23" s="11">
        <v>43923</v>
      </c>
      <c r="C23" s="43">
        <v>890</v>
      </c>
      <c r="D23" s="44"/>
      <c r="E23" s="7"/>
      <c r="F23" s="7"/>
      <c r="G23" s="7"/>
      <c r="H23" s="7"/>
      <c r="I23" s="7"/>
      <c r="J23" s="8"/>
      <c r="K23" s="8"/>
      <c r="L23" s="8"/>
      <c r="M23" s="8"/>
      <c r="N23" s="8"/>
      <c r="O23" s="8"/>
    </row>
    <row r="24" spans="1:15" x14ac:dyDescent="0.35">
      <c r="A24" s="11">
        <v>43924</v>
      </c>
      <c r="B24" s="11">
        <v>43924</v>
      </c>
      <c r="C24" s="43">
        <v>805</v>
      </c>
      <c r="D24" s="44"/>
      <c r="F24" s="7"/>
      <c r="G24" s="7"/>
      <c r="H24" s="7"/>
      <c r="I24" s="7"/>
      <c r="J24" s="8"/>
      <c r="K24" s="8"/>
      <c r="L24" s="8"/>
      <c r="M24" s="8"/>
      <c r="N24" s="8"/>
      <c r="O24" s="8"/>
    </row>
    <row r="25" spans="1:15" x14ac:dyDescent="0.35">
      <c r="A25" s="11">
        <v>43927</v>
      </c>
      <c r="B25" s="11">
        <v>43927</v>
      </c>
      <c r="C25" s="43">
        <v>740</v>
      </c>
      <c r="D25" s="44"/>
      <c r="F25" s="7"/>
      <c r="G25" s="7"/>
      <c r="H25" s="7"/>
      <c r="I25" s="7"/>
      <c r="J25" s="8"/>
      <c r="K25" s="8"/>
      <c r="L25" s="8"/>
      <c r="M25" s="8"/>
      <c r="N25" s="8"/>
      <c r="O25" s="8"/>
    </row>
    <row r="26" spans="1:15" x14ac:dyDescent="0.35">
      <c r="A26" s="11">
        <v>43928</v>
      </c>
      <c r="B26" s="11">
        <v>43928</v>
      </c>
      <c r="C26" s="43">
        <v>725</v>
      </c>
      <c r="D26" s="44"/>
      <c r="F26" s="7"/>
      <c r="G26" s="7"/>
      <c r="H26" s="7"/>
      <c r="I26" s="7"/>
      <c r="J26" s="8"/>
      <c r="K26" s="8"/>
      <c r="L26" s="8"/>
      <c r="M26" s="8"/>
      <c r="N26" s="8"/>
      <c r="O26" s="8"/>
    </row>
    <row r="27" spans="1:15" x14ac:dyDescent="0.35">
      <c r="A27" s="11">
        <v>43929</v>
      </c>
      <c r="B27" s="11">
        <v>43929</v>
      </c>
      <c r="C27" s="43">
        <v>692</v>
      </c>
      <c r="D27" s="44"/>
      <c r="F27" s="7"/>
      <c r="G27" s="7"/>
      <c r="H27" s="7"/>
      <c r="I27" s="7"/>
      <c r="J27" s="8"/>
      <c r="K27" s="8"/>
      <c r="L27" s="8"/>
      <c r="M27" s="8"/>
      <c r="N27" s="8"/>
      <c r="O27" s="8"/>
    </row>
    <row r="28" spans="1:15" x14ac:dyDescent="0.35">
      <c r="A28" s="11">
        <v>43930</v>
      </c>
      <c r="B28" s="11">
        <v>43930</v>
      </c>
      <c r="C28" s="43">
        <v>687</v>
      </c>
      <c r="D28" s="44"/>
      <c r="F28" s="7"/>
      <c r="G28" s="7"/>
      <c r="H28" s="7"/>
      <c r="I28" s="7"/>
      <c r="J28" s="8"/>
      <c r="K28" s="8"/>
      <c r="L28" s="8"/>
      <c r="M28" s="8"/>
      <c r="N28" s="8"/>
      <c r="O28" s="8"/>
    </row>
    <row r="29" spans="1:15" x14ac:dyDescent="0.35">
      <c r="A29" s="11">
        <v>43931</v>
      </c>
      <c r="B29" s="11">
        <v>43931</v>
      </c>
      <c r="C29" s="43">
        <v>652</v>
      </c>
      <c r="D29" s="44"/>
      <c r="F29" s="7"/>
      <c r="G29" s="7"/>
      <c r="H29" s="7"/>
      <c r="I29" s="7"/>
      <c r="J29" s="8"/>
      <c r="K29" s="8"/>
      <c r="L29" s="8"/>
      <c r="M29" s="8"/>
      <c r="N29" s="8"/>
      <c r="O29" s="8"/>
    </row>
    <row r="30" spans="1:15" x14ac:dyDescent="0.35">
      <c r="A30" s="13">
        <v>43934</v>
      </c>
      <c r="B30" s="13">
        <v>43934</v>
      </c>
      <c r="C30" s="43">
        <v>611</v>
      </c>
      <c r="D30" s="44"/>
    </row>
    <row r="31" spans="1:15" x14ac:dyDescent="0.35">
      <c r="A31" s="13">
        <v>43935</v>
      </c>
      <c r="B31" s="13">
        <v>43935</v>
      </c>
      <c r="C31" s="43">
        <v>589</v>
      </c>
      <c r="D31" s="31"/>
    </row>
    <row r="32" spans="1:15" x14ac:dyDescent="0.35">
      <c r="A32" s="13">
        <v>43936</v>
      </c>
      <c r="B32" s="13">
        <v>43936</v>
      </c>
      <c r="C32" s="43">
        <v>591</v>
      </c>
      <c r="D32" s="31"/>
    </row>
    <row r="33" spans="1:4" x14ac:dyDescent="0.35">
      <c r="A33" s="13">
        <v>43937</v>
      </c>
      <c r="B33" s="13">
        <v>43937</v>
      </c>
      <c r="C33" s="43">
        <v>616</v>
      </c>
      <c r="D33" s="31"/>
    </row>
    <row r="34" spans="1:4" x14ac:dyDescent="0.35">
      <c r="A34" s="13">
        <v>43938</v>
      </c>
      <c r="B34" s="13">
        <v>43938</v>
      </c>
      <c r="C34" s="43">
        <v>628</v>
      </c>
      <c r="D34" s="31"/>
    </row>
    <row r="35" spans="1:4" x14ac:dyDescent="0.35">
      <c r="A35" s="13">
        <v>43941</v>
      </c>
      <c r="B35" s="13">
        <v>43941</v>
      </c>
      <c r="C35" s="43">
        <v>619</v>
      </c>
      <c r="D35" s="31"/>
    </row>
    <row r="36" spans="1:4" x14ac:dyDescent="0.35">
      <c r="A36" s="13">
        <v>43942</v>
      </c>
      <c r="B36" s="13">
        <v>43942</v>
      </c>
      <c r="C36" s="43">
        <v>587</v>
      </c>
      <c r="D36" s="31"/>
    </row>
    <row r="37" spans="1:4" x14ac:dyDescent="0.35">
      <c r="A37" s="13">
        <v>43943</v>
      </c>
      <c r="B37" s="13">
        <v>43943</v>
      </c>
      <c r="C37" s="43">
        <v>610</v>
      </c>
      <c r="D37" s="31"/>
    </row>
    <row r="38" spans="1:4" x14ac:dyDescent="0.35">
      <c r="A38" s="13">
        <v>43944</v>
      </c>
      <c r="B38" s="13">
        <v>43944</v>
      </c>
      <c r="C38" s="43">
        <v>600</v>
      </c>
      <c r="D38" s="31"/>
    </row>
    <row r="39" spans="1:4" x14ac:dyDescent="0.35">
      <c r="A39" s="13">
        <v>43945</v>
      </c>
      <c r="B39" s="13">
        <v>43945</v>
      </c>
      <c r="C39" s="43">
        <v>582</v>
      </c>
      <c r="D39" s="31"/>
    </row>
    <row r="40" spans="1:4" x14ac:dyDescent="0.35">
      <c r="A40" s="13">
        <v>43948</v>
      </c>
      <c r="B40" s="13">
        <v>43948</v>
      </c>
      <c r="C40" s="43">
        <v>580</v>
      </c>
      <c r="D40" s="31"/>
    </row>
    <row r="41" spans="1:4" x14ac:dyDescent="0.35">
      <c r="A41" s="13">
        <v>43949</v>
      </c>
      <c r="B41" s="13">
        <v>43949</v>
      </c>
      <c r="C41" s="43">
        <v>591</v>
      </c>
      <c r="D41" s="31"/>
    </row>
    <row r="42" spans="1:4" x14ac:dyDescent="0.35">
      <c r="A42" s="13">
        <v>43950</v>
      </c>
      <c r="B42" s="13">
        <v>43950</v>
      </c>
      <c r="C42" s="43">
        <v>597</v>
      </c>
      <c r="D42" s="31"/>
    </row>
    <row r="43" spans="1:4" x14ac:dyDescent="0.35">
      <c r="A43" s="13">
        <v>43951</v>
      </c>
      <c r="B43" s="13">
        <v>43951</v>
      </c>
      <c r="C43" s="43">
        <v>593</v>
      </c>
      <c r="D43" s="31"/>
    </row>
    <row r="44" spans="1:4" x14ac:dyDescent="0.35">
      <c r="A44" s="13">
        <v>43952</v>
      </c>
      <c r="B44" s="13">
        <v>43952</v>
      </c>
      <c r="C44" s="43">
        <v>607</v>
      </c>
      <c r="D44" s="31"/>
    </row>
    <row r="45" spans="1:4" x14ac:dyDescent="0.35">
      <c r="A45" s="13">
        <v>43955</v>
      </c>
      <c r="B45" s="13">
        <v>43955</v>
      </c>
      <c r="C45" s="43">
        <v>600</v>
      </c>
      <c r="D45" s="31"/>
    </row>
    <row r="46" spans="1:4" x14ac:dyDescent="0.35">
      <c r="A46" s="13">
        <v>43956</v>
      </c>
      <c r="B46" s="13">
        <v>43956</v>
      </c>
      <c r="C46" s="43">
        <v>607</v>
      </c>
      <c r="D46" s="31"/>
    </row>
    <row r="47" spans="1:4" x14ac:dyDescent="0.35">
      <c r="A47" s="13">
        <v>43957</v>
      </c>
      <c r="B47" s="13">
        <v>43957</v>
      </c>
      <c r="C47" s="43">
        <v>613</v>
      </c>
      <c r="D47" s="31"/>
    </row>
    <row r="48" spans="1:4" x14ac:dyDescent="0.35">
      <c r="A48" s="13">
        <v>43958</v>
      </c>
      <c r="B48" s="13">
        <v>43958</v>
      </c>
      <c r="C48" s="43">
        <v>608</v>
      </c>
      <c r="D48" s="31"/>
    </row>
    <row r="49" spans="1:4" x14ac:dyDescent="0.35">
      <c r="A49" s="13">
        <v>43959</v>
      </c>
      <c r="B49" s="13">
        <v>43959</v>
      </c>
      <c r="C49" s="43">
        <v>632</v>
      </c>
      <c r="D49" s="31"/>
    </row>
    <row r="50" spans="1:4" x14ac:dyDescent="0.35">
      <c r="A50" s="13">
        <v>43962</v>
      </c>
      <c r="B50" s="13">
        <v>43962</v>
      </c>
      <c r="C50" s="43">
        <v>610</v>
      </c>
      <c r="D50" s="31"/>
    </row>
    <row r="51" spans="1:4" x14ac:dyDescent="0.35">
      <c r="A51" s="13">
        <v>43963</v>
      </c>
      <c r="B51" s="13">
        <v>43963</v>
      </c>
      <c r="C51" s="43">
        <v>632</v>
      </c>
      <c r="D51" s="31"/>
    </row>
    <row r="52" spans="1:4" x14ac:dyDescent="0.35">
      <c r="A52" s="13">
        <v>43964</v>
      </c>
      <c r="B52" s="13">
        <v>43964</v>
      </c>
      <c r="C52" s="43">
        <v>630</v>
      </c>
      <c r="D52" s="31"/>
    </row>
    <row r="53" spans="1:4" x14ac:dyDescent="0.35">
      <c r="A53" s="13">
        <v>43965</v>
      </c>
      <c r="B53" s="13">
        <v>43965</v>
      </c>
      <c r="C53" s="43">
        <v>638</v>
      </c>
      <c r="D53" s="31"/>
    </row>
    <row r="54" spans="1:4" x14ac:dyDescent="0.35">
      <c r="A54" s="13">
        <v>43966</v>
      </c>
      <c r="B54" s="13">
        <v>43966</v>
      </c>
      <c r="C54" s="43">
        <v>662</v>
      </c>
      <c r="D54" s="31"/>
    </row>
    <row r="55" spans="1:4" x14ac:dyDescent="0.35">
      <c r="A55" s="13">
        <v>43969</v>
      </c>
      <c r="B55" s="13">
        <v>43969</v>
      </c>
      <c r="C55" s="43">
        <v>647</v>
      </c>
      <c r="D55" s="31"/>
    </row>
    <row r="56" spans="1:4" x14ac:dyDescent="0.35">
      <c r="A56" s="13">
        <v>43970</v>
      </c>
      <c r="B56" s="13">
        <v>43970</v>
      </c>
      <c r="C56" s="43">
        <v>653</v>
      </c>
      <c r="D56" s="31"/>
    </row>
    <row r="57" spans="1:4" x14ac:dyDescent="0.35">
      <c r="A57" s="13">
        <v>43971</v>
      </c>
      <c r="B57" s="13">
        <v>43971</v>
      </c>
      <c r="C57" s="43">
        <v>659</v>
      </c>
      <c r="D57" s="31"/>
    </row>
    <row r="58" spans="1:4" x14ac:dyDescent="0.35">
      <c r="A58" s="13">
        <v>43972</v>
      </c>
      <c r="B58" s="13">
        <v>43972</v>
      </c>
      <c r="C58" s="43">
        <v>680</v>
      </c>
      <c r="D58" s="31"/>
    </row>
    <row r="59" spans="1:4" x14ac:dyDescent="0.35">
      <c r="A59" s="13">
        <v>43973</v>
      </c>
      <c r="B59" s="13">
        <v>43973</v>
      </c>
      <c r="C59" s="43">
        <v>697</v>
      </c>
      <c r="D59" s="31"/>
    </row>
    <row r="60" spans="1:4" x14ac:dyDescent="0.35">
      <c r="A60" s="13">
        <v>43976</v>
      </c>
      <c r="B60" s="13">
        <v>43976</v>
      </c>
      <c r="C60" s="43">
        <v>704</v>
      </c>
      <c r="D60" s="31"/>
    </row>
    <row r="61" spans="1:4" x14ac:dyDescent="0.35">
      <c r="A61" s="13">
        <v>43977</v>
      </c>
      <c r="B61" s="13">
        <v>43977</v>
      </c>
      <c r="C61" s="43">
        <v>700</v>
      </c>
      <c r="D61" s="31"/>
    </row>
    <row r="62" spans="1:4" x14ac:dyDescent="0.35">
      <c r="A62" s="13">
        <v>43978</v>
      </c>
      <c r="B62" s="13">
        <v>43978</v>
      </c>
      <c r="C62" s="43">
        <v>703</v>
      </c>
      <c r="D62" s="31"/>
    </row>
    <row r="63" spans="1:4" x14ac:dyDescent="0.35">
      <c r="A63" s="13">
        <v>43979</v>
      </c>
      <c r="B63" s="13">
        <v>43979</v>
      </c>
      <c r="C63" s="43">
        <v>723</v>
      </c>
      <c r="D63" s="31"/>
    </row>
    <row r="64" spans="1:4" x14ac:dyDescent="0.35">
      <c r="A64" s="13">
        <v>43980</v>
      </c>
      <c r="B64" s="13">
        <v>43980</v>
      </c>
      <c r="C64" s="43">
        <v>738</v>
      </c>
      <c r="D64" s="31"/>
    </row>
    <row r="65" spans="1:4" x14ac:dyDescent="0.35">
      <c r="A65" s="13">
        <v>43983</v>
      </c>
      <c r="B65" s="13">
        <v>43983</v>
      </c>
      <c r="C65" s="43">
        <v>738</v>
      </c>
      <c r="D65" s="31"/>
    </row>
    <row r="66" spans="1:4" x14ac:dyDescent="0.35">
      <c r="A66" s="13">
        <v>43984</v>
      </c>
      <c r="B66" s="13">
        <v>43984</v>
      </c>
      <c r="C66" s="43">
        <v>730</v>
      </c>
      <c r="D66" s="31"/>
    </row>
    <row r="67" spans="1:4" x14ac:dyDescent="0.35">
      <c r="A67" s="13">
        <v>43985</v>
      </c>
      <c r="B67" s="13">
        <v>43985</v>
      </c>
      <c r="C67" s="43">
        <v>759</v>
      </c>
      <c r="D67" s="31"/>
    </row>
    <row r="68" spans="1:4" x14ac:dyDescent="0.35">
      <c r="A68" s="13">
        <v>43986</v>
      </c>
      <c r="B68" s="13">
        <v>43986</v>
      </c>
      <c r="C68" s="43">
        <v>769</v>
      </c>
      <c r="D68" s="31"/>
    </row>
    <row r="69" spans="1:4" x14ac:dyDescent="0.35">
      <c r="A69" s="13">
        <v>43987</v>
      </c>
      <c r="B69" s="13">
        <v>43987</v>
      </c>
      <c r="C69" s="43">
        <v>774</v>
      </c>
      <c r="D69" s="31"/>
    </row>
    <row r="70" spans="1:4" x14ac:dyDescent="0.35">
      <c r="A70" s="13">
        <v>43990</v>
      </c>
      <c r="B70" s="13">
        <v>43990</v>
      </c>
      <c r="C70" s="43">
        <v>768</v>
      </c>
      <c r="D70" s="31"/>
    </row>
    <row r="71" spans="1:4" x14ac:dyDescent="0.35">
      <c r="A71" s="13">
        <v>43991</v>
      </c>
      <c r="B71" s="13">
        <v>43991</v>
      </c>
      <c r="C71" s="43">
        <v>737</v>
      </c>
      <c r="D71" s="31"/>
    </row>
    <row r="72" spans="1:4" x14ac:dyDescent="0.35">
      <c r="A72" s="13">
        <v>43992</v>
      </c>
      <c r="B72" s="13">
        <v>43992</v>
      </c>
      <c r="C72" s="43">
        <v>747</v>
      </c>
      <c r="D72" s="31"/>
    </row>
    <row r="73" spans="1:4" x14ac:dyDescent="0.35">
      <c r="A73" s="13">
        <v>43993</v>
      </c>
      <c r="B73" s="13">
        <v>43993</v>
      </c>
      <c r="C73" s="43">
        <v>748</v>
      </c>
      <c r="D73" s="31"/>
    </row>
    <row r="74" spans="1:4" x14ac:dyDescent="0.35">
      <c r="A74" s="13">
        <v>43994</v>
      </c>
      <c r="B74" s="13">
        <v>43994</v>
      </c>
      <c r="C74" s="43">
        <v>766</v>
      </c>
      <c r="D74" s="31"/>
    </row>
    <row r="75" spans="1:4" x14ac:dyDescent="0.35">
      <c r="A75" s="13">
        <v>43997</v>
      </c>
      <c r="B75" s="59">
        <v>43997</v>
      </c>
      <c r="C75" s="43">
        <v>739</v>
      </c>
      <c r="D75" s="31"/>
    </row>
    <row r="76" spans="1:4" x14ac:dyDescent="0.35">
      <c r="A76" s="13">
        <v>43998</v>
      </c>
      <c r="B76" s="59">
        <v>43998</v>
      </c>
      <c r="C76" s="43">
        <v>745</v>
      </c>
      <c r="D76" s="31"/>
    </row>
    <row r="77" spans="1:4" x14ac:dyDescent="0.35">
      <c r="A77" s="13">
        <v>43999</v>
      </c>
      <c r="B77" s="59">
        <v>43999</v>
      </c>
      <c r="C77" s="43">
        <v>754</v>
      </c>
    </row>
    <row r="78" spans="1:4" x14ac:dyDescent="0.35">
      <c r="A78" s="13">
        <v>44000</v>
      </c>
      <c r="B78" s="59">
        <v>44000</v>
      </c>
      <c r="C78" s="43">
        <v>770</v>
      </c>
    </row>
    <row r="79" spans="1:4" x14ac:dyDescent="0.35">
      <c r="A79" s="13">
        <v>44001</v>
      </c>
      <c r="B79" s="59">
        <v>44001</v>
      </c>
      <c r="C79" s="43">
        <v>777</v>
      </c>
    </row>
    <row r="80" spans="1:4" x14ac:dyDescent="0.35">
      <c r="A80" s="13">
        <v>44004</v>
      </c>
      <c r="B80" s="59">
        <v>44004</v>
      </c>
      <c r="C80" s="43">
        <v>784</v>
      </c>
    </row>
    <row r="81" spans="1:3" x14ac:dyDescent="0.35">
      <c r="A81" s="13">
        <v>44005</v>
      </c>
      <c r="B81" s="59">
        <v>44005</v>
      </c>
      <c r="C81" s="43">
        <v>765</v>
      </c>
    </row>
    <row r="82" spans="1:3" x14ac:dyDescent="0.35">
      <c r="A82" s="13">
        <v>44006</v>
      </c>
      <c r="B82" s="59">
        <v>44006</v>
      </c>
      <c r="C82" s="43">
        <v>772</v>
      </c>
    </row>
    <row r="83" spans="1:3" x14ac:dyDescent="0.35">
      <c r="A83" s="13">
        <v>44007</v>
      </c>
      <c r="B83" s="59">
        <v>44007</v>
      </c>
      <c r="C83" s="43">
        <v>776</v>
      </c>
    </row>
    <row r="84" spans="1:3" x14ac:dyDescent="0.35">
      <c r="A84" s="13">
        <v>44008</v>
      </c>
      <c r="B84" s="59">
        <v>44008</v>
      </c>
      <c r="C84" s="43">
        <v>792</v>
      </c>
    </row>
    <row r="85" spans="1:3" x14ac:dyDescent="0.35">
      <c r="A85" s="13">
        <v>44011</v>
      </c>
      <c r="B85" s="59">
        <v>44011</v>
      </c>
      <c r="C85" s="43">
        <v>793</v>
      </c>
    </row>
    <row r="86" spans="1:3" x14ac:dyDescent="0.35">
      <c r="A86" s="13">
        <v>44012</v>
      </c>
      <c r="B86" s="59">
        <v>44012</v>
      </c>
      <c r="C86" s="43">
        <v>773</v>
      </c>
    </row>
    <row r="87" spans="1:3" x14ac:dyDescent="0.35">
      <c r="A87" s="13">
        <v>44013</v>
      </c>
      <c r="B87" s="59">
        <v>44013</v>
      </c>
      <c r="C87" s="43">
        <v>795</v>
      </c>
    </row>
    <row r="88" spans="1:3" x14ac:dyDescent="0.35">
      <c r="A88" s="13">
        <v>44014</v>
      </c>
      <c r="B88" s="59">
        <v>44014</v>
      </c>
      <c r="C88" s="43">
        <v>825</v>
      </c>
    </row>
    <row r="89" spans="1:3" x14ac:dyDescent="0.35">
      <c r="A89" s="13">
        <v>44015</v>
      </c>
      <c r="B89" s="59">
        <v>44015</v>
      </c>
      <c r="C89" s="43">
        <v>833</v>
      </c>
    </row>
    <row r="90" spans="1:3" x14ac:dyDescent="0.35">
      <c r="A90" s="13">
        <v>44018</v>
      </c>
      <c r="B90" s="59">
        <v>44018</v>
      </c>
      <c r="C90" s="43">
        <v>831</v>
      </c>
    </row>
    <row r="91" spans="1:3" x14ac:dyDescent="0.35">
      <c r="A91" s="13">
        <v>44019</v>
      </c>
      <c r="B91" s="59">
        <v>44019</v>
      </c>
      <c r="C91" s="43">
        <v>834</v>
      </c>
    </row>
    <row r="92" spans="1:3" x14ac:dyDescent="0.35">
      <c r="A92" s="13">
        <v>44020</v>
      </c>
      <c r="B92" s="59">
        <v>44020</v>
      </c>
      <c r="C92" s="43">
        <v>841</v>
      </c>
    </row>
    <row r="93" spans="1:3" x14ac:dyDescent="0.35">
      <c r="A93" s="13">
        <v>44021</v>
      </c>
      <c r="B93" s="59">
        <v>44021</v>
      </c>
      <c r="C93" s="43">
        <v>855</v>
      </c>
    </row>
    <row r="94" spans="1:3" x14ac:dyDescent="0.35">
      <c r="A94" s="13">
        <v>44022</v>
      </c>
      <c r="B94" s="59">
        <v>44022</v>
      </c>
      <c r="C94" s="43">
        <v>855</v>
      </c>
    </row>
    <row r="95" spans="1:3" x14ac:dyDescent="0.35">
      <c r="A95" s="13">
        <v>44025</v>
      </c>
      <c r="B95" s="59">
        <v>44025</v>
      </c>
      <c r="C95" s="43">
        <v>833</v>
      </c>
    </row>
    <row r="96" spans="1:3" x14ac:dyDescent="0.35">
      <c r="A96" s="13">
        <v>44026</v>
      </c>
      <c r="B96" s="59">
        <v>44026</v>
      </c>
      <c r="C96" s="43">
        <v>853</v>
      </c>
    </row>
    <row r="97" spans="1:3" x14ac:dyDescent="0.35">
      <c r="A97" s="13">
        <v>44027</v>
      </c>
      <c r="B97" s="59">
        <v>44027</v>
      </c>
      <c r="C97" s="43">
        <v>856</v>
      </c>
    </row>
    <row r="98" spans="1:3" x14ac:dyDescent="0.35">
      <c r="A98" s="13">
        <v>44028</v>
      </c>
      <c r="B98" s="59">
        <v>44028</v>
      </c>
      <c r="C98" s="43">
        <v>860</v>
      </c>
    </row>
    <row r="99" spans="1:3" x14ac:dyDescent="0.35">
      <c r="A99" s="13">
        <v>44029</v>
      </c>
      <c r="B99" s="59">
        <v>44029</v>
      </c>
      <c r="C99" s="43">
        <v>871</v>
      </c>
    </row>
    <row r="100" spans="1:3" x14ac:dyDescent="0.35">
      <c r="A100" s="13">
        <v>44032</v>
      </c>
      <c r="B100" s="59">
        <v>44032</v>
      </c>
      <c r="C100" s="43">
        <v>867</v>
      </c>
    </row>
    <row r="101" spans="1:3" x14ac:dyDescent="0.35">
      <c r="A101" s="13">
        <v>44033</v>
      </c>
      <c r="B101" s="59">
        <v>44033</v>
      </c>
      <c r="C101" s="43">
        <v>872</v>
      </c>
    </row>
    <row r="102" spans="1:3" x14ac:dyDescent="0.35">
      <c r="A102" s="13">
        <v>44034</v>
      </c>
      <c r="B102" s="59">
        <v>44034</v>
      </c>
      <c r="C102" s="43">
        <v>892</v>
      </c>
    </row>
    <row r="103" spans="1:3" x14ac:dyDescent="0.35">
      <c r="A103" s="13">
        <v>44035</v>
      </c>
      <c r="B103" s="59">
        <v>44035</v>
      </c>
      <c r="C103" s="43">
        <v>902</v>
      </c>
    </row>
    <row r="104" spans="1:3" x14ac:dyDescent="0.35">
      <c r="A104" s="13">
        <v>44036</v>
      </c>
      <c r="B104" s="59">
        <v>44036</v>
      </c>
      <c r="C104" s="43">
        <v>905</v>
      </c>
    </row>
    <row r="105" spans="1:3" x14ac:dyDescent="0.35">
      <c r="A105" s="13">
        <v>44039</v>
      </c>
      <c r="B105" s="59">
        <v>44039</v>
      </c>
      <c r="C105" s="43">
        <v>921</v>
      </c>
    </row>
    <row r="106" spans="1:3" x14ac:dyDescent="0.35">
      <c r="A106" s="13">
        <v>44040</v>
      </c>
      <c r="B106" s="59">
        <v>44040</v>
      </c>
      <c r="C106" s="43">
        <v>891</v>
      </c>
    </row>
    <row r="107" spans="1:3" x14ac:dyDescent="0.35">
      <c r="A107" s="13">
        <v>44041</v>
      </c>
      <c r="B107" s="59">
        <v>44041</v>
      </c>
      <c r="C107" s="43">
        <v>920</v>
      </c>
    </row>
    <row r="108" spans="1:3" x14ac:dyDescent="0.35">
      <c r="A108" s="13">
        <v>44042</v>
      </c>
      <c r="B108" s="59">
        <v>44042</v>
      </c>
      <c r="C108" s="43"/>
    </row>
    <row r="109" spans="1:3" x14ac:dyDescent="0.35">
      <c r="A109" s="13">
        <v>44043</v>
      </c>
      <c r="B109" s="59">
        <v>44043</v>
      </c>
      <c r="C109" s="43"/>
    </row>
    <row r="110" spans="1:3" x14ac:dyDescent="0.35">
      <c r="A110" s="13">
        <v>44044</v>
      </c>
      <c r="B110" s="59">
        <v>44044</v>
      </c>
      <c r="C110" s="43"/>
    </row>
    <row r="111" spans="1:3" x14ac:dyDescent="0.35">
      <c r="A111" s="13">
        <v>44045</v>
      </c>
      <c r="B111" s="59">
        <v>44045</v>
      </c>
      <c r="C111" s="43"/>
    </row>
    <row r="112" spans="1:3" x14ac:dyDescent="0.35">
      <c r="A112" s="13">
        <v>44046</v>
      </c>
      <c r="B112" s="59">
        <v>44046</v>
      </c>
      <c r="C112" s="43"/>
    </row>
    <row r="113" spans="1:3" x14ac:dyDescent="0.35">
      <c r="A113" s="13">
        <v>44047</v>
      </c>
      <c r="B113" s="59">
        <v>44047</v>
      </c>
      <c r="C113" s="43"/>
    </row>
    <row r="114" spans="1:3" x14ac:dyDescent="0.35">
      <c r="A114" s="13">
        <v>44048</v>
      </c>
      <c r="B114" s="59">
        <v>44048</v>
      </c>
      <c r="C114" s="43">
        <v>921</v>
      </c>
    </row>
    <row r="115" spans="1:3" x14ac:dyDescent="0.35">
      <c r="A115" s="13">
        <v>44049</v>
      </c>
      <c r="B115" s="59">
        <v>44049</v>
      </c>
      <c r="C115" s="43"/>
    </row>
    <row r="116" spans="1:3" x14ac:dyDescent="0.35">
      <c r="A116" s="13">
        <v>44050</v>
      </c>
      <c r="B116" s="59">
        <v>44050</v>
      </c>
      <c r="C116" s="43"/>
    </row>
    <row r="117" spans="1:3" x14ac:dyDescent="0.35">
      <c r="A117" s="13">
        <v>44051</v>
      </c>
      <c r="B117" s="59">
        <v>44051</v>
      </c>
      <c r="C117" s="43"/>
    </row>
    <row r="118" spans="1:3" x14ac:dyDescent="0.35">
      <c r="A118" s="13">
        <v>44052</v>
      </c>
      <c r="B118" s="59">
        <v>44052</v>
      </c>
      <c r="C118" s="43"/>
    </row>
    <row r="119" spans="1:3" x14ac:dyDescent="0.35">
      <c r="A119" s="13">
        <v>44053</v>
      </c>
      <c r="B119" s="59">
        <v>44053</v>
      </c>
      <c r="C119" s="43"/>
    </row>
    <row r="120" spans="1:3" x14ac:dyDescent="0.35">
      <c r="A120" s="13">
        <v>44054</v>
      </c>
      <c r="B120" s="59">
        <v>44054</v>
      </c>
      <c r="C120" s="43"/>
    </row>
    <row r="121" spans="1:3" x14ac:dyDescent="0.35">
      <c r="A121" s="13">
        <v>44055</v>
      </c>
      <c r="B121" s="59">
        <v>44055</v>
      </c>
      <c r="C121" s="43">
        <v>937</v>
      </c>
    </row>
    <row r="122" spans="1:3" x14ac:dyDescent="0.35">
      <c r="A122" s="13">
        <v>44056</v>
      </c>
      <c r="B122" s="59">
        <v>44056</v>
      </c>
      <c r="C122" s="43"/>
    </row>
    <row r="123" spans="1:3" x14ac:dyDescent="0.35">
      <c r="A123" s="13">
        <v>44057</v>
      </c>
      <c r="B123" s="59">
        <v>44057</v>
      </c>
      <c r="C123" s="43"/>
    </row>
    <row r="124" spans="1:3" x14ac:dyDescent="0.35">
      <c r="A124" s="13">
        <v>44058</v>
      </c>
      <c r="B124" s="59">
        <v>44058</v>
      </c>
      <c r="C124" s="43"/>
    </row>
    <row r="125" spans="1:3" x14ac:dyDescent="0.35">
      <c r="A125" s="13">
        <v>44059</v>
      </c>
      <c r="B125" s="59">
        <v>44059</v>
      </c>
      <c r="C125" s="43"/>
    </row>
    <row r="126" spans="1:3" x14ac:dyDescent="0.35">
      <c r="A126" s="13">
        <v>44060</v>
      </c>
      <c r="B126" s="59">
        <v>44060</v>
      </c>
      <c r="C126" s="43"/>
    </row>
    <row r="127" spans="1:3" x14ac:dyDescent="0.35">
      <c r="A127" s="13">
        <v>44061</v>
      </c>
      <c r="B127" s="59">
        <v>44061</v>
      </c>
      <c r="C127" s="43"/>
    </row>
    <row r="128" spans="1:3" x14ac:dyDescent="0.35">
      <c r="A128" s="13">
        <v>44062</v>
      </c>
      <c r="B128" s="59">
        <v>44062</v>
      </c>
      <c r="C128" s="43">
        <v>1031</v>
      </c>
    </row>
    <row r="129" spans="1:3" x14ac:dyDescent="0.35">
      <c r="A129" s="13">
        <v>44063</v>
      </c>
      <c r="B129" s="59">
        <v>44063</v>
      </c>
      <c r="C129" s="43"/>
    </row>
    <row r="130" spans="1:3" x14ac:dyDescent="0.35">
      <c r="A130" s="13">
        <v>44064</v>
      </c>
      <c r="B130" s="59">
        <v>44064</v>
      </c>
      <c r="C130" s="43"/>
    </row>
    <row r="131" spans="1:3" x14ac:dyDescent="0.35">
      <c r="A131" s="13">
        <v>44065</v>
      </c>
      <c r="B131" s="59">
        <v>44065</v>
      </c>
      <c r="C131" s="43"/>
    </row>
    <row r="132" spans="1:3" x14ac:dyDescent="0.35">
      <c r="A132" s="13">
        <v>44066</v>
      </c>
      <c r="B132" s="59">
        <v>44066</v>
      </c>
      <c r="C132" s="43"/>
    </row>
    <row r="133" spans="1:3" x14ac:dyDescent="0.35">
      <c r="A133" s="13">
        <v>44067</v>
      </c>
      <c r="B133" s="59">
        <v>44067</v>
      </c>
      <c r="C133" s="43"/>
    </row>
    <row r="134" spans="1:3" x14ac:dyDescent="0.35">
      <c r="A134" s="13">
        <v>44068</v>
      </c>
      <c r="B134" s="59">
        <v>44068</v>
      </c>
      <c r="C134" s="43"/>
    </row>
    <row r="135" spans="1:3" x14ac:dyDescent="0.35">
      <c r="A135" s="13">
        <v>44069</v>
      </c>
      <c r="B135" s="59">
        <v>44069</v>
      </c>
      <c r="C135" s="43">
        <v>1011</v>
      </c>
    </row>
    <row r="136" spans="1:3" x14ac:dyDescent="0.35">
      <c r="A136" s="13">
        <v>44070</v>
      </c>
      <c r="B136" s="59">
        <v>44070</v>
      </c>
      <c r="C136" s="43"/>
    </row>
    <row r="137" spans="1:3" x14ac:dyDescent="0.35">
      <c r="A137" s="13">
        <v>44071</v>
      </c>
      <c r="B137" s="59">
        <v>44071</v>
      </c>
      <c r="C137" s="43"/>
    </row>
    <row r="138" spans="1:3" x14ac:dyDescent="0.35">
      <c r="A138" s="13">
        <v>44072</v>
      </c>
      <c r="B138" s="59">
        <v>44072</v>
      </c>
      <c r="C138" s="43"/>
    </row>
    <row r="139" spans="1:3" x14ac:dyDescent="0.35">
      <c r="A139" s="13">
        <v>44073</v>
      </c>
      <c r="B139" s="59">
        <v>44073</v>
      </c>
      <c r="C139" s="43"/>
    </row>
    <row r="140" spans="1:3" x14ac:dyDescent="0.35">
      <c r="A140" s="13">
        <v>44074</v>
      </c>
      <c r="B140" s="59">
        <v>44074</v>
      </c>
      <c r="C140" s="43"/>
    </row>
    <row r="141" spans="1:3" x14ac:dyDescent="0.35">
      <c r="A141" s="13">
        <v>44075</v>
      </c>
      <c r="B141" s="59">
        <v>44075</v>
      </c>
      <c r="C141" s="43"/>
    </row>
    <row r="142" spans="1:3" x14ac:dyDescent="0.35">
      <c r="A142" s="13">
        <v>44076</v>
      </c>
      <c r="B142" s="59">
        <v>44076</v>
      </c>
      <c r="C142" s="43">
        <v>1016</v>
      </c>
    </row>
    <row r="143" spans="1:3" x14ac:dyDescent="0.35">
      <c r="A143" s="13">
        <v>44077</v>
      </c>
      <c r="B143" s="59">
        <v>44077</v>
      </c>
      <c r="C143" s="43"/>
    </row>
    <row r="144" spans="1:3" x14ac:dyDescent="0.35">
      <c r="A144" s="13">
        <v>44078</v>
      </c>
      <c r="B144" s="59">
        <v>44078</v>
      </c>
      <c r="C144" s="43"/>
    </row>
    <row r="145" spans="1:3" x14ac:dyDescent="0.35">
      <c r="A145" s="13">
        <v>44079</v>
      </c>
      <c r="B145" s="59">
        <v>44079</v>
      </c>
      <c r="C145" s="43"/>
    </row>
    <row r="146" spans="1:3" x14ac:dyDescent="0.35">
      <c r="A146" s="13">
        <v>44080</v>
      </c>
      <c r="B146" s="59">
        <v>44080</v>
      </c>
      <c r="C146" s="43"/>
    </row>
    <row r="147" spans="1:3" x14ac:dyDescent="0.35">
      <c r="A147" s="13">
        <v>44081</v>
      </c>
      <c r="B147" s="59">
        <v>44081</v>
      </c>
      <c r="C147" s="43"/>
    </row>
    <row r="148" spans="1:3" x14ac:dyDescent="0.35">
      <c r="A148" s="13">
        <v>44082</v>
      </c>
      <c r="B148" s="59">
        <v>44082</v>
      </c>
      <c r="C148" s="43"/>
    </row>
    <row r="149" spans="1:3" x14ac:dyDescent="0.35">
      <c r="A149" s="13">
        <v>44083</v>
      </c>
      <c r="B149" s="59">
        <v>44083</v>
      </c>
      <c r="C149" s="43">
        <v>1036</v>
      </c>
    </row>
    <row r="150" spans="1:3" x14ac:dyDescent="0.35">
      <c r="A150" s="13">
        <v>44084</v>
      </c>
      <c r="B150" s="59">
        <v>44084</v>
      </c>
      <c r="C150" s="43"/>
    </row>
    <row r="151" spans="1:3" x14ac:dyDescent="0.35">
      <c r="A151" s="13">
        <v>44085</v>
      </c>
      <c r="B151" s="59">
        <v>44085</v>
      </c>
      <c r="C151" s="43"/>
    </row>
    <row r="152" spans="1:3" x14ac:dyDescent="0.35">
      <c r="A152" s="13">
        <v>44086</v>
      </c>
      <c r="B152" s="59">
        <v>44086</v>
      </c>
      <c r="C152" s="43"/>
    </row>
    <row r="153" spans="1:3" x14ac:dyDescent="0.35">
      <c r="A153" s="13">
        <v>44087</v>
      </c>
      <c r="B153" s="59">
        <v>44087</v>
      </c>
      <c r="C153" s="43"/>
    </row>
    <row r="154" spans="1:3" x14ac:dyDescent="0.35">
      <c r="A154" s="13">
        <v>44088</v>
      </c>
      <c r="B154" s="59">
        <v>44088</v>
      </c>
      <c r="C154" s="43"/>
    </row>
    <row r="155" spans="1:3" x14ac:dyDescent="0.35">
      <c r="A155" s="13">
        <v>44089</v>
      </c>
      <c r="B155" s="59">
        <v>44089</v>
      </c>
      <c r="C155" s="43"/>
    </row>
    <row r="156" spans="1:3" x14ac:dyDescent="0.35">
      <c r="A156" s="13">
        <v>44090</v>
      </c>
      <c r="B156" s="59">
        <v>44090</v>
      </c>
      <c r="C156" s="43">
        <v>1056</v>
      </c>
    </row>
    <row r="157" spans="1:3" x14ac:dyDescent="0.35">
      <c r="A157" s="13">
        <v>44091</v>
      </c>
      <c r="B157" s="59">
        <v>44091</v>
      </c>
      <c r="C157" s="43"/>
    </row>
    <row r="158" spans="1:3" x14ac:dyDescent="0.35">
      <c r="A158" s="13">
        <v>44092</v>
      </c>
      <c r="B158" s="59">
        <v>44092</v>
      </c>
      <c r="C158" s="43"/>
    </row>
    <row r="159" spans="1:3" x14ac:dyDescent="0.35">
      <c r="A159" s="13">
        <v>44093</v>
      </c>
      <c r="B159" s="59">
        <v>44093</v>
      </c>
      <c r="C159" s="43"/>
    </row>
    <row r="160" spans="1:3" x14ac:dyDescent="0.35">
      <c r="A160" s="13">
        <v>44094</v>
      </c>
      <c r="B160" s="59">
        <v>44094</v>
      </c>
      <c r="C160" s="43"/>
    </row>
    <row r="161" spans="1:3" x14ac:dyDescent="0.35">
      <c r="A161" s="13">
        <v>44095</v>
      </c>
      <c r="B161" s="59">
        <v>44095</v>
      </c>
      <c r="C161" s="43"/>
    </row>
    <row r="162" spans="1:3" x14ac:dyDescent="0.35">
      <c r="A162" s="13">
        <v>44096</v>
      </c>
      <c r="B162" s="59">
        <v>44096</v>
      </c>
      <c r="C162" s="43"/>
    </row>
    <row r="163" spans="1:3" x14ac:dyDescent="0.35">
      <c r="A163" s="13">
        <v>44097</v>
      </c>
      <c r="B163" s="59">
        <v>44097</v>
      </c>
      <c r="C163" s="43">
        <v>1044</v>
      </c>
    </row>
    <row r="164" spans="1:3" x14ac:dyDescent="0.35">
      <c r="A164" s="13">
        <v>44098</v>
      </c>
      <c r="B164" s="59">
        <v>44098</v>
      </c>
      <c r="C164" s="43"/>
    </row>
    <row r="165" spans="1:3" x14ac:dyDescent="0.35">
      <c r="A165" s="13">
        <v>44099</v>
      </c>
      <c r="B165" s="59">
        <v>44099</v>
      </c>
      <c r="C165" s="43"/>
    </row>
    <row r="166" spans="1:3" x14ac:dyDescent="0.35">
      <c r="A166" s="13">
        <v>44100</v>
      </c>
      <c r="B166" s="59">
        <v>44100</v>
      </c>
      <c r="C166" s="43"/>
    </row>
    <row r="167" spans="1:3" x14ac:dyDescent="0.35">
      <c r="A167" s="13">
        <v>44101</v>
      </c>
      <c r="B167" s="59">
        <v>44101</v>
      </c>
      <c r="C167" s="43"/>
    </row>
    <row r="168" spans="1:3" x14ac:dyDescent="0.35">
      <c r="A168" s="13">
        <v>44102</v>
      </c>
      <c r="B168" s="59">
        <v>44102</v>
      </c>
      <c r="C168" s="43"/>
    </row>
    <row r="169" spans="1:3" x14ac:dyDescent="0.35">
      <c r="A169" s="13">
        <v>44103</v>
      </c>
      <c r="B169" s="59">
        <v>44103</v>
      </c>
      <c r="C169" s="43"/>
    </row>
    <row r="170" spans="1:3" x14ac:dyDescent="0.35">
      <c r="A170" s="13">
        <v>44104</v>
      </c>
      <c r="B170" s="59">
        <v>44104</v>
      </c>
      <c r="C170" s="43">
        <v>1030</v>
      </c>
    </row>
    <row r="171" spans="1:3" x14ac:dyDescent="0.35">
      <c r="A171" s="13">
        <v>44105</v>
      </c>
      <c r="B171" s="59">
        <v>44105</v>
      </c>
      <c r="C171" s="43"/>
    </row>
    <row r="172" spans="1:3" x14ac:dyDescent="0.35">
      <c r="A172" s="13">
        <v>44106</v>
      </c>
      <c r="B172" s="59">
        <v>44106</v>
      </c>
      <c r="C172" s="43"/>
    </row>
    <row r="173" spans="1:3" x14ac:dyDescent="0.35">
      <c r="A173" s="13">
        <v>44107</v>
      </c>
      <c r="B173" s="59">
        <v>44107</v>
      </c>
      <c r="C173" s="43"/>
    </row>
    <row r="174" spans="1:3" x14ac:dyDescent="0.35">
      <c r="A174" s="13">
        <v>44108</v>
      </c>
      <c r="B174" s="59">
        <v>44108</v>
      </c>
      <c r="C174" s="43"/>
    </row>
    <row r="175" spans="1:3" x14ac:dyDescent="0.35">
      <c r="A175" s="13">
        <v>44109</v>
      </c>
      <c r="B175" s="59">
        <v>44109</v>
      </c>
      <c r="C175" s="43"/>
    </row>
    <row r="176" spans="1:3" x14ac:dyDescent="0.35">
      <c r="A176" s="13">
        <v>44110</v>
      </c>
      <c r="B176" s="59">
        <v>44110</v>
      </c>
      <c r="C176" s="43"/>
    </row>
    <row r="177" spans="1:3" x14ac:dyDescent="0.35">
      <c r="A177" s="13">
        <v>44111</v>
      </c>
      <c r="B177" s="59">
        <v>44111</v>
      </c>
      <c r="C177" s="43">
        <v>1036</v>
      </c>
    </row>
    <row r="178" spans="1:3" x14ac:dyDescent="0.35">
      <c r="A178" s="13">
        <v>44112</v>
      </c>
      <c r="B178" s="59">
        <v>44112</v>
      </c>
      <c r="C178" s="43"/>
    </row>
    <row r="179" spans="1:3" x14ac:dyDescent="0.35">
      <c r="A179" s="13">
        <v>44113</v>
      </c>
      <c r="B179" s="59">
        <v>44113</v>
      </c>
      <c r="C179" s="43"/>
    </row>
    <row r="180" spans="1:3" x14ac:dyDescent="0.35">
      <c r="A180" s="13">
        <v>44114</v>
      </c>
      <c r="B180" s="59">
        <v>44114</v>
      </c>
      <c r="C180" s="43"/>
    </row>
    <row r="181" spans="1:3" x14ac:dyDescent="0.35">
      <c r="A181" s="13">
        <v>44115</v>
      </c>
      <c r="B181" s="59">
        <v>44115</v>
      </c>
      <c r="C181" s="43"/>
    </row>
    <row r="182" spans="1:3" x14ac:dyDescent="0.35">
      <c r="A182" s="13">
        <v>44116</v>
      </c>
      <c r="B182" s="59">
        <v>44116</v>
      </c>
      <c r="C182" s="43"/>
    </row>
    <row r="183" spans="1:3" x14ac:dyDescent="0.35">
      <c r="A183" s="13">
        <v>44117</v>
      </c>
      <c r="B183" s="59">
        <v>44117</v>
      </c>
      <c r="C183" s="43"/>
    </row>
    <row r="184" spans="1:3" x14ac:dyDescent="0.35">
      <c r="A184" s="13">
        <v>44118</v>
      </c>
      <c r="B184" s="59">
        <v>44118</v>
      </c>
      <c r="C184" s="43">
        <v>1007</v>
      </c>
    </row>
    <row r="185" spans="1:3" x14ac:dyDescent="0.35">
      <c r="A185" s="13">
        <v>44119</v>
      </c>
      <c r="B185" s="59">
        <v>44119</v>
      </c>
      <c r="C185" s="43"/>
    </row>
    <row r="186" spans="1:3" x14ac:dyDescent="0.35">
      <c r="A186" s="13">
        <v>44120</v>
      </c>
      <c r="B186" s="59">
        <v>44120</v>
      </c>
      <c r="C186" s="43"/>
    </row>
    <row r="187" spans="1:3" x14ac:dyDescent="0.35">
      <c r="A187" s="13">
        <v>44121</v>
      </c>
      <c r="B187" s="59">
        <v>44121</v>
      </c>
      <c r="C187" s="43"/>
    </row>
    <row r="188" spans="1:3" x14ac:dyDescent="0.35">
      <c r="A188" s="13">
        <v>44122</v>
      </c>
      <c r="B188" s="59">
        <v>44122</v>
      </c>
      <c r="C188" s="43"/>
    </row>
    <row r="189" spans="1:3" x14ac:dyDescent="0.35">
      <c r="A189" s="13">
        <v>44123</v>
      </c>
      <c r="B189" s="59">
        <v>44123</v>
      </c>
      <c r="C189" s="43"/>
    </row>
    <row r="190" spans="1:3" x14ac:dyDescent="0.35">
      <c r="A190" s="13">
        <v>44124</v>
      </c>
      <c r="B190" s="59">
        <v>44124</v>
      </c>
      <c r="C190" s="43"/>
    </row>
    <row r="191" spans="1:3" x14ac:dyDescent="0.35">
      <c r="A191" s="13">
        <v>44125</v>
      </c>
      <c r="B191" s="59">
        <v>44125</v>
      </c>
      <c r="C191" s="43">
        <v>1024</v>
      </c>
    </row>
    <row r="192" spans="1:3" x14ac:dyDescent="0.35">
      <c r="A192" s="13">
        <v>44126</v>
      </c>
      <c r="B192" s="59">
        <v>44126</v>
      </c>
      <c r="C192" s="43"/>
    </row>
    <row r="193" spans="1:3" x14ac:dyDescent="0.35">
      <c r="A193" s="13">
        <v>44127</v>
      </c>
      <c r="B193" s="59">
        <v>44127</v>
      </c>
      <c r="C193" s="43"/>
    </row>
    <row r="194" spans="1:3" x14ac:dyDescent="0.35">
      <c r="A194" s="13">
        <v>44128</v>
      </c>
      <c r="B194" s="59">
        <v>44128</v>
      </c>
      <c r="C194" s="43"/>
    </row>
    <row r="195" spans="1:3" x14ac:dyDescent="0.35">
      <c r="A195" s="13">
        <v>44129</v>
      </c>
      <c r="B195" s="59">
        <v>44129</v>
      </c>
      <c r="C195" s="43"/>
    </row>
    <row r="196" spans="1:3" x14ac:dyDescent="0.35">
      <c r="A196" s="13">
        <v>44130</v>
      </c>
      <c r="B196" s="59">
        <v>44130</v>
      </c>
      <c r="C196" s="43"/>
    </row>
    <row r="197" spans="1:3" x14ac:dyDescent="0.35">
      <c r="A197" s="13">
        <v>44131</v>
      </c>
      <c r="B197" s="59">
        <v>44131</v>
      </c>
      <c r="C197" s="43"/>
    </row>
    <row r="198" spans="1:3" x14ac:dyDescent="0.35">
      <c r="A198" s="13">
        <v>44132</v>
      </c>
      <c r="B198" s="59">
        <v>44132</v>
      </c>
      <c r="C198" s="43">
        <v>1011</v>
      </c>
    </row>
    <row r="199" spans="1:3" x14ac:dyDescent="0.35">
      <c r="A199" s="13">
        <v>44133</v>
      </c>
      <c r="B199" s="59">
        <v>44133</v>
      </c>
      <c r="C199" s="43"/>
    </row>
    <row r="200" spans="1:3" x14ac:dyDescent="0.35">
      <c r="A200" s="13">
        <v>44134</v>
      </c>
      <c r="B200" s="59">
        <v>44134</v>
      </c>
      <c r="C200" s="43"/>
    </row>
    <row r="201" spans="1:3" x14ac:dyDescent="0.35">
      <c r="A201" s="13">
        <v>44135</v>
      </c>
      <c r="B201" s="59">
        <v>44135</v>
      </c>
      <c r="C201" s="43"/>
    </row>
    <row r="202" spans="1:3" x14ac:dyDescent="0.35">
      <c r="A202" s="13">
        <v>44136</v>
      </c>
      <c r="B202" s="59">
        <v>44136</v>
      </c>
      <c r="C202" s="43"/>
    </row>
    <row r="203" spans="1:3" x14ac:dyDescent="0.35">
      <c r="A203" s="13">
        <v>44137</v>
      </c>
      <c r="B203" s="59">
        <v>44137</v>
      </c>
      <c r="C203" s="43"/>
    </row>
    <row r="204" spans="1:3" x14ac:dyDescent="0.35">
      <c r="A204" s="13">
        <v>44138</v>
      </c>
      <c r="B204" s="59">
        <v>44138</v>
      </c>
      <c r="C204" s="43"/>
    </row>
    <row r="205" spans="1:3" x14ac:dyDescent="0.35">
      <c r="A205" s="13">
        <v>44139</v>
      </c>
      <c r="B205" s="59">
        <v>44139</v>
      </c>
      <c r="C205" s="43">
        <v>1060</v>
      </c>
    </row>
    <row r="206" spans="1:3" x14ac:dyDescent="0.35">
      <c r="A206" s="13">
        <v>44140</v>
      </c>
      <c r="B206" s="59">
        <v>44140</v>
      </c>
      <c r="C206" s="43"/>
    </row>
    <row r="207" spans="1:3" x14ac:dyDescent="0.35">
      <c r="A207" s="13">
        <v>44141</v>
      </c>
      <c r="B207" s="59">
        <v>44141</v>
      </c>
      <c r="C207" s="43"/>
    </row>
    <row r="208" spans="1:3" x14ac:dyDescent="0.35">
      <c r="A208" s="13">
        <v>44142</v>
      </c>
      <c r="B208" s="59">
        <v>44142</v>
      </c>
      <c r="C208" s="43"/>
    </row>
    <row r="209" spans="1:3" x14ac:dyDescent="0.35">
      <c r="A209" s="13">
        <v>44143</v>
      </c>
      <c r="B209" s="59">
        <v>44143</v>
      </c>
      <c r="C209" s="43"/>
    </row>
    <row r="210" spans="1:3" x14ac:dyDescent="0.35">
      <c r="A210" s="13">
        <v>44144</v>
      </c>
      <c r="B210" s="59">
        <v>44144</v>
      </c>
      <c r="C210" s="43"/>
    </row>
    <row r="211" spans="1:3" x14ac:dyDescent="0.35">
      <c r="A211" s="13">
        <v>44145</v>
      </c>
      <c r="B211" s="59">
        <v>44145</v>
      </c>
      <c r="C211" s="43"/>
    </row>
    <row r="212" spans="1:3" x14ac:dyDescent="0.35">
      <c r="A212" s="13">
        <v>44146</v>
      </c>
      <c r="B212" s="59">
        <v>44146</v>
      </c>
      <c r="C212" s="43">
        <v>1051</v>
      </c>
    </row>
    <row r="213" spans="1:3" x14ac:dyDescent="0.35">
      <c r="A213" s="13">
        <v>44147</v>
      </c>
      <c r="B213" s="59">
        <v>44147</v>
      </c>
      <c r="C213" s="43"/>
    </row>
    <row r="214" spans="1:3" x14ac:dyDescent="0.35">
      <c r="A214" s="13">
        <v>44148</v>
      </c>
      <c r="B214" s="59">
        <v>44148</v>
      </c>
      <c r="C214" s="43"/>
    </row>
    <row r="215" spans="1:3" x14ac:dyDescent="0.35">
      <c r="A215" s="13">
        <v>44149</v>
      </c>
      <c r="B215" s="59">
        <v>44149</v>
      </c>
      <c r="C215" s="43"/>
    </row>
    <row r="216" spans="1:3" x14ac:dyDescent="0.35">
      <c r="A216" s="13">
        <v>44150</v>
      </c>
      <c r="B216" s="59">
        <v>44150</v>
      </c>
      <c r="C216" s="43"/>
    </row>
    <row r="217" spans="1:3" x14ac:dyDescent="0.35">
      <c r="A217" s="13">
        <v>44151</v>
      </c>
      <c r="B217" s="59">
        <v>44151</v>
      </c>
      <c r="C217" s="43"/>
    </row>
    <row r="218" spans="1:3" x14ac:dyDescent="0.35">
      <c r="A218" s="13">
        <v>44152</v>
      </c>
      <c r="B218" s="59">
        <v>44152</v>
      </c>
      <c r="C218" s="43"/>
    </row>
    <row r="219" spans="1:3" x14ac:dyDescent="0.35">
      <c r="A219" s="13">
        <v>44153</v>
      </c>
      <c r="B219" s="59">
        <v>44153</v>
      </c>
      <c r="C219" s="43">
        <v>1063</v>
      </c>
    </row>
    <row r="220" spans="1:3" x14ac:dyDescent="0.35">
      <c r="A220" s="13">
        <v>44154</v>
      </c>
      <c r="B220" s="59">
        <v>44154</v>
      </c>
      <c r="C220" s="43"/>
    </row>
    <row r="221" spans="1:3" x14ac:dyDescent="0.35">
      <c r="A221" s="13">
        <v>44155</v>
      </c>
      <c r="B221" s="59">
        <v>44155</v>
      </c>
      <c r="C221" s="43"/>
    </row>
    <row r="222" spans="1:3" x14ac:dyDescent="0.35">
      <c r="A222" s="13">
        <v>44156</v>
      </c>
      <c r="B222" s="59">
        <v>44156</v>
      </c>
      <c r="C222" s="43"/>
    </row>
    <row r="223" spans="1:3" x14ac:dyDescent="0.35">
      <c r="A223" s="13">
        <v>44157</v>
      </c>
      <c r="B223" s="59">
        <v>44157</v>
      </c>
      <c r="C223" s="43"/>
    </row>
    <row r="224" spans="1:3" x14ac:dyDescent="0.35">
      <c r="A224" s="13">
        <v>44158</v>
      </c>
      <c r="B224" s="59">
        <v>44158</v>
      </c>
      <c r="C224" s="43"/>
    </row>
    <row r="225" spans="1:3" x14ac:dyDescent="0.35">
      <c r="A225" s="13">
        <v>44159</v>
      </c>
      <c r="B225" s="59">
        <v>44159</v>
      </c>
      <c r="C225" s="43"/>
    </row>
    <row r="226" spans="1:3" x14ac:dyDescent="0.35">
      <c r="A226" s="13">
        <v>44160</v>
      </c>
      <c r="B226" s="59">
        <v>44160</v>
      </c>
      <c r="C226" s="43">
        <v>1048</v>
      </c>
    </row>
    <row r="227" spans="1:3" x14ac:dyDescent="0.35">
      <c r="A227" s="13">
        <v>44161</v>
      </c>
      <c r="B227" s="59">
        <v>44161</v>
      </c>
      <c r="C227" s="43"/>
    </row>
    <row r="228" spans="1:3" x14ac:dyDescent="0.35">
      <c r="A228" s="13">
        <v>44162</v>
      </c>
      <c r="B228" s="59">
        <v>44162</v>
      </c>
      <c r="C228" s="43"/>
    </row>
    <row r="229" spans="1:3" x14ac:dyDescent="0.35">
      <c r="A229" s="13">
        <v>44163</v>
      </c>
      <c r="B229" s="59">
        <v>44163</v>
      </c>
      <c r="C229" s="43"/>
    </row>
    <row r="230" spans="1:3" x14ac:dyDescent="0.35">
      <c r="A230" s="13">
        <v>44164</v>
      </c>
      <c r="B230" s="59">
        <v>44164</v>
      </c>
      <c r="C230" s="43"/>
    </row>
    <row r="231" spans="1:3" x14ac:dyDescent="0.35">
      <c r="A231" s="13">
        <v>44165</v>
      </c>
      <c r="B231" s="59">
        <v>44165</v>
      </c>
      <c r="C231" s="43"/>
    </row>
    <row r="232" spans="1:3" x14ac:dyDescent="0.35">
      <c r="A232" s="13">
        <v>44166</v>
      </c>
      <c r="B232" s="59">
        <v>44166</v>
      </c>
      <c r="C232" s="43"/>
    </row>
    <row r="233" spans="1:3" x14ac:dyDescent="0.35">
      <c r="A233" s="13">
        <v>44167</v>
      </c>
      <c r="B233" s="59">
        <v>44167</v>
      </c>
      <c r="C233" s="43">
        <v>1068</v>
      </c>
    </row>
    <row r="234" spans="1:3" x14ac:dyDescent="0.35">
      <c r="A234" s="13">
        <v>44168</v>
      </c>
      <c r="B234" s="59">
        <v>44168</v>
      </c>
      <c r="C234" s="43"/>
    </row>
    <row r="235" spans="1:3" x14ac:dyDescent="0.35">
      <c r="A235" s="13">
        <v>44169</v>
      </c>
      <c r="B235" s="59">
        <v>44169</v>
      </c>
      <c r="C235" s="43"/>
    </row>
    <row r="236" spans="1:3" x14ac:dyDescent="0.35">
      <c r="A236" s="13">
        <v>44170</v>
      </c>
      <c r="B236" s="59">
        <v>44170</v>
      </c>
      <c r="C236" s="43"/>
    </row>
    <row r="237" spans="1:3" x14ac:dyDescent="0.35">
      <c r="A237" s="13">
        <v>44171</v>
      </c>
      <c r="B237" s="59">
        <v>44171</v>
      </c>
      <c r="C237" s="43"/>
    </row>
    <row r="238" spans="1:3" x14ac:dyDescent="0.35">
      <c r="A238" s="13">
        <v>44172</v>
      </c>
      <c r="B238" s="59">
        <v>44172</v>
      </c>
      <c r="C238" s="43"/>
    </row>
    <row r="239" spans="1:3" x14ac:dyDescent="0.35">
      <c r="A239" s="13">
        <v>44173</v>
      </c>
      <c r="B239" s="59">
        <v>44173</v>
      </c>
      <c r="C239" s="43"/>
    </row>
    <row r="240" spans="1:3" x14ac:dyDescent="0.35">
      <c r="A240" s="13">
        <v>44174</v>
      </c>
      <c r="B240" s="59">
        <v>44174</v>
      </c>
      <c r="C240" s="43">
        <v>1037</v>
      </c>
    </row>
    <row r="241" spans="1:3" x14ac:dyDescent="0.35">
      <c r="A241" s="13">
        <v>44175</v>
      </c>
      <c r="B241" s="59">
        <v>44175</v>
      </c>
      <c r="C241" s="43"/>
    </row>
    <row r="242" spans="1:3" x14ac:dyDescent="0.35">
      <c r="A242" s="13">
        <v>44176</v>
      </c>
      <c r="B242" s="59">
        <v>44176</v>
      </c>
      <c r="C242" s="43"/>
    </row>
    <row r="243" spans="1:3" x14ac:dyDescent="0.35">
      <c r="A243" s="13">
        <v>44177</v>
      </c>
      <c r="B243" s="59">
        <v>44177</v>
      </c>
      <c r="C243" s="43"/>
    </row>
    <row r="244" spans="1:3" x14ac:dyDescent="0.35">
      <c r="A244" s="13">
        <v>44178</v>
      </c>
      <c r="B244" s="59">
        <v>44178</v>
      </c>
      <c r="C244" s="43"/>
    </row>
    <row r="245" spans="1:3" x14ac:dyDescent="0.35">
      <c r="A245" s="13">
        <v>44179</v>
      </c>
      <c r="B245" s="59">
        <v>44179</v>
      </c>
      <c r="C245" s="43"/>
    </row>
    <row r="246" spans="1:3" x14ac:dyDescent="0.35">
      <c r="A246" s="13">
        <v>44180</v>
      </c>
      <c r="B246" s="59">
        <v>44180</v>
      </c>
      <c r="C246" s="43"/>
    </row>
    <row r="247" spans="1:3" x14ac:dyDescent="0.35">
      <c r="A247" s="13">
        <v>44181</v>
      </c>
      <c r="B247" s="59">
        <v>44181</v>
      </c>
      <c r="C247" s="43">
        <v>963</v>
      </c>
    </row>
    <row r="248" spans="1:3" x14ac:dyDescent="0.35">
      <c r="A248" s="13">
        <v>44182</v>
      </c>
      <c r="B248" s="59">
        <v>44182</v>
      </c>
      <c r="C248" s="43"/>
    </row>
    <row r="249" spans="1:3" x14ac:dyDescent="0.35">
      <c r="A249" s="13">
        <v>44183</v>
      </c>
      <c r="B249" s="59">
        <v>44183</v>
      </c>
      <c r="C249" s="43"/>
    </row>
    <row r="250" spans="1:3" x14ac:dyDescent="0.35">
      <c r="A250" s="13">
        <v>44184</v>
      </c>
      <c r="B250" s="59">
        <v>44184</v>
      </c>
      <c r="C250" s="43"/>
    </row>
    <row r="251" spans="1:3" x14ac:dyDescent="0.35">
      <c r="A251" s="13">
        <v>44185</v>
      </c>
      <c r="B251" s="59">
        <v>44185</v>
      </c>
      <c r="C251" s="43"/>
    </row>
    <row r="252" spans="1:3" x14ac:dyDescent="0.35">
      <c r="A252" s="13">
        <v>44186</v>
      </c>
      <c r="B252" s="59">
        <v>44186</v>
      </c>
      <c r="C252" s="43"/>
    </row>
    <row r="253" spans="1:3" x14ac:dyDescent="0.35">
      <c r="A253" s="13">
        <v>44187</v>
      </c>
      <c r="B253" s="59">
        <v>44187</v>
      </c>
      <c r="C253" s="43"/>
    </row>
    <row r="254" spans="1:3" x14ac:dyDescent="0.35">
      <c r="A254" s="59">
        <v>44188</v>
      </c>
      <c r="B254" s="59">
        <v>44188</v>
      </c>
      <c r="C254" s="43">
        <v>1013</v>
      </c>
    </row>
    <row r="255" spans="1:3" x14ac:dyDescent="0.35">
      <c r="A255" s="474"/>
      <c r="B255" s="59">
        <v>44189</v>
      </c>
      <c r="C255" s="43"/>
    </row>
    <row r="256" spans="1:3" x14ac:dyDescent="0.35">
      <c r="A256" s="474"/>
      <c r="B256" s="59">
        <v>44190</v>
      </c>
      <c r="C256" s="43"/>
    </row>
    <row r="257" spans="1:3" x14ac:dyDescent="0.35">
      <c r="A257" s="474"/>
      <c r="B257" s="59">
        <v>44191</v>
      </c>
      <c r="C257" s="43"/>
    </row>
    <row r="258" spans="1:3" x14ac:dyDescent="0.35">
      <c r="A258" s="474"/>
      <c r="B258" s="59">
        <v>44192</v>
      </c>
      <c r="C258" s="43"/>
    </row>
    <row r="259" spans="1:3" x14ac:dyDescent="0.35">
      <c r="A259" s="474"/>
      <c r="B259" s="59">
        <v>44193</v>
      </c>
      <c r="C259" s="43"/>
    </row>
    <row r="260" spans="1:3" x14ac:dyDescent="0.35">
      <c r="A260" s="59">
        <v>44194</v>
      </c>
      <c r="B260" s="59">
        <v>44194</v>
      </c>
      <c r="C260" s="43">
        <v>967</v>
      </c>
    </row>
    <row r="261" spans="1:3" x14ac:dyDescent="0.35">
      <c r="A261" s="474"/>
      <c r="B261" s="59">
        <v>44195</v>
      </c>
      <c r="C261" s="43"/>
    </row>
    <row r="262" spans="1:3" x14ac:dyDescent="0.35">
      <c r="A262" s="474"/>
      <c r="B262" s="59">
        <v>44196</v>
      </c>
      <c r="C262" s="43"/>
    </row>
    <row r="263" spans="1:3" x14ac:dyDescent="0.35">
      <c r="A263" s="474"/>
      <c r="B263" s="59">
        <v>44197</v>
      </c>
      <c r="C263" s="43"/>
    </row>
    <row r="264" spans="1:3" x14ac:dyDescent="0.35">
      <c r="A264" s="474"/>
      <c r="B264" s="59">
        <v>44198</v>
      </c>
      <c r="C264" s="43"/>
    </row>
    <row r="265" spans="1:3" x14ac:dyDescent="0.35">
      <c r="A265" s="474"/>
      <c r="B265" s="59">
        <v>44199</v>
      </c>
      <c r="C265" s="43"/>
    </row>
    <row r="266" spans="1:3" x14ac:dyDescent="0.35">
      <c r="A266" s="474"/>
      <c r="B266" s="59">
        <v>44200</v>
      </c>
      <c r="C266" s="43"/>
    </row>
    <row r="267" spans="1:3" x14ac:dyDescent="0.35">
      <c r="A267" s="59">
        <v>44201</v>
      </c>
      <c r="B267" s="59">
        <v>44201</v>
      </c>
      <c r="C267" s="43">
        <v>1019</v>
      </c>
    </row>
    <row r="268" spans="1:3" x14ac:dyDescent="0.35">
      <c r="A268" s="474"/>
      <c r="B268" s="59">
        <v>44202</v>
      </c>
      <c r="C268" s="43"/>
    </row>
    <row r="269" spans="1:3" x14ac:dyDescent="0.35">
      <c r="A269" s="474"/>
      <c r="B269" s="59">
        <v>44203</v>
      </c>
      <c r="C269" s="43"/>
    </row>
    <row r="270" spans="1:3" x14ac:dyDescent="0.35">
      <c r="A270" s="474"/>
      <c r="B270" s="59">
        <v>44204</v>
      </c>
      <c r="C270" s="43"/>
    </row>
    <row r="271" spans="1:3" x14ac:dyDescent="0.35">
      <c r="A271" s="474"/>
      <c r="B271" s="59">
        <v>44205</v>
      </c>
      <c r="C271" s="43"/>
    </row>
    <row r="272" spans="1:3" x14ac:dyDescent="0.35">
      <c r="A272" s="474"/>
      <c r="B272" s="59">
        <v>44206</v>
      </c>
      <c r="C272" s="43"/>
    </row>
    <row r="273" spans="1:3" x14ac:dyDescent="0.35">
      <c r="A273" s="474"/>
      <c r="B273" s="59">
        <v>44207</v>
      </c>
      <c r="C273" s="43"/>
    </row>
    <row r="274" spans="1:3" x14ac:dyDescent="0.35">
      <c r="A274" s="474"/>
      <c r="B274" s="59">
        <v>44208</v>
      </c>
      <c r="C274" s="43"/>
    </row>
    <row r="275" spans="1:3" x14ac:dyDescent="0.35">
      <c r="A275" s="59">
        <v>44209</v>
      </c>
      <c r="B275" s="59">
        <v>44209</v>
      </c>
      <c r="C275" s="43">
        <v>1110</v>
      </c>
    </row>
    <row r="276" spans="1:3" x14ac:dyDescent="0.35">
      <c r="A276" s="474"/>
      <c r="B276" s="59">
        <v>44210</v>
      </c>
      <c r="C276" s="43"/>
    </row>
    <row r="277" spans="1:3" x14ac:dyDescent="0.35">
      <c r="A277" s="474"/>
      <c r="B277" s="59">
        <v>44211</v>
      </c>
      <c r="C277" s="43"/>
    </row>
    <row r="278" spans="1:3" x14ac:dyDescent="0.35">
      <c r="A278" s="474"/>
      <c r="B278" s="59">
        <v>44212</v>
      </c>
      <c r="C278" s="43"/>
    </row>
    <row r="279" spans="1:3" x14ac:dyDescent="0.35">
      <c r="A279" s="474"/>
      <c r="B279" s="59">
        <v>44213</v>
      </c>
      <c r="C279" s="43"/>
    </row>
    <row r="280" spans="1:3" x14ac:dyDescent="0.35">
      <c r="A280" s="474"/>
      <c r="B280" s="59">
        <v>44214</v>
      </c>
      <c r="C280" s="43"/>
    </row>
    <row r="281" spans="1:3" x14ac:dyDescent="0.35">
      <c r="A281" s="474"/>
      <c r="B281" s="59">
        <v>44215</v>
      </c>
      <c r="C281" s="43"/>
    </row>
    <row r="282" spans="1:3" x14ac:dyDescent="0.35">
      <c r="A282" s="59">
        <v>44216</v>
      </c>
      <c r="B282" s="59">
        <v>44216</v>
      </c>
      <c r="C282" s="43">
        <v>1100</v>
      </c>
    </row>
    <row r="283" spans="1:3" x14ac:dyDescent="0.35">
      <c r="A283" s="474"/>
      <c r="B283" s="59">
        <v>44217</v>
      </c>
      <c r="C283" s="43"/>
    </row>
    <row r="284" spans="1:3" x14ac:dyDescent="0.35">
      <c r="A284" s="474"/>
      <c r="B284" s="59">
        <v>44218</v>
      </c>
      <c r="C284" s="43"/>
    </row>
    <row r="285" spans="1:3" x14ac:dyDescent="0.35">
      <c r="A285" s="474"/>
      <c r="B285" s="59">
        <v>44219</v>
      </c>
      <c r="C285" s="43"/>
    </row>
    <row r="286" spans="1:3" x14ac:dyDescent="0.35">
      <c r="A286" s="474"/>
      <c r="B286" s="59">
        <v>44220</v>
      </c>
      <c r="C286" s="43"/>
    </row>
    <row r="287" spans="1:3" x14ac:dyDescent="0.35">
      <c r="A287" s="474"/>
      <c r="B287" s="59">
        <v>44221</v>
      </c>
      <c r="C287" s="43"/>
    </row>
    <row r="288" spans="1:3" x14ac:dyDescent="0.35">
      <c r="A288" s="474"/>
      <c r="B288" s="59">
        <v>44222</v>
      </c>
      <c r="C288" s="43"/>
    </row>
    <row r="289" spans="1:3" x14ac:dyDescent="0.35">
      <c r="A289" s="59">
        <v>44223</v>
      </c>
      <c r="B289" s="59">
        <v>44223</v>
      </c>
      <c r="C289" s="43">
        <v>1084</v>
      </c>
    </row>
    <row r="290" spans="1:3" x14ac:dyDescent="0.35">
      <c r="A290" s="474"/>
      <c r="B290" s="59">
        <v>44224</v>
      </c>
      <c r="C290" s="43"/>
    </row>
    <row r="291" spans="1:3" x14ac:dyDescent="0.35">
      <c r="A291" s="474"/>
      <c r="B291" s="59">
        <v>44225</v>
      </c>
      <c r="C291" s="43"/>
    </row>
    <row r="292" spans="1:3" x14ac:dyDescent="0.35">
      <c r="A292" s="474"/>
      <c r="B292" s="59">
        <v>44226</v>
      </c>
      <c r="C292" s="43"/>
    </row>
    <row r="293" spans="1:3" x14ac:dyDescent="0.35">
      <c r="A293" s="474"/>
      <c r="B293" s="59">
        <v>44227</v>
      </c>
      <c r="C293" s="43"/>
    </row>
    <row r="294" spans="1:3" x14ac:dyDescent="0.35">
      <c r="A294" s="474"/>
      <c r="B294" s="59">
        <v>44228</v>
      </c>
      <c r="C294" s="43"/>
    </row>
    <row r="295" spans="1:3" x14ac:dyDescent="0.35">
      <c r="A295" s="474"/>
      <c r="B295" s="59">
        <v>44229</v>
      </c>
      <c r="C295" s="43"/>
    </row>
    <row r="296" spans="1:3" x14ac:dyDescent="0.35">
      <c r="A296" s="59">
        <v>44230</v>
      </c>
      <c r="B296" s="59">
        <v>44230</v>
      </c>
      <c r="C296" s="43">
        <v>1097</v>
      </c>
    </row>
    <row r="297" spans="1:3" x14ac:dyDescent="0.35">
      <c r="A297" s="474"/>
      <c r="B297" s="59">
        <v>44231</v>
      </c>
      <c r="C297" s="43"/>
    </row>
    <row r="298" spans="1:3" x14ac:dyDescent="0.35">
      <c r="A298" s="474"/>
      <c r="B298" s="59">
        <v>44232</v>
      </c>
      <c r="C298" s="43"/>
    </row>
    <row r="299" spans="1:3" x14ac:dyDescent="0.35">
      <c r="A299" s="474"/>
      <c r="B299" s="59">
        <v>44233</v>
      </c>
      <c r="C299" s="43"/>
    </row>
    <row r="300" spans="1:3" x14ac:dyDescent="0.35">
      <c r="A300" s="474"/>
      <c r="B300" s="59">
        <v>44234</v>
      </c>
      <c r="C300" s="43"/>
    </row>
    <row r="301" spans="1:3" x14ac:dyDescent="0.35">
      <c r="A301" s="474"/>
      <c r="B301" s="59">
        <v>44235</v>
      </c>
      <c r="C301" s="43"/>
    </row>
    <row r="302" spans="1:3" x14ac:dyDescent="0.35">
      <c r="A302" s="474"/>
      <c r="B302" s="59">
        <v>44236</v>
      </c>
      <c r="C302" s="43"/>
    </row>
    <row r="303" spans="1:3" x14ac:dyDescent="0.35">
      <c r="A303" s="59">
        <v>44237</v>
      </c>
      <c r="B303" s="59">
        <v>44237</v>
      </c>
      <c r="C303" s="43">
        <v>1046</v>
      </c>
    </row>
    <row r="304" spans="1:3" x14ac:dyDescent="0.35">
      <c r="A304" s="474"/>
      <c r="B304" s="59">
        <v>44238</v>
      </c>
      <c r="C304" s="43"/>
    </row>
    <row r="305" spans="1:3" x14ac:dyDescent="0.35">
      <c r="A305" s="474"/>
      <c r="B305" s="59">
        <v>44239</v>
      </c>
      <c r="C305" s="43"/>
    </row>
    <row r="306" spans="1:3" x14ac:dyDescent="0.35">
      <c r="A306" s="474"/>
      <c r="B306" s="59">
        <v>44240</v>
      </c>
      <c r="C306" s="43"/>
    </row>
    <row r="307" spans="1:3" x14ac:dyDescent="0.35">
      <c r="A307" s="474"/>
      <c r="B307" s="59">
        <v>44241</v>
      </c>
      <c r="C307" s="43"/>
    </row>
    <row r="308" spans="1:3" x14ac:dyDescent="0.35">
      <c r="A308" s="474"/>
      <c r="B308" s="59">
        <v>44242</v>
      </c>
      <c r="C308" s="43"/>
    </row>
    <row r="309" spans="1:3" x14ac:dyDescent="0.35">
      <c r="A309" s="474"/>
      <c r="B309" s="59">
        <v>44243</v>
      </c>
      <c r="C309" s="43"/>
    </row>
    <row r="310" spans="1:3" x14ac:dyDescent="0.35">
      <c r="A310" s="59">
        <v>44244</v>
      </c>
      <c r="B310" s="59">
        <v>44244</v>
      </c>
      <c r="C310" s="43">
        <v>1009</v>
      </c>
    </row>
    <row r="311" spans="1:3" x14ac:dyDescent="0.35">
      <c r="A311" s="474"/>
      <c r="B311" s="59">
        <v>44245</v>
      </c>
      <c r="C311" s="43"/>
    </row>
    <row r="312" spans="1:3" x14ac:dyDescent="0.35">
      <c r="A312" s="474"/>
      <c r="B312" s="59">
        <v>44246</v>
      </c>
      <c r="C312" s="43"/>
    </row>
    <row r="313" spans="1:3" x14ac:dyDescent="0.35">
      <c r="A313" s="474"/>
      <c r="B313" s="59">
        <v>44247</v>
      </c>
      <c r="C313" s="43"/>
    </row>
    <row r="314" spans="1:3" x14ac:dyDescent="0.35">
      <c r="A314" s="474"/>
      <c r="B314" s="59">
        <v>44248</v>
      </c>
      <c r="C314" s="43"/>
    </row>
    <row r="315" spans="1:3" x14ac:dyDescent="0.35">
      <c r="A315" s="474"/>
      <c r="B315" s="59">
        <v>44249</v>
      </c>
      <c r="C315" s="43"/>
    </row>
    <row r="316" spans="1:3" x14ac:dyDescent="0.35">
      <c r="A316" s="474"/>
      <c r="B316" s="59">
        <v>44250</v>
      </c>
      <c r="C316" s="43"/>
    </row>
    <row r="317" spans="1:3" x14ac:dyDescent="0.35">
      <c r="A317" s="59">
        <v>44251</v>
      </c>
      <c r="B317" s="59">
        <v>44251</v>
      </c>
      <c r="C317" s="43">
        <v>944</v>
      </c>
    </row>
    <row r="318" spans="1:3" x14ac:dyDescent="0.35">
      <c r="A318" s="474"/>
      <c r="B318" s="59">
        <v>44252</v>
      </c>
      <c r="C318" s="43"/>
    </row>
    <row r="319" spans="1:3" x14ac:dyDescent="0.35">
      <c r="A319" s="474"/>
      <c r="B319" s="59">
        <v>44253</v>
      </c>
      <c r="C319" s="43"/>
    </row>
    <row r="320" spans="1:3" x14ac:dyDescent="0.35">
      <c r="A320" s="474"/>
      <c r="B320" s="59">
        <v>44254</v>
      </c>
      <c r="C320" s="43"/>
    </row>
    <row r="321" spans="1:3" x14ac:dyDescent="0.35">
      <c r="A321" s="474"/>
      <c r="B321" s="59">
        <v>44255</v>
      </c>
      <c r="C321" s="43"/>
    </row>
    <row r="322" spans="1:3" x14ac:dyDescent="0.35">
      <c r="A322" s="474"/>
      <c r="B322" s="59">
        <v>44256</v>
      </c>
      <c r="C322" s="43"/>
    </row>
    <row r="323" spans="1:3" x14ac:dyDescent="0.35">
      <c r="A323" s="474"/>
      <c r="B323" s="59">
        <v>44257</v>
      </c>
      <c r="C323" s="43"/>
    </row>
    <row r="324" spans="1:3" x14ac:dyDescent="0.35">
      <c r="A324" s="59">
        <v>44258</v>
      </c>
      <c r="B324" s="59">
        <v>44258</v>
      </c>
      <c r="C324" s="43">
        <v>1001</v>
      </c>
    </row>
    <row r="325" spans="1:3" x14ac:dyDescent="0.35">
      <c r="A325" s="474"/>
      <c r="B325" s="59">
        <v>44259</v>
      </c>
      <c r="C325" s="43"/>
    </row>
    <row r="326" spans="1:3" x14ac:dyDescent="0.35">
      <c r="A326" s="474"/>
      <c r="B326" s="59">
        <v>44260</v>
      </c>
      <c r="C326" s="43"/>
    </row>
    <row r="327" spans="1:3" x14ac:dyDescent="0.35">
      <c r="A327" s="474"/>
      <c r="B327" s="59">
        <v>44261</v>
      </c>
      <c r="C327" s="43"/>
    </row>
    <row r="328" spans="1:3" x14ac:dyDescent="0.35">
      <c r="A328" s="474"/>
      <c r="B328" s="59">
        <v>44262</v>
      </c>
      <c r="C328" s="43"/>
    </row>
    <row r="329" spans="1:3" x14ac:dyDescent="0.35">
      <c r="A329" s="474"/>
      <c r="B329" s="59">
        <v>44263</v>
      </c>
      <c r="C329" s="43"/>
    </row>
    <row r="330" spans="1:3" x14ac:dyDescent="0.35">
      <c r="A330" s="474"/>
      <c r="B330" s="59">
        <v>44264</v>
      </c>
      <c r="C330" s="43"/>
    </row>
    <row r="331" spans="1:3" x14ac:dyDescent="0.35">
      <c r="A331" s="59">
        <v>44265</v>
      </c>
      <c r="B331" s="59">
        <v>44265</v>
      </c>
      <c r="C331" s="43">
        <v>1020</v>
      </c>
    </row>
    <row r="332" spans="1:3" x14ac:dyDescent="0.35">
      <c r="A332" s="474"/>
      <c r="B332" s="59">
        <v>44266</v>
      </c>
      <c r="C332" s="43"/>
    </row>
    <row r="333" spans="1:3" x14ac:dyDescent="0.35">
      <c r="A333" s="474"/>
      <c r="B333" s="59">
        <v>44267</v>
      </c>
      <c r="C333" s="43"/>
    </row>
    <row r="334" spans="1:3" x14ac:dyDescent="0.35">
      <c r="A334" s="474"/>
      <c r="B334" s="59">
        <v>44268</v>
      </c>
      <c r="C334" s="43"/>
    </row>
    <row r="335" spans="1:3" x14ac:dyDescent="0.35">
      <c r="A335" s="474"/>
      <c r="B335" s="59">
        <v>44269</v>
      </c>
      <c r="C335" s="43"/>
    </row>
    <row r="336" spans="1:3" x14ac:dyDescent="0.35">
      <c r="A336" s="474"/>
      <c r="B336" s="59">
        <v>44270</v>
      </c>
      <c r="C336" s="43"/>
    </row>
    <row r="337" spans="1:3" x14ac:dyDescent="0.35">
      <c r="A337" s="474"/>
      <c r="B337" s="59">
        <v>44271</v>
      </c>
      <c r="C337" s="43"/>
    </row>
    <row r="338" spans="1:3" x14ac:dyDescent="0.35">
      <c r="A338" s="59">
        <v>44272</v>
      </c>
      <c r="B338" s="59">
        <v>44272</v>
      </c>
      <c r="C338" s="43">
        <v>1055</v>
      </c>
    </row>
    <row r="339" spans="1:3" x14ac:dyDescent="0.35">
      <c r="A339" s="474"/>
      <c r="B339" s="59">
        <v>44273</v>
      </c>
      <c r="C339" s="43"/>
    </row>
    <row r="340" spans="1:3" x14ac:dyDescent="0.35">
      <c r="A340" s="474"/>
      <c r="B340" s="59">
        <v>44274</v>
      </c>
      <c r="C340" s="43"/>
    </row>
    <row r="341" spans="1:3" x14ac:dyDescent="0.35">
      <c r="A341" s="474"/>
      <c r="B341" s="59">
        <v>44275</v>
      </c>
      <c r="C341" s="43"/>
    </row>
    <row r="342" spans="1:3" x14ac:dyDescent="0.35">
      <c r="A342" s="474"/>
      <c r="B342" s="59">
        <v>44276</v>
      </c>
      <c r="C342" s="43"/>
    </row>
    <row r="343" spans="1:3" x14ac:dyDescent="0.35">
      <c r="A343" s="474"/>
      <c r="B343" s="59">
        <v>44277</v>
      </c>
      <c r="C343" s="43"/>
    </row>
    <row r="344" spans="1:3" x14ac:dyDescent="0.35">
      <c r="A344" s="474"/>
      <c r="B344" s="59">
        <v>44278</v>
      </c>
      <c r="C344" s="43"/>
    </row>
    <row r="345" spans="1:3" x14ac:dyDescent="0.35">
      <c r="A345" s="59">
        <v>44279</v>
      </c>
      <c r="B345" s="59">
        <v>44279</v>
      </c>
      <c r="C345" s="43">
        <v>1022</v>
      </c>
    </row>
    <row r="346" spans="1:3" x14ac:dyDescent="0.35">
      <c r="A346" s="474"/>
      <c r="B346" s="59">
        <v>44280</v>
      </c>
      <c r="C346" s="43"/>
    </row>
    <row r="347" spans="1:3" x14ac:dyDescent="0.35">
      <c r="A347" s="474"/>
      <c r="B347" s="59">
        <v>44281</v>
      </c>
      <c r="C347" s="43"/>
    </row>
    <row r="348" spans="1:3" x14ac:dyDescent="0.35">
      <c r="A348" s="474"/>
      <c r="B348" s="59">
        <v>44282</v>
      </c>
      <c r="C348" s="43"/>
    </row>
    <row r="349" spans="1:3" x14ac:dyDescent="0.35">
      <c r="A349" s="474"/>
      <c r="B349" s="59">
        <v>44283</v>
      </c>
      <c r="C349" s="43"/>
    </row>
    <row r="350" spans="1:3" x14ac:dyDescent="0.35">
      <c r="A350" s="474"/>
      <c r="B350" s="59">
        <v>44284</v>
      </c>
      <c r="C350" s="43"/>
    </row>
    <row r="351" spans="1:3" x14ac:dyDescent="0.35">
      <c r="A351" s="474"/>
      <c r="B351" s="59">
        <v>44285</v>
      </c>
      <c r="C351" s="43"/>
    </row>
    <row r="352" spans="1:3" x14ac:dyDescent="0.35">
      <c r="A352" s="59">
        <v>44286</v>
      </c>
      <c r="B352" s="59">
        <v>44286</v>
      </c>
      <c r="C352" s="43">
        <v>1002</v>
      </c>
    </row>
    <row r="353" spans="1:3" x14ac:dyDescent="0.35">
      <c r="A353" s="474"/>
      <c r="B353" s="59">
        <v>44287</v>
      </c>
      <c r="C353" s="43"/>
    </row>
    <row r="354" spans="1:3" x14ac:dyDescent="0.35">
      <c r="A354" s="474"/>
      <c r="B354" s="59">
        <v>44288</v>
      </c>
      <c r="C354" s="43"/>
    </row>
    <row r="355" spans="1:3" x14ac:dyDescent="0.35">
      <c r="A355" s="474"/>
      <c r="B355" s="59">
        <v>44289</v>
      </c>
      <c r="C355" s="43"/>
    </row>
    <row r="356" spans="1:3" x14ac:dyDescent="0.35">
      <c r="A356" s="474"/>
      <c r="B356" s="59">
        <v>44290</v>
      </c>
      <c r="C356" s="43"/>
    </row>
    <row r="357" spans="1:3" x14ac:dyDescent="0.35">
      <c r="A357" s="474"/>
      <c r="B357" s="59">
        <v>44291</v>
      </c>
      <c r="C357" s="43"/>
    </row>
    <row r="358" spans="1:3" x14ac:dyDescent="0.35">
      <c r="A358" s="474"/>
      <c r="B358" s="59">
        <v>44292</v>
      </c>
      <c r="C358" s="43"/>
    </row>
    <row r="359" spans="1:3" x14ac:dyDescent="0.35">
      <c r="A359" s="59">
        <v>44293</v>
      </c>
      <c r="B359" s="59">
        <v>44293</v>
      </c>
      <c r="C359" s="43">
        <v>1051</v>
      </c>
    </row>
    <row r="360" spans="1:3" x14ac:dyDescent="0.35">
      <c r="A360" s="474"/>
      <c r="B360" s="59">
        <v>44294</v>
      </c>
      <c r="C360" s="43"/>
    </row>
    <row r="361" spans="1:3" x14ac:dyDescent="0.35">
      <c r="A361" s="474"/>
      <c r="B361" s="59">
        <v>44295</v>
      </c>
      <c r="C361" s="43"/>
    </row>
    <row r="362" spans="1:3" x14ac:dyDescent="0.35">
      <c r="A362" s="474"/>
      <c r="B362" s="59">
        <v>44296</v>
      </c>
      <c r="C362" s="43"/>
    </row>
    <row r="363" spans="1:3" x14ac:dyDescent="0.35">
      <c r="A363" s="474"/>
      <c r="B363" s="59">
        <v>44297</v>
      </c>
      <c r="C363" s="43"/>
    </row>
    <row r="364" spans="1:3" x14ac:dyDescent="0.35">
      <c r="A364" s="474"/>
      <c r="B364" s="59">
        <v>44298</v>
      </c>
      <c r="C364" s="43"/>
    </row>
    <row r="365" spans="1:3" x14ac:dyDescent="0.35">
      <c r="A365" s="474"/>
      <c r="B365" s="59">
        <v>44299</v>
      </c>
      <c r="C365" s="43"/>
    </row>
    <row r="366" spans="1:3" x14ac:dyDescent="0.35">
      <c r="A366" s="59">
        <v>44300</v>
      </c>
      <c r="B366" s="59">
        <v>44300</v>
      </c>
      <c r="C366" s="43">
        <v>1045</v>
      </c>
    </row>
    <row r="367" spans="1:3" x14ac:dyDescent="0.35">
      <c r="A367" s="474"/>
      <c r="B367" s="59">
        <v>44301</v>
      </c>
      <c r="C367" s="43"/>
    </row>
    <row r="368" spans="1:3" x14ac:dyDescent="0.35">
      <c r="A368" s="474"/>
      <c r="B368" s="59">
        <v>44302</v>
      </c>
      <c r="C368" s="43"/>
    </row>
    <row r="369" spans="1:3" x14ac:dyDescent="0.35">
      <c r="A369" s="474"/>
      <c r="B369" s="59">
        <v>44303</v>
      </c>
      <c r="C369" s="43"/>
    </row>
    <row r="370" spans="1:3" x14ac:dyDescent="0.35">
      <c r="A370" s="474"/>
      <c r="B370" s="59">
        <v>44304</v>
      </c>
      <c r="C370" s="43"/>
    </row>
    <row r="371" spans="1:3" x14ac:dyDescent="0.35">
      <c r="A371" s="474"/>
      <c r="B371" s="59">
        <v>44305</v>
      </c>
      <c r="C371" s="43"/>
    </row>
    <row r="372" spans="1:3" x14ac:dyDescent="0.35">
      <c r="A372" s="474"/>
      <c r="B372" s="59">
        <v>44306</v>
      </c>
      <c r="C372" s="43"/>
    </row>
    <row r="373" spans="1:3" x14ac:dyDescent="0.35">
      <c r="A373" s="59">
        <v>44307</v>
      </c>
      <c r="B373" s="59">
        <v>44307</v>
      </c>
      <c r="C373" s="43">
        <v>1010</v>
      </c>
    </row>
    <row r="374" spans="1:3" x14ac:dyDescent="0.35">
      <c r="A374" s="474"/>
      <c r="B374" s="59">
        <v>44308</v>
      </c>
      <c r="C374" s="43"/>
    </row>
    <row r="375" spans="1:3" x14ac:dyDescent="0.35">
      <c r="A375" s="474"/>
      <c r="B375" s="59">
        <v>44309</v>
      </c>
      <c r="C375" s="43"/>
    </row>
    <row r="376" spans="1:3" x14ac:dyDescent="0.35">
      <c r="A376" s="474"/>
      <c r="B376" s="59">
        <v>44310</v>
      </c>
      <c r="C376" s="43"/>
    </row>
    <row r="377" spans="1:3" x14ac:dyDescent="0.35">
      <c r="A377" s="474"/>
      <c r="B377" s="59">
        <v>44311</v>
      </c>
      <c r="C377" s="43"/>
    </row>
    <row r="378" spans="1:3" x14ac:dyDescent="0.35">
      <c r="A378" s="474"/>
      <c r="B378" s="59">
        <v>44312</v>
      </c>
      <c r="C378" s="43"/>
    </row>
    <row r="379" spans="1:3" x14ac:dyDescent="0.35">
      <c r="A379" s="474"/>
      <c r="B379" s="59">
        <v>44313</v>
      </c>
      <c r="C379" s="43"/>
    </row>
    <row r="380" spans="1:3" x14ac:dyDescent="0.35">
      <c r="A380" s="59">
        <v>44314</v>
      </c>
      <c r="B380" s="59">
        <v>44314</v>
      </c>
      <c r="C380" s="43">
        <v>1042</v>
      </c>
    </row>
    <row r="381" spans="1:3" x14ac:dyDescent="0.35">
      <c r="A381" s="474"/>
      <c r="B381" s="59">
        <v>44315</v>
      </c>
      <c r="C381" s="43"/>
    </row>
    <row r="382" spans="1:3" x14ac:dyDescent="0.35">
      <c r="A382" s="474"/>
      <c r="B382" s="59">
        <v>44316</v>
      </c>
      <c r="C382" s="43"/>
    </row>
    <row r="383" spans="1:3" x14ac:dyDescent="0.35">
      <c r="A383" s="474"/>
      <c r="B383" s="59">
        <v>44317</v>
      </c>
      <c r="C383" s="43"/>
    </row>
    <row r="384" spans="1:3" x14ac:dyDescent="0.35">
      <c r="A384" s="474"/>
      <c r="B384" s="59">
        <v>44318</v>
      </c>
      <c r="C384" s="43"/>
    </row>
    <row r="385" spans="1:3" x14ac:dyDescent="0.35">
      <c r="A385" s="474"/>
      <c r="B385" s="59">
        <v>44319</v>
      </c>
      <c r="C385" s="43"/>
    </row>
    <row r="386" spans="1:3" x14ac:dyDescent="0.35">
      <c r="A386" s="474"/>
      <c r="B386" s="59">
        <v>44320</v>
      </c>
      <c r="C386" s="43"/>
    </row>
    <row r="387" spans="1:3" x14ac:dyDescent="0.35">
      <c r="A387" s="59">
        <v>44321</v>
      </c>
      <c r="B387" s="59">
        <v>44321</v>
      </c>
      <c r="C387" s="43">
        <v>1011</v>
      </c>
    </row>
    <row r="388" spans="1:3" x14ac:dyDescent="0.35">
      <c r="A388" s="474"/>
      <c r="B388" s="59">
        <v>44322</v>
      </c>
      <c r="C388" s="43"/>
    </row>
    <row r="389" spans="1:3" x14ac:dyDescent="0.35">
      <c r="A389" s="474"/>
      <c r="B389" s="59">
        <v>44323</v>
      </c>
      <c r="C389" s="43"/>
    </row>
    <row r="390" spans="1:3" x14ac:dyDescent="0.35">
      <c r="A390" s="474"/>
      <c r="B390" s="59">
        <v>44324</v>
      </c>
      <c r="C390" s="43"/>
    </row>
    <row r="391" spans="1:3" x14ac:dyDescent="0.35">
      <c r="A391" s="474"/>
      <c r="B391" s="59">
        <v>44325</v>
      </c>
      <c r="C391" s="43"/>
    </row>
    <row r="392" spans="1:3" x14ac:dyDescent="0.35">
      <c r="A392" s="474"/>
      <c r="B392" s="59">
        <v>44326</v>
      </c>
      <c r="C392" s="43"/>
    </row>
    <row r="393" spans="1:3" x14ac:dyDescent="0.35">
      <c r="A393" s="474"/>
      <c r="B393" s="59">
        <v>44327</v>
      </c>
      <c r="C393" s="43"/>
    </row>
    <row r="394" spans="1:3" x14ac:dyDescent="0.35">
      <c r="A394" s="59">
        <v>44328</v>
      </c>
      <c r="B394" s="59">
        <v>44328</v>
      </c>
      <c r="C394" s="43">
        <v>1088</v>
      </c>
    </row>
    <row r="395" spans="1:3" x14ac:dyDescent="0.35">
      <c r="A395" s="474"/>
      <c r="B395" s="59">
        <v>44329</v>
      </c>
      <c r="C395" s="43"/>
    </row>
    <row r="396" spans="1:3" x14ac:dyDescent="0.35">
      <c r="A396" s="474"/>
      <c r="B396" s="59">
        <v>44330</v>
      </c>
      <c r="C396" s="43"/>
    </row>
    <row r="397" spans="1:3" x14ac:dyDescent="0.35">
      <c r="A397" s="474"/>
      <c r="B397" s="59">
        <v>44331</v>
      </c>
      <c r="C397" s="43"/>
    </row>
    <row r="398" spans="1:3" x14ac:dyDescent="0.35">
      <c r="A398" s="474"/>
      <c r="B398" s="59">
        <v>44332</v>
      </c>
      <c r="C398" s="43"/>
    </row>
    <row r="399" spans="1:3" x14ac:dyDescent="0.35">
      <c r="A399" s="474"/>
      <c r="B399" s="59">
        <v>44333</v>
      </c>
      <c r="C399" s="43"/>
    </row>
    <row r="400" spans="1:3" x14ac:dyDescent="0.35">
      <c r="A400" s="474"/>
      <c r="B400" s="59">
        <v>44334</v>
      </c>
      <c r="C400" s="43"/>
    </row>
    <row r="401" spans="1:3" x14ac:dyDescent="0.35">
      <c r="A401" s="59">
        <v>44335</v>
      </c>
      <c r="B401" s="59">
        <v>44335</v>
      </c>
      <c r="C401" s="43">
        <v>1104</v>
      </c>
    </row>
    <row r="402" spans="1:3" x14ac:dyDescent="0.35">
      <c r="A402" s="474"/>
      <c r="B402" s="59">
        <v>44336</v>
      </c>
      <c r="C402" s="43"/>
    </row>
    <row r="403" spans="1:3" x14ac:dyDescent="0.35">
      <c r="A403" s="474"/>
      <c r="B403" s="59">
        <v>44337</v>
      </c>
      <c r="C403" s="43"/>
    </row>
    <row r="404" spans="1:3" x14ac:dyDescent="0.35">
      <c r="A404" s="474"/>
      <c r="B404" s="59">
        <v>44338</v>
      </c>
      <c r="C404" s="43"/>
    </row>
    <row r="405" spans="1:3" x14ac:dyDescent="0.35">
      <c r="A405" s="474"/>
      <c r="B405" s="59">
        <v>44339</v>
      </c>
      <c r="C405" s="43"/>
    </row>
    <row r="406" spans="1:3" x14ac:dyDescent="0.35">
      <c r="A406" s="474"/>
      <c r="B406" s="59">
        <v>44340</v>
      </c>
      <c r="C406" s="43"/>
    </row>
    <row r="407" spans="1:3" x14ac:dyDescent="0.35">
      <c r="A407" s="474"/>
      <c r="B407" s="59">
        <v>44341</v>
      </c>
      <c r="C407" s="43"/>
    </row>
    <row r="408" spans="1:3" x14ac:dyDescent="0.35">
      <c r="A408" s="474">
        <v>44342</v>
      </c>
      <c r="B408" s="59">
        <v>44342</v>
      </c>
      <c r="C408" s="43">
        <v>1116</v>
      </c>
    </row>
    <row r="409" spans="1:3" x14ac:dyDescent="0.35">
      <c r="A409" s="474"/>
      <c r="B409" s="59">
        <v>44343</v>
      </c>
      <c r="C409" s="43"/>
    </row>
    <row r="410" spans="1:3" x14ac:dyDescent="0.35">
      <c r="A410" s="474"/>
      <c r="B410" s="59">
        <v>44344</v>
      </c>
      <c r="C410" s="43"/>
    </row>
    <row r="411" spans="1:3" x14ac:dyDescent="0.35">
      <c r="A411" s="474"/>
      <c r="B411" s="59">
        <v>44345</v>
      </c>
      <c r="C411" s="43"/>
    </row>
    <row r="412" spans="1:3" x14ac:dyDescent="0.35">
      <c r="A412" s="474"/>
      <c r="B412" s="59">
        <v>44346</v>
      </c>
      <c r="C412" s="43"/>
    </row>
    <row r="413" spans="1:3" x14ac:dyDescent="0.35">
      <c r="A413" s="474"/>
      <c r="B413" s="59">
        <v>44347</v>
      </c>
      <c r="C413" s="43"/>
    </row>
    <row r="414" spans="1:3" x14ac:dyDescent="0.35">
      <c r="A414" s="474"/>
      <c r="B414" s="59">
        <v>44348</v>
      </c>
      <c r="C414" s="43"/>
    </row>
    <row r="415" spans="1:3" x14ac:dyDescent="0.35">
      <c r="A415" s="59">
        <v>44349</v>
      </c>
      <c r="B415" s="59">
        <v>44349</v>
      </c>
      <c r="C415" s="43">
        <v>1129</v>
      </c>
    </row>
    <row r="416" spans="1:3" x14ac:dyDescent="0.35">
      <c r="A416" s="474"/>
      <c r="B416" s="59">
        <v>44350</v>
      </c>
      <c r="C416" s="43"/>
    </row>
    <row r="417" spans="1:3" x14ac:dyDescent="0.35">
      <c r="A417" s="474"/>
      <c r="B417" s="59">
        <v>44351</v>
      </c>
      <c r="C417" s="43"/>
    </row>
    <row r="418" spans="1:3" x14ac:dyDescent="0.35">
      <c r="A418" s="474"/>
      <c r="B418" s="59">
        <v>44352</v>
      </c>
      <c r="C418" s="43"/>
    </row>
    <row r="419" spans="1:3" x14ac:dyDescent="0.35">
      <c r="A419" s="474"/>
      <c r="B419" s="59">
        <v>44353</v>
      </c>
      <c r="C419" s="43"/>
    </row>
    <row r="420" spans="1:3" x14ac:dyDescent="0.35">
      <c r="A420" s="474"/>
      <c r="B420" s="59">
        <v>44354</v>
      </c>
      <c r="C420" s="43"/>
    </row>
    <row r="421" spans="1:3" x14ac:dyDescent="0.35">
      <c r="A421" s="474"/>
      <c r="B421" s="59">
        <v>44355</v>
      </c>
      <c r="C421" s="43"/>
    </row>
    <row r="422" spans="1:3" x14ac:dyDescent="0.35">
      <c r="A422" s="59">
        <v>44356</v>
      </c>
      <c r="B422" s="59">
        <v>44356</v>
      </c>
      <c r="C422" s="43">
        <v>1124</v>
      </c>
    </row>
    <row r="423" spans="1:3" x14ac:dyDescent="0.35">
      <c r="A423" s="474"/>
      <c r="B423" s="59">
        <v>44357</v>
      </c>
      <c r="C423" s="43"/>
    </row>
    <row r="424" spans="1:3" x14ac:dyDescent="0.35">
      <c r="A424" s="474"/>
      <c r="B424" s="59">
        <v>44358</v>
      </c>
      <c r="C424" s="43"/>
    </row>
    <row r="425" spans="1:3" x14ac:dyDescent="0.35">
      <c r="A425" s="474"/>
      <c r="B425" s="59">
        <v>44359</v>
      </c>
      <c r="C425" s="43"/>
    </row>
    <row r="426" spans="1:3" x14ac:dyDescent="0.35">
      <c r="A426" s="474"/>
      <c r="B426" s="59">
        <v>44360</v>
      </c>
      <c r="C426" s="43"/>
    </row>
    <row r="427" spans="1:3" x14ac:dyDescent="0.35">
      <c r="A427" s="474"/>
      <c r="B427" s="59">
        <v>44361</v>
      </c>
      <c r="C427" s="43"/>
    </row>
    <row r="428" spans="1:3" x14ac:dyDescent="0.35">
      <c r="A428" s="474"/>
      <c r="B428" s="59">
        <v>44362</v>
      </c>
      <c r="C428" s="43"/>
    </row>
    <row r="429" spans="1:3" x14ac:dyDescent="0.35">
      <c r="A429" s="59">
        <v>44363</v>
      </c>
      <c r="B429" s="59">
        <v>44363</v>
      </c>
      <c r="C429" s="43">
        <v>1142</v>
      </c>
    </row>
    <row r="430" spans="1:3" x14ac:dyDescent="0.35">
      <c r="A430" s="474"/>
      <c r="B430" s="59">
        <v>44364</v>
      </c>
      <c r="C430" s="43"/>
    </row>
    <row r="431" spans="1:3" x14ac:dyDescent="0.35">
      <c r="A431" s="474"/>
      <c r="B431" s="59">
        <v>44365</v>
      </c>
      <c r="C431" s="43"/>
    </row>
    <row r="432" spans="1:3" x14ac:dyDescent="0.35">
      <c r="A432" s="474"/>
      <c r="B432" s="59">
        <v>44366</v>
      </c>
      <c r="C432" s="43"/>
    </row>
    <row r="433" spans="1:3" x14ac:dyDescent="0.35">
      <c r="A433" s="474"/>
      <c r="B433" s="59">
        <v>44367</v>
      </c>
      <c r="C433" s="43"/>
    </row>
    <row r="434" spans="1:3" x14ac:dyDescent="0.35">
      <c r="A434" s="474"/>
      <c r="B434" s="59">
        <v>44368</v>
      </c>
      <c r="C434" s="43"/>
    </row>
    <row r="435" spans="1:3" x14ac:dyDescent="0.35">
      <c r="A435" s="474"/>
      <c r="B435" s="59">
        <v>44369</v>
      </c>
      <c r="C435" s="43"/>
    </row>
    <row r="436" spans="1:3" x14ac:dyDescent="0.35">
      <c r="A436" s="59">
        <v>44370</v>
      </c>
      <c r="B436" s="59">
        <v>44370</v>
      </c>
      <c r="C436" s="43">
        <v>1227</v>
      </c>
    </row>
    <row r="437" spans="1:3" x14ac:dyDescent="0.35">
      <c r="A437" s="474"/>
      <c r="B437" s="59">
        <v>44371</v>
      </c>
      <c r="C437" s="43"/>
    </row>
    <row r="438" spans="1:3" x14ac:dyDescent="0.35">
      <c r="A438" s="474"/>
      <c r="B438" s="59">
        <v>44372</v>
      </c>
      <c r="C438" s="43"/>
    </row>
    <row r="439" spans="1:3" x14ac:dyDescent="0.35">
      <c r="A439" s="474"/>
      <c r="B439" s="59">
        <v>44373</v>
      </c>
      <c r="C439" s="43"/>
    </row>
    <row r="440" spans="1:3" x14ac:dyDescent="0.35">
      <c r="A440" s="474"/>
      <c r="B440" s="59">
        <v>44374</v>
      </c>
      <c r="C440" s="43"/>
    </row>
    <row r="441" spans="1:3" x14ac:dyDescent="0.35">
      <c r="A441" s="474"/>
      <c r="B441" s="59">
        <v>44375</v>
      </c>
      <c r="C441" s="43"/>
    </row>
    <row r="442" spans="1:3" x14ac:dyDescent="0.35">
      <c r="A442" s="474"/>
      <c r="B442" s="59">
        <v>44376</v>
      </c>
      <c r="C442" s="43"/>
    </row>
    <row r="443" spans="1:3" x14ac:dyDescent="0.35">
      <c r="A443" s="59">
        <v>44377</v>
      </c>
      <c r="B443" s="59">
        <v>44377</v>
      </c>
      <c r="C443" s="43">
        <v>1247</v>
      </c>
    </row>
    <row r="444" spans="1:3" x14ac:dyDescent="0.35">
      <c r="A444" s="474"/>
      <c r="B444" s="59">
        <v>44378</v>
      </c>
    </row>
    <row r="445" spans="1:3" x14ac:dyDescent="0.35">
      <c r="A445" s="474"/>
      <c r="B445" s="59">
        <v>44379</v>
      </c>
    </row>
    <row r="446" spans="1:3" x14ac:dyDescent="0.35">
      <c r="A446" s="474"/>
      <c r="B446" s="59">
        <v>44380</v>
      </c>
    </row>
    <row r="447" spans="1:3" x14ac:dyDescent="0.35">
      <c r="A447" s="474"/>
      <c r="B447" s="59">
        <v>44381</v>
      </c>
    </row>
    <row r="448" spans="1:3" x14ac:dyDescent="0.35">
      <c r="A448" s="474"/>
      <c r="B448" s="59">
        <v>44382</v>
      </c>
    </row>
    <row r="449" spans="1:3" x14ac:dyDescent="0.35">
      <c r="A449" s="474"/>
      <c r="B449" s="59">
        <v>44383</v>
      </c>
    </row>
    <row r="450" spans="1:3" x14ac:dyDescent="0.35">
      <c r="A450" s="59">
        <v>44384</v>
      </c>
      <c r="B450" s="59">
        <v>44384</v>
      </c>
      <c r="C450" s="43">
        <v>1268</v>
      </c>
    </row>
    <row r="451" spans="1:3" x14ac:dyDescent="0.35">
      <c r="A451" s="474"/>
      <c r="B451" s="59">
        <v>44385</v>
      </c>
    </row>
    <row r="452" spans="1:3" x14ac:dyDescent="0.35">
      <c r="A452" s="474"/>
      <c r="B452" s="59">
        <v>44386</v>
      </c>
    </row>
    <row r="453" spans="1:3" x14ac:dyDescent="0.35">
      <c r="A453" s="474"/>
      <c r="B453" s="59">
        <v>44387</v>
      </c>
    </row>
    <row r="454" spans="1:3" x14ac:dyDescent="0.35">
      <c r="A454" s="474"/>
      <c r="B454" s="59">
        <v>44388</v>
      </c>
    </row>
    <row r="455" spans="1:3" x14ac:dyDescent="0.35">
      <c r="A455" s="474"/>
      <c r="B455" s="59">
        <v>44389</v>
      </c>
    </row>
    <row r="456" spans="1:3" x14ac:dyDescent="0.35">
      <c r="A456" s="474"/>
      <c r="B456" s="59">
        <v>44390</v>
      </c>
    </row>
    <row r="457" spans="1:3" x14ac:dyDescent="0.35">
      <c r="A457" s="59">
        <v>44391</v>
      </c>
      <c r="B457" s="59">
        <v>44391</v>
      </c>
      <c r="C457" s="43">
        <v>1302</v>
      </c>
    </row>
    <row r="458" spans="1:3" x14ac:dyDescent="0.35">
      <c r="A458" s="474"/>
      <c r="B458" s="59">
        <v>44392</v>
      </c>
    </row>
    <row r="459" spans="1:3" x14ac:dyDescent="0.35">
      <c r="A459" s="474"/>
      <c r="B459" s="59">
        <v>44393</v>
      </c>
    </row>
    <row r="460" spans="1:3" x14ac:dyDescent="0.35">
      <c r="A460" s="474"/>
      <c r="B460" s="59">
        <v>44394</v>
      </c>
    </row>
    <row r="461" spans="1:3" x14ac:dyDescent="0.35">
      <c r="A461" s="474"/>
      <c r="B461" s="59">
        <v>44395</v>
      </c>
    </row>
    <row r="462" spans="1:3" x14ac:dyDescent="0.35">
      <c r="A462" s="474"/>
      <c r="B462" s="59">
        <v>44396</v>
      </c>
    </row>
    <row r="463" spans="1:3" x14ac:dyDescent="0.35">
      <c r="A463" s="474"/>
      <c r="B463" s="59">
        <v>44397</v>
      </c>
    </row>
    <row r="464" spans="1:3" x14ac:dyDescent="0.35">
      <c r="A464" s="59">
        <v>44398</v>
      </c>
      <c r="B464" s="59">
        <v>44398</v>
      </c>
      <c r="C464" s="43">
        <v>1339</v>
      </c>
    </row>
    <row r="465" spans="1:3" x14ac:dyDescent="0.35">
      <c r="A465" s="474"/>
      <c r="B465" s="59">
        <v>44399</v>
      </c>
    </row>
    <row r="466" spans="1:3" x14ac:dyDescent="0.35">
      <c r="A466" s="474"/>
      <c r="B466" s="59">
        <v>44400</v>
      </c>
    </row>
    <row r="467" spans="1:3" x14ac:dyDescent="0.35">
      <c r="A467" s="474"/>
      <c r="B467" s="59">
        <v>44401</v>
      </c>
    </row>
    <row r="468" spans="1:3" x14ac:dyDescent="0.35">
      <c r="A468" s="474"/>
      <c r="B468" s="59">
        <v>44402</v>
      </c>
    </row>
    <row r="469" spans="1:3" x14ac:dyDescent="0.35">
      <c r="A469" s="474"/>
      <c r="B469" s="59">
        <v>44403</v>
      </c>
    </row>
    <row r="470" spans="1:3" x14ac:dyDescent="0.35">
      <c r="A470" s="474"/>
      <c r="B470" s="59">
        <v>44404</v>
      </c>
    </row>
    <row r="471" spans="1:3" x14ac:dyDescent="0.35">
      <c r="A471" s="59">
        <v>44405</v>
      </c>
      <c r="B471" s="59">
        <v>44405</v>
      </c>
      <c r="C471" s="43">
        <v>1304</v>
      </c>
    </row>
    <row r="472" spans="1:3" x14ac:dyDescent="0.35">
      <c r="B472" s="59">
        <v>44406</v>
      </c>
    </row>
    <row r="473" spans="1:3" x14ac:dyDescent="0.35">
      <c r="B473" s="59">
        <v>44407</v>
      </c>
    </row>
    <row r="474" spans="1:3" x14ac:dyDescent="0.35">
      <c r="B474" s="59">
        <v>44408</v>
      </c>
    </row>
    <row r="475" spans="1:3" x14ac:dyDescent="0.35">
      <c r="B475" s="59">
        <v>44409</v>
      </c>
    </row>
    <row r="476" spans="1:3" x14ac:dyDescent="0.35">
      <c r="B476" s="59">
        <v>44410</v>
      </c>
    </row>
    <row r="477" spans="1:3" x14ac:dyDescent="0.35">
      <c r="B477" s="59">
        <v>44411</v>
      </c>
    </row>
    <row r="478" spans="1:3" x14ac:dyDescent="0.35">
      <c r="A478" s="40">
        <v>44412</v>
      </c>
      <c r="B478" s="59">
        <v>44412</v>
      </c>
      <c r="C478" s="43">
        <v>1404</v>
      </c>
    </row>
    <row r="479" spans="1:3" x14ac:dyDescent="0.35">
      <c r="B479" s="59">
        <v>44413</v>
      </c>
    </row>
    <row r="480" spans="1:3" x14ac:dyDescent="0.35">
      <c r="B480" s="59">
        <v>44414</v>
      </c>
    </row>
    <row r="481" spans="1:3" x14ac:dyDescent="0.35">
      <c r="B481" s="59">
        <v>44415</v>
      </c>
    </row>
    <row r="482" spans="1:3" x14ac:dyDescent="0.35">
      <c r="B482" s="59">
        <v>44416</v>
      </c>
    </row>
    <row r="483" spans="1:3" x14ac:dyDescent="0.35">
      <c r="B483" s="59">
        <v>44417</v>
      </c>
    </row>
    <row r="484" spans="1:3" x14ac:dyDescent="0.35">
      <c r="B484" s="59">
        <v>44418</v>
      </c>
    </row>
    <row r="485" spans="1:3" x14ac:dyDescent="0.35">
      <c r="A485" s="40">
        <v>44419</v>
      </c>
      <c r="B485" s="59">
        <v>44419</v>
      </c>
      <c r="C485" s="43">
        <v>1439</v>
      </c>
    </row>
    <row r="486" spans="1:3" x14ac:dyDescent="0.35">
      <c r="B486" s="59">
        <v>44420</v>
      </c>
    </row>
    <row r="487" spans="1:3" x14ac:dyDescent="0.35">
      <c r="B487" s="59">
        <v>44421</v>
      </c>
    </row>
    <row r="488" spans="1:3" x14ac:dyDescent="0.35">
      <c r="B488" s="59">
        <v>44422</v>
      </c>
    </row>
    <row r="489" spans="1:3" x14ac:dyDescent="0.35">
      <c r="B489" s="59">
        <v>44423</v>
      </c>
    </row>
    <row r="490" spans="1:3" x14ac:dyDescent="0.35">
      <c r="B490" s="59">
        <v>44424</v>
      </c>
    </row>
    <row r="491" spans="1:3" x14ac:dyDescent="0.35">
      <c r="B491" s="59">
        <v>44425</v>
      </c>
    </row>
    <row r="492" spans="1:3" x14ac:dyDescent="0.35">
      <c r="A492" s="40">
        <v>44426</v>
      </c>
      <c r="B492" s="59">
        <v>44426</v>
      </c>
      <c r="C492" s="43">
        <v>1408</v>
      </c>
    </row>
    <row r="493" spans="1:3" x14ac:dyDescent="0.35">
      <c r="B493" s="59">
        <v>44427</v>
      </c>
    </row>
    <row r="494" spans="1:3" x14ac:dyDescent="0.35">
      <c r="B494" s="59">
        <v>44428</v>
      </c>
    </row>
    <row r="495" spans="1:3" x14ac:dyDescent="0.35">
      <c r="B495" s="59">
        <v>44429</v>
      </c>
    </row>
    <row r="496" spans="1:3" x14ac:dyDescent="0.35">
      <c r="B496" s="59">
        <v>44430</v>
      </c>
    </row>
    <row r="497" spans="1:3" x14ac:dyDescent="0.35">
      <c r="B497" s="59">
        <v>44431</v>
      </c>
    </row>
    <row r="498" spans="1:3" x14ac:dyDescent="0.35">
      <c r="B498" s="59">
        <v>44432</v>
      </c>
    </row>
    <row r="499" spans="1:3" x14ac:dyDescent="0.35">
      <c r="A499" s="59">
        <v>44433</v>
      </c>
      <c r="B499" s="59">
        <v>44433</v>
      </c>
      <c r="C499" s="43">
        <v>1418</v>
      </c>
    </row>
    <row r="500" spans="1:3" x14ac:dyDescent="0.35">
      <c r="B500" s="59">
        <v>44434</v>
      </c>
    </row>
    <row r="501" spans="1:3" x14ac:dyDescent="0.35">
      <c r="B501" s="59">
        <v>44435</v>
      </c>
    </row>
    <row r="502" spans="1:3" x14ac:dyDescent="0.35">
      <c r="B502" s="59">
        <v>44436</v>
      </c>
    </row>
    <row r="503" spans="1:3" x14ac:dyDescent="0.35">
      <c r="B503" s="59">
        <v>44437</v>
      </c>
    </row>
    <row r="504" spans="1:3" x14ac:dyDescent="0.35">
      <c r="B504" s="59">
        <v>44438</v>
      </c>
    </row>
    <row r="505" spans="1:3" x14ac:dyDescent="0.35">
      <c r="B505" s="59">
        <v>44439</v>
      </c>
    </row>
    <row r="506" spans="1:3" x14ac:dyDescent="0.35">
      <c r="A506" s="59">
        <v>44440</v>
      </c>
      <c r="B506" s="59">
        <v>44440</v>
      </c>
      <c r="C506" s="43">
        <v>1482</v>
      </c>
    </row>
    <row r="507" spans="1:3" x14ac:dyDescent="0.35">
      <c r="B507" s="59">
        <v>44441</v>
      </c>
    </row>
    <row r="508" spans="1:3" x14ac:dyDescent="0.35">
      <c r="B508" s="59">
        <v>44442</v>
      </c>
    </row>
    <row r="509" spans="1:3" x14ac:dyDescent="0.35">
      <c r="B509" s="59">
        <v>44443</v>
      </c>
    </row>
    <row r="510" spans="1:3" x14ac:dyDescent="0.35">
      <c r="B510" s="59">
        <v>44444</v>
      </c>
    </row>
    <row r="511" spans="1:3" x14ac:dyDescent="0.35">
      <c r="B511" s="59">
        <v>44445</v>
      </c>
    </row>
    <row r="512" spans="1:3" x14ac:dyDescent="0.35">
      <c r="B512" s="59">
        <v>44446</v>
      </c>
    </row>
    <row r="513" spans="1:3" x14ac:dyDescent="0.35">
      <c r="A513" s="59">
        <v>44447</v>
      </c>
      <c r="B513" s="59">
        <v>44447</v>
      </c>
      <c r="C513" s="43">
        <v>1521</v>
      </c>
    </row>
    <row r="514" spans="1:3" x14ac:dyDescent="0.35">
      <c r="B514" s="59">
        <v>44448</v>
      </c>
    </row>
    <row r="515" spans="1:3" x14ac:dyDescent="0.35">
      <c r="B515" s="59">
        <v>44449</v>
      </c>
    </row>
    <row r="516" spans="1:3" x14ac:dyDescent="0.35">
      <c r="B516" s="59">
        <v>44450</v>
      </c>
    </row>
    <row r="517" spans="1:3" x14ac:dyDescent="0.35">
      <c r="B517" s="59">
        <v>44451</v>
      </c>
    </row>
    <row r="518" spans="1:3" x14ac:dyDescent="0.35">
      <c r="B518" s="59">
        <v>44452</v>
      </c>
    </row>
    <row r="519" spans="1:3" x14ac:dyDescent="0.35">
      <c r="B519" s="59">
        <v>44453</v>
      </c>
    </row>
    <row r="520" spans="1:3" x14ac:dyDescent="0.35">
      <c r="A520" s="59">
        <v>44454</v>
      </c>
      <c r="B520" s="59">
        <v>44454</v>
      </c>
      <c r="C520" s="43">
        <v>1507</v>
      </c>
    </row>
    <row r="521" spans="1:3" x14ac:dyDescent="0.35">
      <c r="B521" s="59">
        <v>44455</v>
      </c>
    </row>
    <row r="522" spans="1:3" x14ac:dyDescent="0.35">
      <c r="B522" s="59">
        <v>44456</v>
      </c>
    </row>
    <row r="523" spans="1:3" x14ac:dyDescent="0.35">
      <c r="B523" s="59">
        <v>44457</v>
      </c>
    </row>
    <row r="524" spans="1:3" x14ac:dyDescent="0.35">
      <c r="B524" s="59">
        <v>44458</v>
      </c>
    </row>
    <row r="525" spans="1:3" x14ac:dyDescent="0.35">
      <c r="B525" s="59">
        <v>44459</v>
      </c>
    </row>
    <row r="526" spans="1:3" x14ac:dyDescent="0.35">
      <c r="B526" s="59">
        <v>44460</v>
      </c>
    </row>
    <row r="527" spans="1:3" x14ac:dyDescent="0.35">
      <c r="A527" s="59">
        <v>44461</v>
      </c>
      <c r="B527" s="59">
        <v>44461</v>
      </c>
      <c r="C527" s="43">
        <v>1561</v>
      </c>
    </row>
    <row r="528" spans="1:3" x14ac:dyDescent="0.35">
      <c r="A528" s="59"/>
      <c r="B528" s="59">
        <v>44462</v>
      </c>
    </row>
    <row r="529" spans="1:3" x14ac:dyDescent="0.35">
      <c r="A529" s="59"/>
      <c r="B529" s="59">
        <v>44463</v>
      </c>
    </row>
    <row r="530" spans="1:3" x14ac:dyDescent="0.35">
      <c r="A530" s="59"/>
      <c r="B530" s="59">
        <v>44464</v>
      </c>
    </row>
    <row r="531" spans="1:3" x14ac:dyDescent="0.35">
      <c r="A531" s="59"/>
      <c r="B531" s="59">
        <v>44465</v>
      </c>
    </row>
    <row r="532" spans="1:3" x14ac:dyDescent="0.35">
      <c r="A532" s="59"/>
      <c r="B532" s="59">
        <v>44466</v>
      </c>
    </row>
    <row r="533" spans="1:3" x14ac:dyDescent="0.35">
      <c r="A533" s="59"/>
      <c r="B533" s="59">
        <v>44467</v>
      </c>
    </row>
    <row r="534" spans="1:3" x14ac:dyDescent="0.35">
      <c r="A534" s="59">
        <v>44468</v>
      </c>
      <c r="B534" s="59">
        <v>44468</v>
      </c>
      <c r="C534" s="43">
        <v>1590</v>
      </c>
    </row>
    <row r="535" spans="1:3" x14ac:dyDescent="0.35">
      <c r="B535" s="59">
        <v>44469</v>
      </c>
    </row>
    <row r="536" spans="1:3" x14ac:dyDescent="0.35">
      <c r="B536" s="59">
        <v>44470</v>
      </c>
    </row>
    <row r="537" spans="1:3" x14ac:dyDescent="0.35">
      <c r="B537" s="59">
        <v>44471</v>
      </c>
    </row>
    <row r="538" spans="1:3" x14ac:dyDescent="0.35">
      <c r="B538" s="59">
        <v>44472</v>
      </c>
    </row>
    <row r="539" spans="1:3" x14ac:dyDescent="0.35">
      <c r="B539" s="59">
        <v>44473</v>
      </c>
    </row>
    <row r="540" spans="1:3" x14ac:dyDescent="0.35">
      <c r="B540" s="59">
        <v>44474</v>
      </c>
    </row>
    <row r="541" spans="1:3" x14ac:dyDescent="0.35">
      <c r="A541" s="59">
        <v>44475</v>
      </c>
      <c r="B541" s="59">
        <v>44475</v>
      </c>
      <c r="C541" s="43">
        <v>1505</v>
      </c>
    </row>
    <row r="542" spans="1:3" x14ac:dyDescent="0.35">
      <c r="A542" s="59"/>
      <c r="B542" s="59">
        <v>44476</v>
      </c>
    </row>
    <row r="543" spans="1:3" x14ac:dyDescent="0.35">
      <c r="B543" s="59">
        <v>44477</v>
      </c>
    </row>
    <row r="544" spans="1:3" x14ac:dyDescent="0.35">
      <c r="B544" s="59">
        <v>44478</v>
      </c>
    </row>
    <row r="545" spans="1:3" x14ac:dyDescent="0.35">
      <c r="B545" s="59">
        <v>44479</v>
      </c>
    </row>
    <row r="546" spans="1:3" x14ac:dyDescent="0.35">
      <c r="B546" s="59">
        <v>44480</v>
      </c>
    </row>
    <row r="547" spans="1:3" x14ac:dyDescent="0.35">
      <c r="B547" s="59">
        <v>44481</v>
      </c>
    </row>
    <row r="548" spans="1:3" x14ac:dyDescent="0.35">
      <c r="A548" s="59">
        <v>44482</v>
      </c>
      <c r="B548" s="59">
        <v>44482</v>
      </c>
      <c r="C548" s="43">
        <v>1551</v>
      </c>
    </row>
    <row r="549" spans="1:3" x14ac:dyDescent="0.35">
      <c r="B549" s="59">
        <v>44483</v>
      </c>
    </row>
    <row r="550" spans="1:3" x14ac:dyDescent="0.35">
      <c r="B550" s="59">
        <v>44484</v>
      </c>
    </row>
    <row r="551" spans="1:3" x14ac:dyDescent="0.35">
      <c r="B551" s="59">
        <v>44485</v>
      </c>
    </row>
    <row r="552" spans="1:3" x14ac:dyDescent="0.35">
      <c r="B552" s="59">
        <v>44486</v>
      </c>
    </row>
    <row r="553" spans="1:3" x14ac:dyDescent="0.35">
      <c r="B553" s="59">
        <v>44487</v>
      </c>
    </row>
    <row r="554" spans="1:3" x14ac:dyDescent="0.35">
      <c r="B554" s="59">
        <v>44488</v>
      </c>
    </row>
    <row r="555" spans="1:3" x14ac:dyDescent="0.35">
      <c r="A555" s="59">
        <v>44489</v>
      </c>
      <c r="B555" s="59">
        <v>44489</v>
      </c>
      <c r="C555" s="43">
        <v>1569</v>
      </c>
    </row>
    <row r="556" spans="1:3" x14ac:dyDescent="0.35">
      <c r="B556" s="59">
        <v>44490</v>
      </c>
    </row>
    <row r="557" spans="1:3" x14ac:dyDescent="0.35">
      <c r="B557" s="59">
        <v>44491</v>
      </c>
    </row>
    <row r="558" spans="1:3" x14ac:dyDescent="0.35">
      <c r="B558" s="59">
        <v>44492</v>
      </c>
    </row>
    <row r="559" spans="1:3" x14ac:dyDescent="0.35">
      <c r="B559" s="59">
        <v>44493</v>
      </c>
    </row>
    <row r="560" spans="1:3" x14ac:dyDescent="0.35">
      <c r="B560" s="59">
        <v>44494</v>
      </c>
    </row>
    <row r="561" spans="1:3" x14ac:dyDescent="0.35">
      <c r="B561" s="59">
        <v>44495</v>
      </c>
    </row>
    <row r="562" spans="1:3" x14ac:dyDescent="0.35">
      <c r="A562" s="59">
        <v>44496</v>
      </c>
      <c r="B562" s="59">
        <v>44496</v>
      </c>
      <c r="C562" s="43">
        <v>1539</v>
      </c>
    </row>
    <row r="563" spans="1:3" x14ac:dyDescent="0.35">
      <c r="B563" s="59">
        <v>44497</v>
      </c>
    </row>
    <row r="564" spans="1:3" x14ac:dyDescent="0.35">
      <c r="B564" s="59">
        <v>44498</v>
      </c>
    </row>
    <row r="565" spans="1:3" x14ac:dyDescent="0.35">
      <c r="B565" s="59">
        <v>44499</v>
      </c>
    </row>
    <row r="566" spans="1:3" x14ac:dyDescent="0.35">
      <c r="B566" s="59">
        <v>44500</v>
      </c>
    </row>
    <row r="567" spans="1:3" x14ac:dyDescent="0.35">
      <c r="B567" s="59">
        <v>44501</v>
      </c>
    </row>
    <row r="568" spans="1:3" x14ac:dyDescent="0.35">
      <c r="B568" s="59">
        <v>44502</v>
      </c>
    </row>
    <row r="569" spans="1:3" x14ac:dyDescent="0.35">
      <c r="A569" s="59">
        <v>44503</v>
      </c>
      <c r="B569" s="59">
        <v>44503</v>
      </c>
      <c r="C569" s="43">
        <v>1520</v>
      </c>
    </row>
    <row r="570" spans="1:3" x14ac:dyDescent="0.35">
      <c r="B570" s="59">
        <v>44504</v>
      </c>
    </row>
    <row r="571" spans="1:3" x14ac:dyDescent="0.35">
      <c r="B571" s="59">
        <v>44505</v>
      </c>
    </row>
    <row r="572" spans="1:3" x14ac:dyDescent="0.35">
      <c r="B572" s="59">
        <v>44506</v>
      </c>
    </row>
    <row r="573" spans="1:3" x14ac:dyDescent="0.35">
      <c r="B573" s="59">
        <v>44507</v>
      </c>
    </row>
    <row r="574" spans="1:3" x14ac:dyDescent="0.35">
      <c r="B574" s="59">
        <v>44508</v>
      </c>
    </row>
    <row r="575" spans="1:3" x14ac:dyDescent="0.35">
      <c r="B575" s="59">
        <v>44509</v>
      </c>
    </row>
    <row r="576" spans="1:3" x14ac:dyDescent="0.35">
      <c r="A576" s="59">
        <v>44510</v>
      </c>
      <c r="B576" s="59">
        <v>44510</v>
      </c>
      <c r="C576" s="43">
        <v>1527</v>
      </c>
    </row>
    <row r="577" spans="1:3" x14ac:dyDescent="0.35">
      <c r="B577" s="59">
        <v>44511</v>
      </c>
    </row>
    <row r="578" spans="1:3" x14ac:dyDescent="0.35">
      <c r="B578" s="59">
        <v>44512</v>
      </c>
    </row>
    <row r="579" spans="1:3" x14ac:dyDescent="0.35">
      <c r="B579" s="59">
        <v>44513</v>
      </c>
    </row>
    <row r="580" spans="1:3" x14ac:dyDescent="0.35">
      <c r="B580" s="59">
        <v>44514</v>
      </c>
    </row>
    <row r="581" spans="1:3" x14ac:dyDescent="0.35">
      <c r="B581" s="59">
        <v>44515</v>
      </c>
    </row>
    <row r="582" spans="1:3" x14ac:dyDescent="0.35">
      <c r="B582" s="59">
        <v>44516</v>
      </c>
    </row>
    <row r="583" spans="1:3" x14ac:dyDescent="0.35">
      <c r="A583" s="59">
        <v>44517</v>
      </c>
      <c r="B583" s="59">
        <v>44517</v>
      </c>
      <c r="C583" s="43">
        <v>1533</v>
      </c>
    </row>
    <row r="584" spans="1:3" x14ac:dyDescent="0.35">
      <c r="B584" s="59">
        <v>44518</v>
      </c>
    </row>
    <row r="585" spans="1:3" x14ac:dyDescent="0.35">
      <c r="B585" s="59">
        <v>44519</v>
      </c>
    </row>
    <row r="586" spans="1:3" x14ac:dyDescent="0.35">
      <c r="B586" s="59">
        <v>44520</v>
      </c>
    </row>
    <row r="587" spans="1:3" x14ac:dyDescent="0.35">
      <c r="B587" s="59">
        <v>44521</v>
      </c>
    </row>
    <row r="588" spans="1:3" x14ac:dyDescent="0.35">
      <c r="B588" s="59">
        <v>44522</v>
      </c>
    </row>
    <row r="589" spans="1:3" x14ac:dyDescent="0.35">
      <c r="B589" s="59">
        <v>44523</v>
      </c>
    </row>
    <row r="590" spans="1:3" x14ac:dyDescent="0.35">
      <c r="A590" s="59">
        <v>44524</v>
      </c>
      <c r="B590" s="59">
        <v>44524</v>
      </c>
      <c r="C590" s="43">
        <v>1484</v>
      </c>
    </row>
    <row r="591" spans="1:3" x14ac:dyDescent="0.35">
      <c r="B591" s="59">
        <v>44525</v>
      </c>
    </row>
    <row r="592" spans="1:3" x14ac:dyDescent="0.35">
      <c r="B592" s="59">
        <v>44526</v>
      </c>
    </row>
    <row r="593" spans="1:3" x14ac:dyDescent="0.35">
      <c r="B593" s="59">
        <v>44527</v>
      </c>
    </row>
    <row r="594" spans="1:3" x14ac:dyDescent="0.35">
      <c r="B594" s="59">
        <v>44528</v>
      </c>
    </row>
    <row r="595" spans="1:3" x14ac:dyDescent="0.35">
      <c r="B595" s="59">
        <v>44529</v>
      </c>
    </row>
    <row r="596" spans="1:3" x14ac:dyDescent="0.35">
      <c r="B596" s="59">
        <v>44530</v>
      </c>
    </row>
    <row r="597" spans="1:3" x14ac:dyDescent="0.35">
      <c r="A597" s="59">
        <v>44531</v>
      </c>
      <c r="B597" s="59">
        <v>44531</v>
      </c>
      <c r="C597" s="43">
        <v>1452</v>
      </c>
    </row>
    <row r="598" spans="1:3" x14ac:dyDescent="0.35">
      <c r="B598" s="59">
        <v>44532</v>
      </c>
    </row>
    <row r="599" spans="1:3" x14ac:dyDescent="0.35">
      <c r="B599" s="59">
        <v>44533</v>
      </c>
    </row>
    <row r="600" spans="1:3" x14ac:dyDescent="0.35">
      <c r="B600" s="59">
        <v>44534</v>
      </c>
    </row>
    <row r="601" spans="1:3" x14ac:dyDescent="0.35">
      <c r="B601" s="59">
        <v>44535</v>
      </c>
    </row>
    <row r="602" spans="1:3" x14ac:dyDescent="0.35">
      <c r="B602" s="59">
        <v>44536</v>
      </c>
    </row>
    <row r="603" spans="1:3" x14ac:dyDescent="0.35">
      <c r="B603" s="59">
        <v>44537</v>
      </c>
    </row>
    <row r="604" spans="1:3" x14ac:dyDescent="0.35">
      <c r="A604" s="59">
        <v>44538</v>
      </c>
      <c r="B604" s="59">
        <v>44538</v>
      </c>
      <c r="C604" s="43">
        <v>1453</v>
      </c>
    </row>
    <row r="605" spans="1:3" x14ac:dyDescent="0.35">
      <c r="B605" s="59">
        <v>44539</v>
      </c>
    </row>
    <row r="606" spans="1:3" x14ac:dyDescent="0.35">
      <c r="B606" s="59">
        <v>44540</v>
      </c>
    </row>
    <row r="607" spans="1:3" x14ac:dyDescent="0.35">
      <c r="B607" s="59">
        <v>44541</v>
      </c>
    </row>
    <row r="608" spans="1:3" x14ac:dyDescent="0.35">
      <c r="B608" s="59">
        <v>44542</v>
      </c>
    </row>
    <row r="609" spans="1:3" x14ac:dyDescent="0.35">
      <c r="B609" s="59">
        <v>44543</v>
      </c>
    </row>
    <row r="610" spans="1:3" x14ac:dyDescent="0.35">
      <c r="B610" s="59">
        <v>44544</v>
      </c>
    </row>
    <row r="611" spans="1:3" x14ac:dyDescent="0.35">
      <c r="A611" s="59">
        <v>44545</v>
      </c>
      <c r="B611" s="59">
        <v>44545</v>
      </c>
      <c r="C611" s="43">
        <v>1464</v>
      </c>
    </row>
    <row r="612" spans="1:3" x14ac:dyDescent="0.35">
      <c r="B612" s="59">
        <v>44546</v>
      </c>
    </row>
    <row r="613" spans="1:3" x14ac:dyDescent="0.35">
      <c r="B613" s="59">
        <v>44547</v>
      </c>
    </row>
    <row r="614" spans="1:3" x14ac:dyDescent="0.35">
      <c r="B614" s="59">
        <v>44548</v>
      </c>
    </row>
    <row r="615" spans="1:3" x14ac:dyDescent="0.35">
      <c r="B615" s="59">
        <v>44549</v>
      </c>
    </row>
    <row r="616" spans="1:3" x14ac:dyDescent="0.35">
      <c r="B616" s="59">
        <v>44550</v>
      </c>
    </row>
    <row r="617" spans="1:3" x14ac:dyDescent="0.35">
      <c r="B617" s="59">
        <v>44551</v>
      </c>
    </row>
    <row r="618" spans="1:3" x14ac:dyDescent="0.35">
      <c r="A618" s="59">
        <v>44552</v>
      </c>
      <c r="B618" s="59">
        <v>44552</v>
      </c>
      <c r="C618" s="43">
        <v>1465</v>
      </c>
    </row>
    <row r="619" spans="1:3" x14ac:dyDescent="0.35">
      <c r="B619" s="59">
        <v>44553</v>
      </c>
    </row>
    <row r="620" spans="1:3" x14ac:dyDescent="0.35">
      <c r="B620" s="59">
        <v>44554</v>
      </c>
    </row>
    <row r="621" spans="1:3" x14ac:dyDescent="0.35">
      <c r="B621" s="59">
        <v>44555</v>
      </c>
    </row>
    <row r="622" spans="1:3" x14ac:dyDescent="0.35">
      <c r="B622" s="59">
        <v>44556</v>
      </c>
    </row>
    <row r="623" spans="1:3" x14ac:dyDescent="0.35">
      <c r="B623" s="59">
        <v>44557</v>
      </c>
    </row>
    <row r="624" spans="1:3" x14ac:dyDescent="0.35">
      <c r="B624" s="59">
        <v>44558</v>
      </c>
    </row>
    <row r="625" spans="1:3" x14ac:dyDescent="0.35">
      <c r="A625" s="59">
        <v>44559</v>
      </c>
      <c r="B625" s="59">
        <v>44559</v>
      </c>
      <c r="C625" s="43">
        <v>1428</v>
      </c>
    </row>
    <row r="626" spans="1:3" x14ac:dyDescent="0.35">
      <c r="B626" s="59">
        <v>44560</v>
      </c>
    </row>
    <row r="627" spans="1:3" x14ac:dyDescent="0.35">
      <c r="B627" s="59">
        <v>44561</v>
      </c>
    </row>
    <row r="628" spans="1:3" x14ac:dyDescent="0.35">
      <c r="B628" s="59">
        <v>44562</v>
      </c>
    </row>
    <row r="629" spans="1:3" x14ac:dyDescent="0.35">
      <c r="B629" s="59">
        <v>44563</v>
      </c>
    </row>
    <row r="630" spans="1:3" x14ac:dyDescent="0.35">
      <c r="B630" s="59">
        <v>44564</v>
      </c>
    </row>
    <row r="631" spans="1:3" x14ac:dyDescent="0.35">
      <c r="B631" s="59">
        <v>44565</v>
      </c>
    </row>
    <row r="632" spans="1:3" x14ac:dyDescent="0.35">
      <c r="A632" s="59">
        <v>44566</v>
      </c>
      <c r="B632" s="59">
        <v>44566</v>
      </c>
      <c r="C632" s="43">
        <v>1523</v>
      </c>
    </row>
    <row r="633" spans="1:3" x14ac:dyDescent="0.35">
      <c r="B633" s="59">
        <v>44567</v>
      </c>
    </row>
    <row r="634" spans="1:3" x14ac:dyDescent="0.35">
      <c r="B634" s="59">
        <v>44568</v>
      </c>
    </row>
    <row r="635" spans="1:3" x14ac:dyDescent="0.35">
      <c r="B635" s="59">
        <v>44569</v>
      </c>
    </row>
    <row r="636" spans="1:3" x14ac:dyDescent="0.35">
      <c r="B636" s="59">
        <v>44570</v>
      </c>
    </row>
    <row r="637" spans="1:3" x14ac:dyDescent="0.35">
      <c r="B637" s="59">
        <v>44571</v>
      </c>
    </row>
    <row r="638" spans="1:3" x14ac:dyDescent="0.35">
      <c r="B638" s="59">
        <v>44572</v>
      </c>
    </row>
    <row r="639" spans="1:3" s="641" customFormat="1" x14ac:dyDescent="0.35">
      <c r="A639" s="59">
        <v>44573</v>
      </c>
      <c r="B639" s="59">
        <v>44573</v>
      </c>
      <c r="C639" s="43">
        <v>1608</v>
      </c>
    </row>
    <row r="640" spans="1:3" x14ac:dyDescent="0.35">
      <c r="B640" s="59">
        <v>44574</v>
      </c>
      <c r="C640" s="43"/>
    </row>
    <row r="641" spans="1:3" x14ac:dyDescent="0.35">
      <c r="B641" s="59">
        <v>44575</v>
      </c>
      <c r="C641" s="43"/>
    </row>
    <row r="642" spans="1:3" x14ac:dyDescent="0.35">
      <c r="B642" s="59">
        <v>44576</v>
      </c>
      <c r="C642" s="43"/>
    </row>
    <row r="643" spans="1:3" x14ac:dyDescent="0.35">
      <c r="B643" s="59">
        <v>44577</v>
      </c>
      <c r="C643" s="43"/>
    </row>
    <row r="644" spans="1:3" x14ac:dyDescent="0.35">
      <c r="B644" s="59">
        <v>44578</v>
      </c>
      <c r="C644" s="43"/>
    </row>
    <row r="645" spans="1:3" x14ac:dyDescent="0.35">
      <c r="B645" s="59">
        <v>44579</v>
      </c>
      <c r="C645" s="43"/>
    </row>
    <row r="646" spans="1:3" x14ac:dyDescent="0.35">
      <c r="A646" s="59">
        <v>44580</v>
      </c>
      <c r="B646" s="59">
        <v>44580</v>
      </c>
      <c r="C646" s="43">
        <v>1664</v>
      </c>
    </row>
    <row r="647" spans="1:3" x14ac:dyDescent="0.35">
      <c r="B647" s="59">
        <v>44581</v>
      </c>
    </row>
    <row r="648" spans="1:3" x14ac:dyDescent="0.35">
      <c r="B648" s="59">
        <v>44582</v>
      </c>
    </row>
    <row r="649" spans="1:3" x14ac:dyDescent="0.35">
      <c r="B649" s="59">
        <v>44583</v>
      </c>
    </row>
    <row r="650" spans="1:3" x14ac:dyDescent="0.35">
      <c r="B650" s="59">
        <v>44584</v>
      </c>
    </row>
    <row r="651" spans="1:3" x14ac:dyDescent="0.35">
      <c r="B651" s="59">
        <v>44585</v>
      </c>
    </row>
    <row r="652" spans="1:3" x14ac:dyDescent="0.35">
      <c r="B652" s="59">
        <v>44586</v>
      </c>
    </row>
    <row r="653" spans="1:3" x14ac:dyDescent="0.35">
      <c r="A653" s="474">
        <v>44587</v>
      </c>
      <c r="B653" s="59">
        <v>44587</v>
      </c>
      <c r="C653" s="43">
        <v>1645</v>
      </c>
    </row>
    <row r="654" spans="1:3" x14ac:dyDescent="0.35">
      <c r="B654" s="59">
        <v>44588</v>
      </c>
    </row>
    <row r="655" spans="1:3" x14ac:dyDescent="0.35">
      <c r="B655" s="59">
        <v>44589</v>
      </c>
    </row>
    <row r="656" spans="1:3" x14ac:dyDescent="0.35">
      <c r="B656" s="59">
        <v>44590</v>
      </c>
    </row>
    <row r="657" spans="1:3" x14ac:dyDescent="0.35">
      <c r="B657" s="59">
        <v>44591</v>
      </c>
    </row>
    <row r="658" spans="1:3" x14ac:dyDescent="0.35">
      <c r="B658" s="59">
        <v>44592</v>
      </c>
    </row>
    <row r="659" spans="1:3" x14ac:dyDescent="0.35">
      <c r="B659" s="59">
        <v>44593</v>
      </c>
    </row>
    <row r="660" spans="1:3" x14ac:dyDescent="0.35">
      <c r="A660" s="59">
        <v>44594</v>
      </c>
      <c r="B660" s="59">
        <v>44594</v>
      </c>
      <c r="C660" s="43">
        <v>1666</v>
      </c>
    </row>
    <row r="661" spans="1:3" x14ac:dyDescent="0.35">
      <c r="B661" s="59">
        <v>44595</v>
      </c>
    </row>
    <row r="662" spans="1:3" x14ac:dyDescent="0.35">
      <c r="B662" s="59">
        <v>44596</v>
      </c>
    </row>
    <row r="663" spans="1:3" x14ac:dyDescent="0.35">
      <c r="B663" s="59">
        <v>44597</v>
      </c>
    </row>
    <row r="664" spans="1:3" x14ac:dyDescent="0.35">
      <c r="B664" s="59">
        <v>44598</v>
      </c>
    </row>
    <row r="665" spans="1:3" x14ac:dyDescent="0.35">
      <c r="B665" s="59">
        <v>44599</v>
      </c>
    </row>
    <row r="666" spans="1:3" x14ac:dyDescent="0.35">
      <c r="B666" s="59">
        <v>44600</v>
      </c>
    </row>
    <row r="667" spans="1:3" x14ac:dyDescent="0.35">
      <c r="A667" s="59">
        <v>44601</v>
      </c>
      <c r="B667" s="59">
        <v>44601</v>
      </c>
      <c r="C667" s="43">
        <v>1593</v>
      </c>
    </row>
    <row r="668" spans="1:3" x14ac:dyDescent="0.35">
      <c r="B668" s="59">
        <v>44602</v>
      </c>
    </row>
    <row r="669" spans="1:3" x14ac:dyDescent="0.35">
      <c r="B669" s="59">
        <v>44603</v>
      </c>
    </row>
    <row r="670" spans="1:3" x14ac:dyDescent="0.35">
      <c r="B670" s="59">
        <v>44604</v>
      </c>
    </row>
    <row r="671" spans="1:3" x14ac:dyDescent="0.35">
      <c r="B671" s="59">
        <v>44605</v>
      </c>
    </row>
    <row r="672" spans="1:3" x14ac:dyDescent="0.35">
      <c r="B672" s="59">
        <v>44606</v>
      </c>
    </row>
    <row r="673" spans="1:3" x14ac:dyDescent="0.35">
      <c r="B673" s="59">
        <v>44607</v>
      </c>
    </row>
    <row r="674" spans="1:3" x14ac:dyDescent="0.35">
      <c r="A674" s="59">
        <v>44608</v>
      </c>
      <c r="B674" s="59">
        <v>44608</v>
      </c>
      <c r="C674" s="43">
        <v>1587</v>
      </c>
    </row>
    <row r="675" spans="1:3" x14ac:dyDescent="0.35">
      <c r="B675" s="59">
        <v>44609</v>
      </c>
    </row>
    <row r="676" spans="1:3" x14ac:dyDescent="0.35">
      <c r="B676" s="59">
        <v>44610</v>
      </c>
    </row>
    <row r="677" spans="1:3" x14ac:dyDescent="0.35">
      <c r="B677" s="59">
        <v>44611</v>
      </c>
    </row>
    <row r="678" spans="1:3" x14ac:dyDescent="0.35">
      <c r="B678" s="59">
        <v>44612</v>
      </c>
    </row>
    <row r="679" spans="1:3" x14ac:dyDescent="0.35">
      <c r="B679" s="59">
        <v>44613</v>
      </c>
    </row>
    <row r="680" spans="1:3" x14ac:dyDescent="0.35">
      <c r="B680" s="59">
        <v>44614</v>
      </c>
    </row>
    <row r="681" spans="1:3" x14ac:dyDescent="0.35">
      <c r="A681" s="59">
        <v>44615</v>
      </c>
      <c r="B681" s="59">
        <v>44615</v>
      </c>
      <c r="C681" s="43">
        <v>1621</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53125" defaultRowHeight="14.5" x14ac:dyDescent="0.35"/>
  <cols>
    <col min="1" max="16384" width="9.453125" style="3"/>
  </cols>
  <sheetData>
    <row r="1" spans="1:16" ht="15.5" x14ac:dyDescent="0.35">
      <c r="A1" s="4"/>
      <c r="P1" s="22" t="s">
        <v>28</v>
      </c>
    </row>
    <row r="28" spans="2:2" x14ac:dyDescent="0.35">
      <c r="B28" s="38"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C55"/>
  <sheetViews>
    <sheetView showGridLines="0" zoomScaleNormal="100" workbookViewId="0">
      <pane ySplit="4" topLeftCell="A40" activePane="bottomLeft" state="frozen"/>
      <selection pane="bottomLeft" sqref="A1:F1"/>
    </sheetView>
  </sheetViews>
  <sheetFormatPr defaultColWidth="8.54296875" defaultRowHeight="14" x14ac:dyDescent="0.3"/>
  <cols>
    <col min="1" max="1" width="12.54296875" style="101" customWidth="1"/>
    <col min="2" max="4" width="16.453125" style="635" customWidth="1"/>
    <col min="5" max="7" width="18" style="1" customWidth="1"/>
    <col min="8" max="8" width="7.26953125" style="101" customWidth="1"/>
    <col min="9" max="9" width="8.54296875" style="624"/>
    <col min="10" max="23" width="8.54296875" style="101"/>
    <col min="24" max="24" width="12.54296875" style="101" bestFit="1" customWidth="1"/>
    <col min="25" max="29" width="17.7265625" style="101" customWidth="1"/>
    <col min="30" max="16384" width="8.54296875" style="101"/>
  </cols>
  <sheetData>
    <row r="1" spans="1:29" s="654" customFormat="1" ht="30" customHeight="1" x14ac:dyDescent="0.35">
      <c r="A1" s="711" t="s">
        <v>580</v>
      </c>
      <c r="B1" s="711"/>
      <c r="C1" s="711"/>
      <c r="D1" s="711"/>
      <c r="E1" s="711"/>
      <c r="F1" s="711"/>
      <c r="G1" s="699"/>
      <c r="H1" s="658"/>
      <c r="K1" s="655" t="s">
        <v>28</v>
      </c>
      <c r="X1" s="712" t="s">
        <v>598</v>
      </c>
      <c r="Y1" s="712"/>
      <c r="Z1" s="712"/>
      <c r="AA1" s="712"/>
      <c r="AB1" s="712"/>
      <c r="AC1" s="712"/>
    </row>
    <row r="2" spans="1:29" ht="14.25" customHeight="1" x14ac:dyDescent="0.3">
      <c r="A2" s="635"/>
      <c r="X2" s="661"/>
      <c r="Y2" s="661"/>
      <c r="Z2" s="661"/>
      <c r="AA2" s="661"/>
      <c r="AB2" s="662"/>
      <c r="AC2" s="662"/>
    </row>
    <row r="3" spans="1:29" ht="38.25" customHeight="1" x14ac:dyDescent="0.3">
      <c r="A3" s="659" t="s">
        <v>29</v>
      </c>
      <c r="B3" s="638" t="s">
        <v>585</v>
      </c>
      <c r="C3" s="639" t="s">
        <v>585</v>
      </c>
      <c r="D3" s="639" t="s">
        <v>587</v>
      </c>
      <c r="E3" s="663" t="s">
        <v>590</v>
      </c>
      <c r="F3" s="664" t="s">
        <v>595</v>
      </c>
      <c r="G3" s="713" t="s">
        <v>612</v>
      </c>
      <c r="X3" s="665" t="s">
        <v>29</v>
      </c>
      <c r="Y3" s="666" t="s">
        <v>585</v>
      </c>
      <c r="Z3" s="667" t="s">
        <v>585</v>
      </c>
      <c r="AA3" s="667" t="s">
        <v>587</v>
      </c>
      <c r="AB3" s="668" t="s">
        <v>590</v>
      </c>
      <c r="AC3" s="669" t="s">
        <v>595</v>
      </c>
    </row>
    <row r="4" spans="1:29" ht="26.25" customHeight="1" x14ac:dyDescent="0.3">
      <c r="A4" s="660"/>
      <c r="B4" s="644" t="s">
        <v>586</v>
      </c>
      <c r="C4" s="644" t="s">
        <v>589</v>
      </c>
      <c r="D4" s="644" t="s">
        <v>588</v>
      </c>
      <c r="E4" s="670" t="s">
        <v>591</v>
      </c>
      <c r="F4" s="671" t="s">
        <v>591</v>
      </c>
      <c r="G4" s="714"/>
      <c r="X4" s="672"/>
      <c r="Y4" s="673" t="s">
        <v>586</v>
      </c>
      <c r="Z4" s="673" t="s">
        <v>589</v>
      </c>
      <c r="AA4" s="673" t="s">
        <v>588</v>
      </c>
      <c r="AB4" s="674" t="s">
        <v>591</v>
      </c>
      <c r="AC4" s="675" t="s">
        <v>591</v>
      </c>
    </row>
    <row r="5" spans="1:29" x14ac:dyDescent="0.3">
      <c r="A5" s="636">
        <v>44567</v>
      </c>
      <c r="B5" s="637">
        <v>10974</v>
      </c>
      <c r="C5" s="637">
        <v>2112</v>
      </c>
      <c r="D5" s="637">
        <v>1108</v>
      </c>
      <c r="E5" s="643">
        <v>14194</v>
      </c>
      <c r="F5" s="656"/>
      <c r="G5" s="656"/>
      <c r="H5" s="364"/>
      <c r="X5" s="676">
        <v>44567</v>
      </c>
      <c r="Y5" s="677">
        <v>10993</v>
      </c>
      <c r="Z5" s="677">
        <v>305</v>
      </c>
      <c r="AA5" s="677">
        <v>1120</v>
      </c>
      <c r="AB5" s="678">
        <v>12418</v>
      </c>
      <c r="AC5" s="679"/>
    </row>
    <row r="6" spans="1:29" x14ac:dyDescent="0.3">
      <c r="A6" s="636">
        <v>44568</v>
      </c>
      <c r="B6" s="637">
        <v>13618</v>
      </c>
      <c r="C6" s="637">
        <v>2165</v>
      </c>
      <c r="D6" s="637">
        <v>2512</v>
      </c>
      <c r="E6" s="643">
        <v>18295</v>
      </c>
      <c r="F6" s="656"/>
      <c r="G6" s="656"/>
      <c r="H6" s="364"/>
      <c r="X6" s="676">
        <v>44568</v>
      </c>
      <c r="Y6" s="677">
        <v>13650</v>
      </c>
      <c r="Z6" s="677">
        <v>770</v>
      </c>
      <c r="AA6" s="677">
        <v>2547</v>
      </c>
      <c r="AB6" s="678">
        <v>16967</v>
      </c>
      <c r="AC6" s="679"/>
    </row>
    <row r="7" spans="1:29" x14ac:dyDescent="0.3">
      <c r="A7" s="636">
        <v>44569</v>
      </c>
      <c r="B7" s="637">
        <v>10911</v>
      </c>
      <c r="C7" s="637">
        <v>1791</v>
      </c>
      <c r="D7" s="637">
        <v>2944</v>
      </c>
      <c r="E7" s="643">
        <v>15646</v>
      </c>
      <c r="F7" s="656"/>
      <c r="G7" s="656"/>
      <c r="H7" s="364"/>
      <c r="X7" s="676">
        <v>44569</v>
      </c>
      <c r="Y7" s="677">
        <v>10940</v>
      </c>
      <c r="Z7" s="677">
        <v>1441</v>
      </c>
      <c r="AA7" s="677">
        <v>2999</v>
      </c>
      <c r="AB7" s="678">
        <v>15380</v>
      </c>
      <c r="AC7" s="679"/>
    </row>
    <row r="8" spans="1:29" x14ac:dyDescent="0.3">
      <c r="A8" s="636">
        <v>44570</v>
      </c>
      <c r="B8" s="637">
        <v>6250</v>
      </c>
      <c r="C8" s="637">
        <v>1390</v>
      </c>
      <c r="D8" s="637">
        <v>2339</v>
      </c>
      <c r="E8" s="643">
        <v>9979</v>
      </c>
      <c r="F8" s="656"/>
      <c r="G8" s="656"/>
      <c r="H8" s="364"/>
      <c r="X8" s="676">
        <v>44570</v>
      </c>
      <c r="Y8" s="677">
        <v>6275</v>
      </c>
      <c r="Z8" s="677">
        <v>1246</v>
      </c>
      <c r="AA8" s="677">
        <v>2438</v>
      </c>
      <c r="AB8" s="678">
        <v>9959</v>
      </c>
      <c r="AC8" s="679"/>
    </row>
    <row r="9" spans="1:29" x14ac:dyDescent="0.3">
      <c r="A9" s="636">
        <v>44571</v>
      </c>
      <c r="B9" s="637">
        <v>9925</v>
      </c>
      <c r="C9" s="637">
        <v>1507</v>
      </c>
      <c r="D9" s="637">
        <v>2511</v>
      </c>
      <c r="E9" s="643">
        <v>13943</v>
      </c>
      <c r="F9" s="656"/>
      <c r="G9" s="656"/>
      <c r="H9" s="364"/>
      <c r="X9" s="676">
        <v>44571</v>
      </c>
      <c r="Y9" s="677">
        <v>9989</v>
      </c>
      <c r="Z9" s="677">
        <v>1800</v>
      </c>
      <c r="AA9" s="677">
        <v>2702</v>
      </c>
      <c r="AB9" s="678">
        <v>14491</v>
      </c>
      <c r="AC9" s="679"/>
    </row>
    <row r="10" spans="1:29" x14ac:dyDescent="0.3">
      <c r="A10" s="636">
        <v>44572</v>
      </c>
      <c r="B10" s="637">
        <v>8194</v>
      </c>
      <c r="C10" s="637">
        <v>1499</v>
      </c>
      <c r="D10" s="637">
        <v>2911</v>
      </c>
      <c r="E10" s="643">
        <v>12604</v>
      </c>
      <c r="F10" s="656"/>
      <c r="G10" s="656"/>
      <c r="H10" s="364"/>
      <c r="X10" s="676">
        <v>44572</v>
      </c>
      <c r="Y10" s="677">
        <v>8303</v>
      </c>
      <c r="Z10" s="677">
        <v>2055</v>
      </c>
      <c r="AA10" s="677">
        <v>3306</v>
      </c>
      <c r="AB10" s="678">
        <v>13664</v>
      </c>
      <c r="AC10" s="680"/>
    </row>
    <row r="11" spans="1:29" x14ac:dyDescent="0.3">
      <c r="A11" s="636">
        <v>44573</v>
      </c>
      <c r="B11" s="637">
        <v>5672</v>
      </c>
      <c r="C11" s="637">
        <v>1286</v>
      </c>
      <c r="D11" s="637">
        <v>2550</v>
      </c>
      <c r="E11" s="643">
        <v>9508</v>
      </c>
      <c r="F11" s="657">
        <f>SUM(E5:E11)</f>
        <v>94169</v>
      </c>
      <c r="G11" s="657"/>
      <c r="H11" s="364"/>
      <c r="X11" s="676">
        <v>44573</v>
      </c>
      <c r="Y11" s="677">
        <v>6086</v>
      </c>
      <c r="Z11" s="677">
        <v>1505</v>
      </c>
      <c r="AA11" s="677">
        <v>3028</v>
      </c>
      <c r="AB11" s="678">
        <v>10619</v>
      </c>
      <c r="AC11" s="680">
        <f t="shared" ref="AC11:AC12" si="0">SUM(AB5:AB11)</f>
        <v>93498</v>
      </c>
    </row>
    <row r="12" spans="1:29" x14ac:dyDescent="0.3">
      <c r="A12" s="636">
        <v>44574</v>
      </c>
      <c r="B12" s="637">
        <v>3962</v>
      </c>
      <c r="C12" s="637">
        <v>932</v>
      </c>
      <c r="D12" s="637">
        <v>2247</v>
      </c>
      <c r="E12" s="643">
        <v>7141</v>
      </c>
      <c r="F12" s="657">
        <f t="shared" ref="F12:F15" si="1">SUM(E6:E12)</f>
        <v>87116</v>
      </c>
      <c r="G12" s="657"/>
      <c r="H12" s="364"/>
      <c r="X12" s="676">
        <v>44574</v>
      </c>
      <c r="Y12" s="677">
        <v>4126</v>
      </c>
      <c r="Z12" s="677">
        <v>1060</v>
      </c>
      <c r="AA12" s="677">
        <v>3017</v>
      </c>
      <c r="AB12" s="678">
        <v>8203</v>
      </c>
      <c r="AC12" s="680">
        <f t="shared" si="0"/>
        <v>89283</v>
      </c>
    </row>
    <row r="13" spans="1:29" x14ac:dyDescent="0.3">
      <c r="A13" s="636">
        <v>44575</v>
      </c>
      <c r="B13" s="637">
        <v>4506</v>
      </c>
      <c r="C13" s="637">
        <v>1165</v>
      </c>
      <c r="D13" s="637">
        <v>3082</v>
      </c>
      <c r="E13" s="643">
        <v>8753</v>
      </c>
      <c r="F13" s="657">
        <f t="shared" si="1"/>
        <v>77574</v>
      </c>
      <c r="G13" s="657"/>
      <c r="H13" s="364"/>
      <c r="X13" s="676">
        <v>44575</v>
      </c>
      <c r="Y13" s="677">
        <v>4602</v>
      </c>
      <c r="Z13" s="677">
        <v>1375</v>
      </c>
      <c r="AA13" s="677">
        <v>3933</v>
      </c>
      <c r="AB13" s="678">
        <v>9910</v>
      </c>
      <c r="AC13" s="680">
        <f>SUM(AB7:AB13)</f>
        <v>82226</v>
      </c>
    </row>
    <row r="14" spans="1:29" x14ac:dyDescent="0.3">
      <c r="A14" s="636">
        <v>44576</v>
      </c>
      <c r="B14" s="637">
        <v>3419</v>
      </c>
      <c r="C14" s="637">
        <v>750</v>
      </c>
      <c r="D14" s="637">
        <v>2691</v>
      </c>
      <c r="E14" s="643">
        <v>6860</v>
      </c>
      <c r="F14" s="657">
        <f t="shared" si="1"/>
        <v>68788</v>
      </c>
      <c r="G14" s="657"/>
      <c r="H14" s="364"/>
      <c r="X14" s="676">
        <v>44576</v>
      </c>
      <c r="Y14" s="677">
        <v>3455</v>
      </c>
      <c r="Z14" s="677">
        <v>1014</v>
      </c>
      <c r="AA14" s="677">
        <v>3364</v>
      </c>
      <c r="AB14" s="678">
        <v>7833</v>
      </c>
      <c r="AC14" s="680"/>
    </row>
    <row r="15" spans="1:29" x14ac:dyDescent="0.3">
      <c r="A15" s="636">
        <v>44577</v>
      </c>
      <c r="B15" s="637">
        <v>3172</v>
      </c>
      <c r="C15" s="637">
        <v>589</v>
      </c>
      <c r="D15" s="637">
        <v>2557</v>
      </c>
      <c r="E15" s="643">
        <v>6318</v>
      </c>
      <c r="F15" s="657">
        <f t="shared" si="1"/>
        <v>65127</v>
      </c>
      <c r="G15" s="657"/>
      <c r="H15" s="364"/>
      <c r="X15" s="676">
        <v>44577</v>
      </c>
      <c r="Y15" s="677">
        <v>3200</v>
      </c>
      <c r="Z15" s="677">
        <v>916</v>
      </c>
      <c r="AA15" s="677">
        <v>3042</v>
      </c>
      <c r="AB15" s="678">
        <v>7158</v>
      </c>
      <c r="AC15" s="680"/>
    </row>
    <row r="16" spans="1:29" x14ac:dyDescent="0.3">
      <c r="A16" s="636">
        <v>44578</v>
      </c>
      <c r="B16" s="637">
        <v>2239</v>
      </c>
      <c r="C16" s="637">
        <v>531</v>
      </c>
      <c r="D16" s="637">
        <v>3428</v>
      </c>
      <c r="E16" s="643">
        <v>6198</v>
      </c>
      <c r="F16" s="657">
        <f t="shared" ref="F16:F21" si="2">SUM(E10:E16)</f>
        <v>57382</v>
      </c>
      <c r="G16" s="657"/>
      <c r="H16" s="364"/>
      <c r="X16" s="676">
        <v>44578</v>
      </c>
      <c r="Y16" s="677">
        <v>2246</v>
      </c>
      <c r="Z16" s="677">
        <v>47</v>
      </c>
      <c r="AA16" s="677">
        <v>3928</v>
      </c>
      <c r="AB16" s="678">
        <v>6221</v>
      </c>
      <c r="AC16" s="680"/>
    </row>
    <row r="17" spans="1:9" x14ac:dyDescent="0.3">
      <c r="A17" s="636">
        <v>44579</v>
      </c>
      <c r="B17" s="637">
        <v>2680</v>
      </c>
      <c r="C17" s="637">
        <v>113</v>
      </c>
      <c r="D17" s="637">
        <v>4959</v>
      </c>
      <c r="E17" s="643">
        <v>7752</v>
      </c>
      <c r="F17" s="657">
        <f t="shared" si="2"/>
        <v>52530</v>
      </c>
      <c r="G17" s="657"/>
      <c r="H17" s="364"/>
    </row>
    <row r="18" spans="1:9" x14ac:dyDescent="0.3">
      <c r="A18" s="636">
        <v>44580</v>
      </c>
      <c r="B18" s="637">
        <v>3734</v>
      </c>
      <c r="C18" s="637">
        <v>86</v>
      </c>
      <c r="D18" s="637">
        <v>4675</v>
      </c>
      <c r="E18" s="643">
        <v>8495</v>
      </c>
      <c r="F18" s="657">
        <f t="shared" si="2"/>
        <v>51517</v>
      </c>
      <c r="G18" s="657"/>
    </row>
    <row r="19" spans="1:9" x14ac:dyDescent="0.3">
      <c r="A19" s="636">
        <v>44581</v>
      </c>
      <c r="B19" s="642">
        <v>3694</v>
      </c>
      <c r="C19" s="635">
        <v>132</v>
      </c>
      <c r="D19" s="642">
        <v>4436</v>
      </c>
      <c r="E19" s="684">
        <v>8262</v>
      </c>
      <c r="F19" s="657">
        <f t="shared" si="2"/>
        <v>52638</v>
      </c>
      <c r="G19" s="657"/>
    </row>
    <row r="20" spans="1:9" x14ac:dyDescent="0.3">
      <c r="A20" s="636">
        <v>44582</v>
      </c>
      <c r="B20" s="642">
        <v>2971</v>
      </c>
      <c r="C20" s="635">
        <v>85</v>
      </c>
      <c r="D20" s="642">
        <v>4106</v>
      </c>
      <c r="E20" s="684">
        <v>7162</v>
      </c>
      <c r="F20" s="657">
        <f t="shared" si="2"/>
        <v>51047</v>
      </c>
      <c r="G20" s="657"/>
    </row>
    <row r="21" spans="1:9" x14ac:dyDescent="0.3">
      <c r="A21" s="636">
        <v>44583</v>
      </c>
      <c r="B21" s="642">
        <v>2671</v>
      </c>
      <c r="C21" s="635">
        <v>66</v>
      </c>
      <c r="D21" s="642">
        <v>4031</v>
      </c>
      <c r="E21" s="684">
        <v>6768</v>
      </c>
      <c r="F21" s="657">
        <f t="shared" si="2"/>
        <v>50955</v>
      </c>
      <c r="G21" s="657"/>
    </row>
    <row r="22" spans="1:9" x14ac:dyDescent="0.3">
      <c r="A22" s="636">
        <v>44584</v>
      </c>
      <c r="B22" s="642">
        <v>2611</v>
      </c>
      <c r="C22" s="635">
        <v>87</v>
      </c>
      <c r="D22" s="642">
        <v>3631</v>
      </c>
      <c r="E22" s="684">
        <v>6329</v>
      </c>
      <c r="F22" s="657">
        <f t="shared" ref="F22" si="3">SUM(E16:E22)</f>
        <v>50966</v>
      </c>
      <c r="G22" s="657"/>
    </row>
    <row r="23" spans="1:9" x14ac:dyDescent="0.3">
      <c r="A23" s="636">
        <v>44585</v>
      </c>
      <c r="B23" s="642">
        <v>2213</v>
      </c>
      <c r="C23" s="635">
        <v>84</v>
      </c>
      <c r="D23" s="642">
        <v>4637</v>
      </c>
      <c r="E23" s="684">
        <v>6934</v>
      </c>
      <c r="F23" s="657">
        <f t="shared" ref="F23:F24" si="4">SUM(E17:E23)</f>
        <v>51702</v>
      </c>
      <c r="G23" s="657"/>
    </row>
    <row r="24" spans="1:9" x14ac:dyDescent="0.3">
      <c r="A24" s="636">
        <v>44586</v>
      </c>
      <c r="B24" s="642">
        <v>2272</v>
      </c>
      <c r="C24" s="635">
        <v>124</v>
      </c>
      <c r="D24" s="642">
        <v>5626</v>
      </c>
      <c r="E24" s="684">
        <v>8022</v>
      </c>
      <c r="F24" s="657">
        <f t="shared" si="4"/>
        <v>51972</v>
      </c>
      <c r="G24" s="657"/>
    </row>
    <row r="25" spans="1:9" x14ac:dyDescent="0.3">
      <c r="A25" s="636">
        <v>44587</v>
      </c>
      <c r="B25" s="642">
        <v>3467</v>
      </c>
      <c r="C25" s="635">
        <v>103</v>
      </c>
      <c r="D25" s="642">
        <v>4946</v>
      </c>
      <c r="E25" s="684">
        <v>8516</v>
      </c>
      <c r="F25" s="657">
        <f>SUM(E19:E25)</f>
        <v>51993</v>
      </c>
      <c r="G25" s="657"/>
    </row>
    <row r="26" spans="1:9" x14ac:dyDescent="0.3">
      <c r="A26" s="636">
        <v>44588</v>
      </c>
      <c r="B26" s="642">
        <v>3315</v>
      </c>
      <c r="C26" s="635">
        <v>78</v>
      </c>
      <c r="D26" s="642">
        <v>4882</v>
      </c>
      <c r="E26" s="684">
        <v>8275</v>
      </c>
      <c r="F26" s="657">
        <f t="shared" ref="F26" si="5">SUM(E20:E26)</f>
        <v>52006</v>
      </c>
      <c r="G26" s="657"/>
    </row>
    <row r="27" spans="1:9" x14ac:dyDescent="0.3">
      <c r="A27" s="636">
        <v>44589</v>
      </c>
      <c r="B27" s="642">
        <v>2972</v>
      </c>
      <c r="C27" s="635">
        <v>106</v>
      </c>
      <c r="D27" s="642">
        <v>4180</v>
      </c>
      <c r="E27" s="684">
        <v>7258</v>
      </c>
      <c r="F27" s="657">
        <f>SUM(E21:E27)</f>
        <v>52102</v>
      </c>
      <c r="G27" s="657"/>
    </row>
    <row r="28" spans="1:9" x14ac:dyDescent="0.3">
      <c r="A28" s="636">
        <v>44590</v>
      </c>
      <c r="B28" s="642">
        <v>2527</v>
      </c>
      <c r="C28" s="635">
        <v>65</v>
      </c>
      <c r="D28" s="642">
        <v>4087</v>
      </c>
      <c r="E28" s="684">
        <v>6679</v>
      </c>
      <c r="F28" s="657">
        <f t="shared" ref="F28" si="6">SUM(E22:E28)</f>
        <v>52013</v>
      </c>
      <c r="G28" s="657"/>
      <c r="I28" s="626"/>
    </row>
    <row r="29" spans="1:9" x14ac:dyDescent="0.3">
      <c r="A29" s="636">
        <v>44591</v>
      </c>
      <c r="B29" s="642">
        <v>2593</v>
      </c>
      <c r="C29" s="635">
        <v>58</v>
      </c>
      <c r="D29" s="642">
        <v>3534</v>
      </c>
      <c r="E29" s="684">
        <v>6185</v>
      </c>
      <c r="F29" s="657">
        <f>SUM(E23:E29)</f>
        <v>51869</v>
      </c>
      <c r="G29" s="657"/>
      <c r="I29" s="626"/>
    </row>
    <row r="30" spans="1:9" x14ac:dyDescent="0.3">
      <c r="A30" s="636">
        <v>44592</v>
      </c>
      <c r="B30" s="642">
        <v>1506</v>
      </c>
      <c r="C30" s="635">
        <v>43</v>
      </c>
      <c r="D30" s="642">
        <v>4338</v>
      </c>
      <c r="E30" s="684">
        <v>5887</v>
      </c>
      <c r="F30" s="657">
        <f t="shared" ref="F30" si="7">SUM(E24:E30)</f>
        <v>50822</v>
      </c>
      <c r="G30" s="657"/>
      <c r="I30" s="626"/>
    </row>
    <row r="31" spans="1:9" x14ac:dyDescent="0.3">
      <c r="A31" s="636">
        <v>44593</v>
      </c>
      <c r="B31" s="642">
        <v>2128</v>
      </c>
      <c r="C31" s="635">
        <v>96</v>
      </c>
      <c r="D31" s="642">
        <v>5341</v>
      </c>
      <c r="E31" s="684">
        <v>7565</v>
      </c>
      <c r="F31" s="657">
        <f t="shared" ref="F31:F36" si="8">SUM(E25:E31)</f>
        <v>50365</v>
      </c>
      <c r="G31" s="657"/>
    </row>
    <row r="32" spans="1:9" x14ac:dyDescent="0.3">
      <c r="A32" s="636">
        <v>44594</v>
      </c>
      <c r="B32" s="642">
        <v>3320</v>
      </c>
      <c r="C32" s="635">
        <v>84</v>
      </c>
      <c r="D32" s="642">
        <v>4906</v>
      </c>
      <c r="E32" s="684">
        <v>8310</v>
      </c>
      <c r="F32" s="657">
        <f t="shared" si="8"/>
        <v>50159</v>
      </c>
      <c r="G32" s="657"/>
    </row>
    <row r="33" spans="1:9" x14ac:dyDescent="0.3">
      <c r="A33" s="636">
        <v>44595</v>
      </c>
      <c r="B33" s="642">
        <v>3233</v>
      </c>
      <c r="C33" s="635">
        <v>134</v>
      </c>
      <c r="D33" s="642">
        <v>4843</v>
      </c>
      <c r="E33" s="684">
        <v>8210</v>
      </c>
      <c r="F33" s="657">
        <f t="shared" si="8"/>
        <v>50094</v>
      </c>
      <c r="G33" s="657"/>
    </row>
    <row r="34" spans="1:9" x14ac:dyDescent="0.3">
      <c r="A34" s="636">
        <v>44596</v>
      </c>
      <c r="B34" s="642">
        <v>3291</v>
      </c>
      <c r="C34" s="635">
        <v>163</v>
      </c>
      <c r="D34" s="642">
        <v>4222</v>
      </c>
      <c r="E34" s="684">
        <v>7676</v>
      </c>
      <c r="F34" s="657">
        <f t="shared" si="8"/>
        <v>50512</v>
      </c>
      <c r="G34" s="657"/>
    </row>
    <row r="35" spans="1:9" x14ac:dyDescent="0.3">
      <c r="A35" s="636">
        <v>44597</v>
      </c>
      <c r="B35" s="642">
        <v>2070</v>
      </c>
      <c r="C35" s="635">
        <v>57</v>
      </c>
      <c r="D35" s="642">
        <v>3523</v>
      </c>
      <c r="E35" s="684">
        <v>5650</v>
      </c>
      <c r="F35" s="657">
        <f t="shared" si="8"/>
        <v>49483</v>
      </c>
      <c r="G35" s="657"/>
      <c r="I35" s="626"/>
    </row>
    <row r="36" spans="1:9" x14ac:dyDescent="0.3">
      <c r="A36" s="636">
        <v>44598</v>
      </c>
      <c r="B36" s="642">
        <v>2354</v>
      </c>
      <c r="C36" s="635">
        <v>47</v>
      </c>
      <c r="D36" s="642">
        <v>3192</v>
      </c>
      <c r="E36" s="684">
        <v>5593</v>
      </c>
      <c r="F36" s="657">
        <f t="shared" si="8"/>
        <v>48891</v>
      </c>
      <c r="G36" s="657"/>
      <c r="I36" s="626"/>
    </row>
    <row r="37" spans="1:9" x14ac:dyDescent="0.3">
      <c r="A37" s="636">
        <v>44599</v>
      </c>
      <c r="B37" s="642">
        <v>1886</v>
      </c>
      <c r="C37" s="635">
        <v>83</v>
      </c>
      <c r="D37" s="642">
        <v>3840</v>
      </c>
      <c r="E37" s="684">
        <v>5809</v>
      </c>
      <c r="F37" s="657">
        <f t="shared" ref="F37:F42" si="9">SUM(E31:E37)</f>
        <v>48813</v>
      </c>
      <c r="G37" s="657"/>
      <c r="I37" s="626"/>
    </row>
    <row r="38" spans="1:9" x14ac:dyDescent="0.3">
      <c r="A38" s="636">
        <v>44600</v>
      </c>
      <c r="B38" s="642">
        <v>1965</v>
      </c>
      <c r="C38" s="635">
        <v>129</v>
      </c>
      <c r="D38" s="642">
        <v>4536</v>
      </c>
      <c r="E38" s="684">
        <v>6630</v>
      </c>
      <c r="F38" s="657">
        <f t="shared" si="9"/>
        <v>47878</v>
      </c>
      <c r="G38" s="657"/>
    </row>
    <row r="39" spans="1:9" x14ac:dyDescent="0.3">
      <c r="A39" s="636">
        <v>44601</v>
      </c>
      <c r="B39" s="642">
        <v>2895</v>
      </c>
      <c r="C39" s="635">
        <v>136</v>
      </c>
      <c r="D39" s="642">
        <v>4609</v>
      </c>
      <c r="E39" s="684">
        <v>7640</v>
      </c>
      <c r="F39" s="657">
        <f t="shared" si="9"/>
        <v>47208</v>
      </c>
      <c r="G39" s="657"/>
    </row>
    <row r="40" spans="1:9" x14ac:dyDescent="0.3">
      <c r="A40" s="636">
        <v>44602</v>
      </c>
      <c r="B40" s="642">
        <v>3022</v>
      </c>
      <c r="C40" s="635">
        <v>330</v>
      </c>
      <c r="D40" s="642">
        <v>3923</v>
      </c>
      <c r="E40" s="684">
        <v>7275</v>
      </c>
      <c r="F40" s="657">
        <f t="shared" si="9"/>
        <v>46273</v>
      </c>
      <c r="G40" s="656">
        <v>1283259</v>
      </c>
    </row>
    <row r="41" spans="1:9" x14ac:dyDescent="0.3">
      <c r="A41" s="636">
        <v>44603</v>
      </c>
      <c r="B41" s="642">
        <v>3699</v>
      </c>
      <c r="C41" s="635">
        <v>322</v>
      </c>
      <c r="D41" s="642">
        <v>3320</v>
      </c>
      <c r="E41" s="684">
        <v>7341</v>
      </c>
      <c r="F41" s="657">
        <f t="shared" si="9"/>
        <v>45938</v>
      </c>
      <c r="G41" s="656">
        <v>1290487</v>
      </c>
    </row>
    <row r="42" spans="1:9" x14ac:dyDescent="0.3">
      <c r="A42" s="636">
        <v>44604</v>
      </c>
      <c r="B42" s="642">
        <v>2428</v>
      </c>
      <c r="C42" s="635">
        <v>232</v>
      </c>
      <c r="D42" s="642">
        <v>2941</v>
      </c>
      <c r="E42" s="684">
        <v>5601</v>
      </c>
      <c r="F42" s="657">
        <f t="shared" si="9"/>
        <v>45889</v>
      </c>
      <c r="G42" s="656">
        <v>1295991</v>
      </c>
    </row>
    <row r="43" spans="1:9" x14ac:dyDescent="0.3">
      <c r="A43" s="636">
        <v>44605</v>
      </c>
      <c r="B43" s="642">
        <v>2409</v>
      </c>
      <c r="C43" s="635">
        <v>161</v>
      </c>
      <c r="D43" s="642">
        <v>2731</v>
      </c>
      <c r="E43" s="684">
        <v>5301</v>
      </c>
      <c r="F43" s="657">
        <f>SUM(E37:E43)</f>
        <v>45597</v>
      </c>
      <c r="G43" s="656">
        <v>1301234</v>
      </c>
    </row>
    <row r="44" spans="1:9" x14ac:dyDescent="0.3">
      <c r="A44" s="636">
        <v>44606</v>
      </c>
      <c r="B44" s="642">
        <v>1728</v>
      </c>
      <c r="C44" s="635">
        <v>194</v>
      </c>
      <c r="D44" s="642">
        <v>3196</v>
      </c>
      <c r="E44" s="684">
        <v>5118</v>
      </c>
      <c r="F44" s="657">
        <f t="shared" ref="F44" si="10">SUM(E38:E44)</f>
        <v>44906</v>
      </c>
      <c r="G44" s="656">
        <v>1306292</v>
      </c>
    </row>
    <row r="45" spans="1:9" x14ac:dyDescent="0.3">
      <c r="A45" s="636">
        <v>44607</v>
      </c>
      <c r="B45" s="642">
        <v>1951</v>
      </c>
      <c r="C45" s="635">
        <v>236</v>
      </c>
      <c r="D45" s="642">
        <v>3618</v>
      </c>
      <c r="E45" s="684">
        <v>5805</v>
      </c>
      <c r="F45" s="657">
        <f>SUM(E39:E45)</f>
        <v>44081</v>
      </c>
      <c r="G45" s="656">
        <v>1312019</v>
      </c>
    </row>
    <row r="46" spans="1:9" x14ac:dyDescent="0.3">
      <c r="A46" s="636">
        <v>44608</v>
      </c>
      <c r="B46" s="642">
        <v>3250</v>
      </c>
      <c r="C46" s="635">
        <v>275</v>
      </c>
      <c r="D46" s="642">
        <v>3924</v>
      </c>
      <c r="E46" s="684">
        <v>7449</v>
      </c>
      <c r="F46" s="657">
        <f>SUM(E40:E46)</f>
        <v>43890</v>
      </c>
      <c r="G46" s="656">
        <v>1319373</v>
      </c>
    </row>
    <row r="47" spans="1:9" x14ac:dyDescent="0.3">
      <c r="A47" s="636">
        <v>44609</v>
      </c>
      <c r="B47" s="642">
        <v>2955</v>
      </c>
      <c r="C47" s="635">
        <v>271</v>
      </c>
      <c r="D47" s="642">
        <v>3918</v>
      </c>
      <c r="E47" s="684">
        <v>7144</v>
      </c>
      <c r="F47" s="657">
        <f>SUM(E41:E47)</f>
        <v>43759</v>
      </c>
      <c r="G47" s="656">
        <v>1326382</v>
      </c>
    </row>
    <row r="48" spans="1:9" x14ac:dyDescent="0.3">
      <c r="A48" s="636">
        <v>44610</v>
      </c>
      <c r="B48" s="642">
        <v>3367</v>
      </c>
      <c r="C48" s="635">
        <v>305</v>
      </c>
      <c r="D48" s="642">
        <v>3384</v>
      </c>
      <c r="E48" s="684">
        <v>7056</v>
      </c>
      <c r="F48" s="657">
        <f>SUM(E42:E48)</f>
        <v>43474</v>
      </c>
      <c r="G48" s="656">
        <v>1333332</v>
      </c>
    </row>
    <row r="49" spans="1:9" x14ac:dyDescent="0.3">
      <c r="A49" s="636">
        <v>44611</v>
      </c>
      <c r="B49" s="642">
        <v>2214</v>
      </c>
      <c r="C49" s="635">
        <v>512</v>
      </c>
      <c r="D49" s="642">
        <v>2590</v>
      </c>
      <c r="E49" s="684">
        <v>5316</v>
      </c>
      <c r="F49" s="657">
        <f t="shared" ref="F49:F51" si="11">SUM(E43:E49)</f>
        <v>43189</v>
      </c>
      <c r="G49" s="656">
        <v>1338539</v>
      </c>
      <c r="I49" s="626"/>
    </row>
    <row r="50" spans="1:9" x14ac:dyDescent="0.3">
      <c r="A50" s="636">
        <v>44612</v>
      </c>
      <c r="B50" s="642">
        <v>2549</v>
      </c>
      <c r="C50" s="635">
        <v>387</v>
      </c>
      <c r="D50" s="642">
        <v>2538</v>
      </c>
      <c r="E50" s="684">
        <v>5474</v>
      </c>
      <c r="F50" s="657">
        <f t="shared" si="11"/>
        <v>43362</v>
      </c>
      <c r="G50" s="656">
        <v>1344013</v>
      </c>
      <c r="I50" s="626"/>
    </row>
    <row r="51" spans="1:9" x14ac:dyDescent="0.3">
      <c r="A51" s="636">
        <v>44613</v>
      </c>
      <c r="B51" s="642">
        <v>1771</v>
      </c>
      <c r="C51" s="635">
        <v>178</v>
      </c>
      <c r="D51" s="642">
        <v>3358</v>
      </c>
      <c r="E51" s="684">
        <v>5307</v>
      </c>
      <c r="F51" s="657">
        <f t="shared" si="11"/>
        <v>43551</v>
      </c>
      <c r="G51" s="656">
        <v>1349320</v>
      </c>
      <c r="I51" s="626"/>
    </row>
    <row r="52" spans="1:9" x14ac:dyDescent="0.3">
      <c r="A52" s="636">
        <v>44614</v>
      </c>
      <c r="B52" s="642">
        <v>2354</v>
      </c>
      <c r="C52" s="635">
        <v>315</v>
      </c>
      <c r="D52" s="642">
        <v>3758</v>
      </c>
      <c r="E52" s="684">
        <v>6427</v>
      </c>
      <c r="F52" s="657">
        <f t="shared" ref="F52" si="12">SUM(E46:E52)</f>
        <v>44173</v>
      </c>
      <c r="G52" s="656">
        <v>1355657</v>
      </c>
    </row>
    <row r="53" spans="1:9" x14ac:dyDescent="0.3">
      <c r="A53" s="636">
        <v>44615</v>
      </c>
      <c r="B53" s="642">
        <v>3044</v>
      </c>
      <c r="C53" s="635">
        <v>295</v>
      </c>
      <c r="D53" s="642">
        <v>3417</v>
      </c>
      <c r="E53" s="684">
        <v>6756</v>
      </c>
      <c r="F53" s="657">
        <f>SUM(E47:E53)</f>
        <v>43480</v>
      </c>
      <c r="G53" s="656">
        <v>1362296</v>
      </c>
    </row>
    <row r="54" spans="1:9" x14ac:dyDescent="0.3">
      <c r="A54" s="636">
        <v>44616</v>
      </c>
      <c r="B54" s="642">
        <v>3309</v>
      </c>
      <c r="C54" s="635">
        <v>378</v>
      </c>
      <c r="D54" s="642">
        <v>3508</v>
      </c>
      <c r="E54" s="684">
        <v>7195</v>
      </c>
      <c r="F54" s="657">
        <f>SUM(E48:E54)</f>
        <v>43531</v>
      </c>
      <c r="G54" s="656">
        <v>1369385</v>
      </c>
    </row>
    <row r="55" spans="1:9" x14ac:dyDescent="0.3">
      <c r="A55" s="636">
        <v>44617</v>
      </c>
      <c r="B55" s="642">
        <v>2197</v>
      </c>
      <c r="C55" s="635">
        <v>118</v>
      </c>
      <c r="D55" s="642">
        <v>3169</v>
      </c>
      <c r="E55" s="684">
        <v>5484</v>
      </c>
      <c r="F55" s="657">
        <f>SUM(E49:E55)</f>
        <v>41959</v>
      </c>
      <c r="G55" s="656">
        <v>1374798</v>
      </c>
    </row>
  </sheetData>
  <mergeCells count="3">
    <mergeCell ref="A1:F1"/>
    <mergeCell ref="X1:AC1"/>
    <mergeCell ref="G3:G4"/>
  </mergeCells>
  <hyperlinks>
    <hyperlink ref="K1" location="Contents!A1" display="Contents page"/>
  </hyperlinks>
  <pageMargins left="0.7" right="0.7" top="0.75" bottom="0.75" header="0.3" footer="0.3"/>
  <pageSetup paperSize="9" scale="60" orientation="portrait" horizontalDpi="90" verticalDpi="90" r:id="rId1"/>
  <colBreaks count="1" manualBreakCount="1">
    <brk id="8"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734"/>
  <sheetViews>
    <sheetView showGridLines="0" zoomScaleNormal="100" workbookViewId="0">
      <pane xSplit="1" ySplit="4" topLeftCell="B718" activePane="bottomRight" state="frozen"/>
      <selection pane="topRight" activeCell="B1" sqref="B1"/>
      <selection pane="bottomLeft" activeCell="A5" sqref="A5"/>
      <selection pane="bottomRight" sqref="A1:I1"/>
    </sheetView>
  </sheetViews>
  <sheetFormatPr defaultColWidth="8.54296875" defaultRowHeight="14" x14ac:dyDescent="0.3"/>
  <cols>
    <col min="1" max="1" width="12.54296875" style="101" customWidth="1"/>
    <col min="2" max="2" width="13.54296875" style="2" bestFit="1" customWidth="1"/>
    <col min="3" max="3" width="12.453125" style="2" customWidth="1"/>
    <col min="4" max="4" width="13.453125" style="2" customWidth="1"/>
    <col min="5" max="5" width="12.54296875" style="2" bestFit="1" customWidth="1"/>
    <col min="6" max="6" width="14.453125" style="348" customWidth="1"/>
    <col min="7" max="7" width="13.54296875" style="101" customWidth="1"/>
    <col min="8" max="8" width="13.453125" style="101" customWidth="1"/>
    <col min="9" max="9" width="12.453125" style="101" customWidth="1"/>
    <col min="10" max="10" width="13.54296875" style="498" customWidth="1"/>
    <col min="11" max="11" width="11.453125" style="491" customWidth="1"/>
    <col min="12" max="13" width="11.453125" style="492" customWidth="1"/>
    <col min="14" max="14" width="12.453125" style="491" customWidth="1"/>
    <col min="15" max="15" width="11.453125" style="491" customWidth="1"/>
    <col min="16" max="16" width="12.453125" style="493" customWidth="1"/>
    <col min="17" max="18" width="12.453125" style="488" customWidth="1"/>
    <col min="19" max="19" width="13.453125" style="489" customWidth="1"/>
    <col min="20" max="20" width="6.453125" style="101" customWidth="1"/>
    <col min="21" max="21" width="8.54296875" style="624"/>
    <col min="22" max="16384" width="8.54296875" style="101"/>
  </cols>
  <sheetData>
    <row r="1" spans="1:27" x14ac:dyDescent="0.3">
      <c r="A1" s="717" t="s">
        <v>579</v>
      </c>
      <c r="B1" s="717"/>
      <c r="C1" s="717"/>
      <c r="D1" s="717"/>
      <c r="E1" s="717"/>
      <c r="F1" s="717"/>
      <c r="G1" s="717"/>
      <c r="H1" s="717"/>
      <c r="I1" s="717"/>
      <c r="J1" s="487"/>
      <c r="K1" s="719" t="s">
        <v>105</v>
      </c>
      <c r="L1" s="720"/>
      <c r="M1" s="720"/>
      <c r="N1" s="720"/>
      <c r="O1" s="720"/>
      <c r="P1" s="720"/>
      <c r="W1" s="490" t="s">
        <v>28</v>
      </c>
    </row>
    <row r="2" spans="1:27" x14ac:dyDescent="0.3">
      <c r="A2" s="2"/>
      <c r="I2" s="738" t="s">
        <v>175</v>
      </c>
      <c r="J2" s="739"/>
      <c r="Q2" s="354"/>
      <c r="R2" s="354"/>
    </row>
    <row r="3" spans="1:27" ht="48.75" customHeight="1" x14ac:dyDescent="0.3">
      <c r="A3" s="733" t="s">
        <v>29</v>
      </c>
      <c r="B3" s="735" t="s">
        <v>173</v>
      </c>
      <c r="C3" s="736"/>
      <c r="D3" s="736"/>
      <c r="E3" s="95" t="s">
        <v>172</v>
      </c>
      <c r="F3" s="731" t="s">
        <v>185</v>
      </c>
      <c r="G3" s="737" t="s">
        <v>174</v>
      </c>
      <c r="H3" s="737"/>
      <c r="I3" s="738"/>
      <c r="J3" s="739"/>
      <c r="K3" s="721" t="s">
        <v>176</v>
      </c>
      <c r="L3" s="732" t="s">
        <v>186</v>
      </c>
      <c r="M3" s="723" t="s">
        <v>187</v>
      </c>
      <c r="N3" s="724" t="s">
        <v>177</v>
      </c>
      <c r="O3" s="721" t="s">
        <v>171</v>
      </c>
      <c r="P3" s="722" t="s">
        <v>178</v>
      </c>
      <c r="Q3" s="723" t="s">
        <v>188</v>
      </c>
      <c r="R3" s="723" t="s">
        <v>189</v>
      </c>
      <c r="S3" s="724" t="s">
        <v>170</v>
      </c>
    </row>
    <row r="4" spans="1:27" ht="30.65" customHeight="1" x14ac:dyDescent="0.3">
      <c r="A4" s="734"/>
      <c r="B4" s="23" t="s">
        <v>18</v>
      </c>
      <c r="C4" s="24" t="s">
        <v>17</v>
      </c>
      <c r="D4" s="28" t="s">
        <v>3</v>
      </c>
      <c r="E4" s="90" t="s">
        <v>61</v>
      </c>
      <c r="F4" s="731"/>
      <c r="G4" s="89" t="s">
        <v>61</v>
      </c>
      <c r="H4" s="89" t="s">
        <v>62</v>
      </c>
      <c r="I4" s="74" t="s">
        <v>61</v>
      </c>
      <c r="J4" s="134" t="s">
        <v>62</v>
      </c>
      <c r="K4" s="721"/>
      <c r="L4" s="732"/>
      <c r="M4" s="723"/>
      <c r="N4" s="724"/>
      <c r="O4" s="721"/>
      <c r="P4" s="722"/>
      <c r="Q4" s="723"/>
      <c r="R4" s="723"/>
      <c r="S4" s="724"/>
    </row>
    <row r="5" spans="1:27" x14ac:dyDescent="0.3">
      <c r="A5" s="25">
        <v>43892</v>
      </c>
      <c r="B5" s="26">
        <v>814</v>
      </c>
      <c r="C5" s="27">
        <v>1</v>
      </c>
      <c r="D5" s="27">
        <v>815</v>
      </c>
      <c r="E5" s="53">
        <v>1</v>
      </c>
      <c r="F5" s="350"/>
      <c r="G5" s="494"/>
      <c r="H5" s="495"/>
      <c r="I5" s="496"/>
      <c r="J5" s="497"/>
      <c r="K5" s="135"/>
      <c r="L5" s="49"/>
      <c r="M5" s="82"/>
      <c r="N5" s="82"/>
      <c r="O5" s="82"/>
      <c r="P5" s="135"/>
      <c r="Q5" s="83"/>
      <c r="R5" s="83"/>
      <c r="S5" s="83"/>
      <c r="T5" s="495"/>
      <c r="U5" s="625"/>
      <c r="V5" s="364"/>
      <c r="W5" s="364"/>
      <c r="X5" s="364"/>
      <c r="Y5" s="364"/>
      <c r="Z5" s="364"/>
      <c r="AA5" s="364"/>
    </row>
    <row r="6" spans="1:27" x14ac:dyDescent="0.3">
      <c r="A6" s="25">
        <v>43893</v>
      </c>
      <c r="B6" s="26">
        <v>914</v>
      </c>
      <c r="C6" s="27">
        <v>1</v>
      </c>
      <c r="D6" s="27">
        <v>915</v>
      </c>
      <c r="E6" s="53">
        <v>0</v>
      </c>
      <c r="F6" s="349">
        <f>E6/(D6-D5)</f>
        <v>0</v>
      </c>
      <c r="G6" s="494"/>
      <c r="H6" s="495"/>
      <c r="I6" s="496"/>
      <c r="J6" s="497"/>
      <c r="K6" s="135"/>
      <c r="L6" s="49"/>
      <c r="M6" s="82"/>
      <c r="N6" s="82"/>
      <c r="O6" s="82"/>
      <c r="P6" s="135"/>
      <c r="Q6" s="83"/>
      <c r="R6" s="83"/>
      <c r="S6" s="83"/>
      <c r="T6" s="495"/>
      <c r="U6" s="626"/>
      <c r="V6" s="364"/>
      <c r="W6" s="364"/>
      <c r="X6" s="364"/>
      <c r="Y6" s="364"/>
      <c r="Z6" s="364"/>
      <c r="AA6" s="364"/>
    </row>
    <row r="7" spans="1:27" x14ac:dyDescent="0.3">
      <c r="A7" s="25">
        <v>43894</v>
      </c>
      <c r="B7" s="26">
        <v>1043</v>
      </c>
      <c r="C7" s="27">
        <v>3</v>
      </c>
      <c r="D7" s="27">
        <v>1046</v>
      </c>
      <c r="E7" s="53">
        <v>2</v>
      </c>
      <c r="F7" s="349">
        <f t="shared" ref="F7:F70" si="0">E7/(D7-D6)</f>
        <v>1.5267175572519083E-2</v>
      </c>
      <c r="G7" s="494"/>
      <c r="H7" s="495"/>
      <c r="I7" s="496"/>
      <c r="J7" s="497"/>
      <c r="K7" s="135"/>
      <c r="L7" s="49"/>
      <c r="M7" s="82"/>
      <c r="N7" s="82"/>
      <c r="O7" s="82"/>
      <c r="P7" s="135"/>
      <c r="Q7" s="83"/>
      <c r="R7" s="83"/>
      <c r="S7" s="83"/>
      <c r="T7" s="495"/>
      <c r="U7" s="626"/>
      <c r="V7" s="364"/>
      <c r="W7" s="364"/>
      <c r="X7" s="364"/>
      <c r="Y7" s="364"/>
      <c r="Z7" s="364"/>
      <c r="AA7" s="364"/>
    </row>
    <row r="8" spans="1:27" x14ac:dyDescent="0.3">
      <c r="A8" s="25">
        <v>43895</v>
      </c>
      <c r="B8" s="26">
        <v>1250</v>
      </c>
      <c r="C8" s="27">
        <v>6</v>
      </c>
      <c r="D8" s="27">
        <v>1256</v>
      </c>
      <c r="E8" s="53">
        <v>3</v>
      </c>
      <c r="F8" s="349">
        <f t="shared" si="0"/>
        <v>1.4285714285714285E-2</v>
      </c>
      <c r="G8" s="494"/>
      <c r="H8" s="495"/>
      <c r="I8" s="496"/>
      <c r="J8" s="497"/>
      <c r="K8" s="135"/>
      <c r="L8" s="49"/>
      <c r="M8" s="82"/>
      <c r="N8" s="82"/>
      <c r="O8" s="82"/>
      <c r="P8" s="135"/>
      <c r="Q8" s="83"/>
      <c r="R8" s="83"/>
      <c r="S8" s="83"/>
      <c r="T8" s="495"/>
      <c r="U8" s="626"/>
      <c r="V8" s="364"/>
      <c r="W8" s="364"/>
      <c r="X8" s="364"/>
      <c r="Y8" s="364"/>
      <c r="Z8" s="364"/>
      <c r="AA8" s="364"/>
    </row>
    <row r="9" spans="1:27" x14ac:dyDescent="0.3">
      <c r="A9" s="25">
        <v>43896</v>
      </c>
      <c r="B9" s="26">
        <v>1514</v>
      </c>
      <c r="C9" s="27">
        <v>11</v>
      </c>
      <c r="D9" s="27">
        <v>1525</v>
      </c>
      <c r="E9" s="53">
        <v>5</v>
      </c>
      <c r="F9" s="349">
        <f t="shared" si="0"/>
        <v>1.858736059479554E-2</v>
      </c>
      <c r="G9" s="494"/>
      <c r="H9" s="495"/>
      <c r="I9" s="496"/>
      <c r="J9" s="497"/>
      <c r="K9" s="135"/>
      <c r="L9" s="49"/>
      <c r="M9" s="82"/>
      <c r="N9" s="82"/>
      <c r="O9" s="82"/>
      <c r="P9" s="135"/>
      <c r="Q9" s="83"/>
      <c r="R9" s="83"/>
      <c r="S9" s="83"/>
      <c r="T9" s="495"/>
      <c r="U9" s="626"/>
      <c r="V9" s="364"/>
      <c r="W9" s="364"/>
      <c r="X9" s="364"/>
      <c r="Y9" s="364"/>
      <c r="Z9" s="364"/>
      <c r="AA9" s="364"/>
    </row>
    <row r="10" spans="1:27" x14ac:dyDescent="0.3">
      <c r="A10" s="25">
        <v>43897</v>
      </c>
      <c r="B10" s="26">
        <v>1664</v>
      </c>
      <c r="C10" s="27">
        <v>16</v>
      </c>
      <c r="D10" s="27">
        <v>1680</v>
      </c>
      <c r="E10" s="53">
        <v>5</v>
      </c>
      <c r="F10" s="349">
        <f t="shared" si="0"/>
        <v>3.2258064516129031E-2</v>
      </c>
      <c r="G10" s="494"/>
      <c r="H10" s="495"/>
      <c r="I10" s="496"/>
      <c r="J10" s="497"/>
      <c r="K10" s="135"/>
      <c r="L10" s="49"/>
      <c r="M10" s="82"/>
      <c r="N10" s="82"/>
      <c r="O10" s="82"/>
      <c r="P10" s="135"/>
      <c r="Q10" s="83"/>
      <c r="R10" s="83"/>
      <c r="S10" s="83"/>
      <c r="T10" s="495"/>
      <c r="U10" s="626"/>
      <c r="V10" s="364"/>
      <c r="W10" s="364"/>
      <c r="X10" s="364"/>
      <c r="Y10" s="364"/>
      <c r="Z10" s="364"/>
      <c r="AA10" s="364"/>
    </row>
    <row r="11" spans="1:27" x14ac:dyDescent="0.3">
      <c r="A11" s="25">
        <v>43898</v>
      </c>
      <c r="B11" s="26">
        <v>1939</v>
      </c>
      <c r="C11" s="27">
        <v>18</v>
      </c>
      <c r="D11" s="27">
        <v>1957</v>
      </c>
      <c r="E11" s="53">
        <v>2</v>
      </c>
      <c r="F11" s="349">
        <f t="shared" si="0"/>
        <v>7.2202166064981952E-3</v>
      </c>
      <c r="G11" s="494"/>
      <c r="H11" s="495"/>
      <c r="I11" s="496"/>
      <c r="J11" s="497"/>
      <c r="K11" s="135"/>
      <c r="L11" s="49"/>
      <c r="M11" s="82"/>
      <c r="N11" s="82"/>
      <c r="O11" s="82"/>
      <c r="P11" s="135"/>
      <c r="Q11" s="83"/>
      <c r="R11" s="83"/>
      <c r="S11" s="83"/>
      <c r="T11" s="495"/>
      <c r="U11" s="626"/>
      <c r="V11" s="364"/>
      <c r="W11" s="364"/>
      <c r="X11" s="364"/>
      <c r="Y11" s="364"/>
      <c r="Z11" s="364"/>
      <c r="AA11" s="364"/>
    </row>
    <row r="12" spans="1:27" x14ac:dyDescent="0.3">
      <c r="A12" s="25">
        <v>43899</v>
      </c>
      <c r="B12" s="26">
        <v>2078</v>
      </c>
      <c r="C12" s="27">
        <v>23</v>
      </c>
      <c r="D12" s="27">
        <v>2101</v>
      </c>
      <c r="E12" s="53">
        <v>5</v>
      </c>
      <c r="F12" s="349">
        <f t="shared" si="0"/>
        <v>3.4722222222222224E-2</v>
      </c>
      <c r="G12" s="494"/>
      <c r="H12" s="495"/>
      <c r="I12" s="496"/>
      <c r="J12" s="497"/>
      <c r="K12" s="135"/>
      <c r="L12" s="49"/>
      <c r="M12" s="82"/>
      <c r="N12" s="82"/>
      <c r="O12" s="82"/>
      <c r="P12" s="135"/>
      <c r="Q12" s="83"/>
      <c r="R12" s="83"/>
      <c r="S12" s="83"/>
      <c r="T12" s="495"/>
      <c r="U12" s="626"/>
      <c r="V12" s="364"/>
      <c r="W12" s="364"/>
      <c r="X12" s="364"/>
      <c r="Y12" s="364"/>
      <c r="Z12" s="364"/>
      <c r="AA12" s="364"/>
    </row>
    <row r="13" spans="1:27" x14ac:dyDescent="0.3">
      <c r="A13" s="25">
        <v>43900</v>
      </c>
      <c r="B13" s="26">
        <v>2207</v>
      </c>
      <c r="C13" s="27">
        <v>27</v>
      </c>
      <c r="D13" s="27">
        <v>2234</v>
      </c>
      <c r="E13" s="53">
        <v>4</v>
      </c>
      <c r="F13" s="349">
        <f t="shared" si="0"/>
        <v>3.007518796992481E-2</v>
      </c>
      <c r="G13" s="494"/>
      <c r="H13" s="495"/>
      <c r="I13" s="496"/>
      <c r="J13" s="497"/>
      <c r="K13" s="135"/>
      <c r="L13" s="49"/>
      <c r="M13" s="82"/>
      <c r="N13" s="82"/>
      <c r="O13" s="82"/>
      <c r="P13" s="135"/>
      <c r="Q13" s="83"/>
      <c r="R13" s="83"/>
      <c r="S13" s="83"/>
      <c r="T13" s="495"/>
      <c r="U13" s="626"/>
      <c r="V13" s="364"/>
      <c r="W13" s="364"/>
      <c r="X13" s="364"/>
      <c r="Y13" s="364"/>
      <c r="Z13" s="364"/>
      <c r="AA13" s="364"/>
    </row>
    <row r="14" spans="1:27" x14ac:dyDescent="0.3">
      <c r="A14" s="25">
        <v>43901</v>
      </c>
      <c r="B14" s="26">
        <v>2280</v>
      </c>
      <c r="C14" s="27">
        <v>36</v>
      </c>
      <c r="D14" s="27">
        <v>2316</v>
      </c>
      <c r="E14" s="53">
        <v>9</v>
      </c>
      <c r="F14" s="349">
        <f t="shared" si="0"/>
        <v>0.10975609756097561</v>
      </c>
      <c r="G14" s="494"/>
      <c r="H14" s="495"/>
      <c r="I14" s="496"/>
      <c r="J14" s="497"/>
      <c r="K14" s="135"/>
      <c r="L14" s="49"/>
      <c r="M14" s="82"/>
      <c r="N14" s="82"/>
      <c r="O14" s="82"/>
      <c r="P14" s="135"/>
      <c r="Q14" s="83"/>
      <c r="R14" s="83"/>
      <c r="S14" s="83"/>
      <c r="T14" s="495"/>
      <c r="U14" s="626"/>
      <c r="V14" s="364"/>
      <c r="W14" s="364"/>
      <c r="X14" s="364"/>
      <c r="Y14" s="364"/>
      <c r="Z14" s="364"/>
      <c r="AA14" s="364"/>
    </row>
    <row r="15" spans="1:27" x14ac:dyDescent="0.3">
      <c r="A15" s="25">
        <v>43902</v>
      </c>
      <c r="B15" s="26">
        <v>2832</v>
      </c>
      <c r="C15" s="27">
        <v>60</v>
      </c>
      <c r="D15" s="27">
        <v>2892</v>
      </c>
      <c r="E15" s="53">
        <v>24</v>
      </c>
      <c r="F15" s="349">
        <f t="shared" si="0"/>
        <v>4.1666666666666664E-2</v>
      </c>
      <c r="G15" s="494"/>
      <c r="H15" s="495"/>
      <c r="I15" s="496"/>
      <c r="J15" s="497"/>
      <c r="K15" s="135"/>
      <c r="L15" s="49"/>
      <c r="M15" s="82"/>
      <c r="N15" s="82"/>
      <c r="O15" s="82"/>
      <c r="P15" s="135"/>
      <c r="Q15" s="83"/>
      <c r="R15" s="83"/>
      <c r="S15" s="83"/>
      <c r="T15" s="495"/>
      <c r="U15" s="626"/>
      <c r="V15" s="364"/>
      <c r="W15" s="364"/>
      <c r="X15" s="364"/>
      <c r="Y15" s="364"/>
      <c r="Z15" s="364"/>
      <c r="AA15" s="364"/>
    </row>
    <row r="16" spans="1:27" x14ac:dyDescent="0.3">
      <c r="A16" s="25">
        <v>43903</v>
      </c>
      <c r="B16" s="26">
        <v>3229</v>
      </c>
      <c r="C16" s="27">
        <v>85</v>
      </c>
      <c r="D16" s="27">
        <v>3314</v>
      </c>
      <c r="E16" s="53">
        <v>25</v>
      </c>
      <c r="F16" s="349">
        <f t="shared" si="0"/>
        <v>5.9241706161137442E-2</v>
      </c>
      <c r="G16" s="494"/>
      <c r="H16" s="495"/>
      <c r="I16" s="496"/>
      <c r="J16" s="497"/>
      <c r="K16" s="135"/>
      <c r="L16" s="49"/>
      <c r="M16" s="82"/>
      <c r="N16" s="82"/>
      <c r="O16" s="82"/>
      <c r="P16" s="135"/>
      <c r="Q16" s="83"/>
      <c r="R16" s="83"/>
      <c r="S16" s="83"/>
      <c r="T16" s="495"/>
      <c r="U16" s="626"/>
      <c r="V16" s="364"/>
      <c r="W16" s="364"/>
      <c r="X16" s="364"/>
      <c r="Y16" s="364"/>
      <c r="Z16" s="364"/>
      <c r="AA16" s="364"/>
    </row>
    <row r="17" spans="1:27" x14ac:dyDescent="0.3">
      <c r="A17" s="25">
        <v>43904</v>
      </c>
      <c r="B17" s="26">
        <v>3594</v>
      </c>
      <c r="C17" s="27">
        <v>121</v>
      </c>
      <c r="D17" s="27">
        <v>3715</v>
      </c>
      <c r="E17" s="53">
        <v>36</v>
      </c>
      <c r="F17" s="349">
        <f t="shared" si="0"/>
        <v>8.9775561097256859E-2</v>
      </c>
      <c r="G17" s="494"/>
      <c r="H17" s="495"/>
      <c r="I17" s="496"/>
      <c r="J17" s="497"/>
      <c r="K17" s="135"/>
      <c r="L17" s="49"/>
      <c r="M17" s="82"/>
      <c r="N17" s="82"/>
      <c r="O17" s="82"/>
      <c r="P17" s="135"/>
      <c r="Q17" s="83"/>
      <c r="R17" s="83"/>
      <c r="S17" s="83"/>
      <c r="T17" s="495"/>
      <c r="U17" s="626"/>
      <c r="V17" s="364"/>
      <c r="W17" s="364"/>
      <c r="X17" s="364"/>
      <c r="Y17" s="364"/>
      <c r="Z17" s="364"/>
      <c r="AA17" s="364"/>
    </row>
    <row r="18" spans="1:27" x14ac:dyDescent="0.3">
      <c r="A18" s="25">
        <v>43905</v>
      </c>
      <c r="B18" s="26">
        <v>4087</v>
      </c>
      <c r="C18" s="27">
        <v>153</v>
      </c>
      <c r="D18" s="27">
        <v>4240</v>
      </c>
      <c r="E18" s="53">
        <v>32</v>
      </c>
      <c r="F18" s="349">
        <f t="shared" si="0"/>
        <v>6.0952380952380952E-2</v>
      </c>
      <c r="G18" s="494"/>
      <c r="H18" s="495"/>
      <c r="I18" s="496"/>
      <c r="J18" s="497"/>
      <c r="K18" s="135"/>
      <c r="L18" s="49"/>
      <c r="M18" s="82"/>
      <c r="N18" s="82"/>
      <c r="O18" s="82"/>
      <c r="P18" s="135"/>
      <c r="Q18" s="83"/>
      <c r="R18" s="83"/>
      <c r="S18" s="83"/>
      <c r="T18" s="495"/>
      <c r="U18" s="626"/>
      <c r="V18" s="364"/>
      <c r="W18" s="364"/>
      <c r="X18" s="364"/>
      <c r="Y18" s="364"/>
      <c r="Z18" s="364"/>
      <c r="AA18" s="364"/>
    </row>
    <row r="19" spans="1:27" x14ac:dyDescent="0.3">
      <c r="A19" s="25">
        <v>43906</v>
      </c>
      <c r="B19" s="26">
        <v>4724</v>
      </c>
      <c r="C19" s="27">
        <v>171</v>
      </c>
      <c r="D19" s="27">
        <v>4895</v>
      </c>
      <c r="E19" s="53">
        <v>18</v>
      </c>
      <c r="F19" s="349">
        <f t="shared" si="0"/>
        <v>2.748091603053435E-2</v>
      </c>
      <c r="G19" s="494"/>
      <c r="H19" s="2"/>
      <c r="I19" s="496"/>
      <c r="J19" s="497"/>
      <c r="K19" s="135"/>
      <c r="L19" s="49"/>
      <c r="M19" s="82"/>
      <c r="N19" s="82"/>
      <c r="O19" s="82"/>
      <c r="P19" s="135"/>
      <c r="Q19" s="83"/>
      <c r="R19" s="83"/>
      <c r="S19" s="83"/>
      <c r="T19" s="495"/>
      <c r="U19" s="626"/>
      <c r="V19" s="364"/>
      <c r="W19" s="364"/>
      <c r="X19" s="364"/>
      <c r="Y19" s="364"/>
      <c r="Z19" s="364"/>
      <c r="AA19" s="364"/>
    </row>
    <row r="20" spans="1:27" x14ac:dyDescent="0.3">
      <c r="A20" s="25">
        <v>43907</v>
      </c>
      <c r="B20" s="26">
        <v>5051</v>
      </c>
      <c r="C20" s="27">
        <v>195</v>
      </c>
      <c r="D20" s="27">
        <v>5246</v>
      </c>
      <c r="E20" s="53">
        <v>24</v>
      </c>
      <c r="F20" s="349">
        <f t="shared" si="0"/>
        <v>6.8376068376068383E-2</v>
      </c>
      <c r="G20" s="494"/>
      <c r="H20" s="495"/>
      <c r="I20" s="496"/>
      <c r="J20" s="497"/>
      <c r="K20" s="135"/>
      <c r="L20" s="49"/>
      <c r="M20" s="82"/>
      <c r="N20" s="82"/>
      <c r="O20" s="82"/>
      <c r="P20" s="135"/>
      <c r="Q20" s="83"/>
      <c r="R20" s="83"/>
      <c r="S20" s="83"/>
      <c r="T20" s="495"/>
      <c r="U20" s="626"/>
      <c r="V20" s="364"/>
      <c r="W20" s="364"/>
      <c r="X20" s="364"/>
      <c r="Y20" s="364"/>
      <c r="Z20" s="364"/>
      <c r="AA20" s="364"/>
    </row>
    <row r="21" spans="1:27" x14ac:dyDescent="0.3">
      <c r="A21" s="25">
        <v>43908</v>
      </c>
      <c r="B21" s="26">
        <v>5864</v>
      </c>
      <c r="C21" s="27">
        <v>227</v>
      </c>
      <c r="D21" s="27">
        <v>6091</v>
      </c>
      <c r="E21" s="53">
        <v>32</v>
      </c>
      <c r="F21" s="349">
        <f t="shared" si="0"/>
        <v>3.7869822485207101E-2</v>
      </c>
      <c r="G21" s="494"/>
      <c r="H21" s="495"/>
      <c r="I21" s="496"/>
      <c r="J21" s="497"/>
      <c r="K21" s="135"/>
      <c r="L21" s="49"/>
      <c r="M21" s="82"/>
      <c r="N21" s="82"/>
      <c r="O21" s="82"/>
      <c r="P21" s="135"/>
      <c r="Q21" s="83"/>
      <c r="R21" s="83"/>
      <c r="S21" s="83"/>
      <c r="T21" s="495"/>
      <c r="U21" s="626"/>
      <c r="V21" s="364"/>
      <c r="W21" s="364"/>
      <c r="X21" s="364"/>
      <c r="Y21" s="364"/>
      <c r="Z21" s="364"/>
      <c r="AA21" s="364"/>
    </row>
    <row r="22" spans="1:27" x14ac:dyDescent="0.3">
      <c r="A22" s="25">
        <v>43909</v>
      </c>
      <c r="B22" s="26">
        <v>6506</v>
      </c>
      <c r="C22" s="27">
        <v>266</v>
      </c>
      <c r="D22" s="27">
        <v>6772</v>
      </c>
      <c r="E22" s="53">
        <v>39</v>
      </c>
      <c r="F22" s="349">
        <f t="shared" si="0"/>
        <v>5.7268722466960353E-2</v>
      </c>
      <c r="G22" s="494"/>
      <c r="H22" s="495"/>
      <c r="I22" s="496"/>
      <c r="J22" s="497"/>
      <c r="K22" s="135"/>
      <c r="L22" s="49"/>
      <c r="M22" s="82"/>
      <c r="N22" s="82"/>
      <c r="O22" s="82"/>
      <c r="P22" s="135"/>
      <c r="Q22" s="83"/>
      <c r="R22" s="83"/>
      <c r="S22" s="83"/>
      <c r="T22" s="495"/>
      <c r="U22" s="626"/>
      <c r="V22" s="364"/>
      <c r="W22" s="364"/>
      <c r="X22" s="364"/>
      <c r="Y22" s="364"/>
      <c r="Z22" s="364"/>
      <c r="AA22" s="364"/>
    </row>
    <row r="23" spans="1:27" x14ac:dyDescent="0.3">
      <c r="A23" s="25">
        <v>43910</v>
      </c>
      <c r="B23" s="26">
        <v>7228</v>
      </c>
      <c r="C23" s="27">
        <v>322</v>
      </c>
      <c r="D23" s="27">
        <v>7550</v>
      </c>
      <c r="E23" s="53">
        <v>56</v>
      </c>
      <c r="F23" s="349">
        <f t="shared" si="0"/>
        <v>7.1979434447300775E-2</v>
      </c>
      <c r="G23" s="494"/>
      <c r="H23" s="495"/>
      <c r="I23" s="496"/>
      <c r="J23" s="497"/>
      <c r="K23" s="135"/>
      <c r="L23" s="49"/>
      <c r="M23" s="82"/>
      <c r="N23" s="82"/>
      <c r="O23" s="82"/>
      <c r="P23" s="135"/>
      <c r="Q23" s="83"/>
      <c r="R23" s="83"/>
      <c r="S23" s="83"/>
      <c r="T23" s="495"/>
      <c r="U23" s="626"/>
      <c r="V23" s="364"/>
      <c r="W23" s="364"/>
      <c r="X23" s="364"/>
      <c r="Y23" s="364"/>
      <c r="Z23" s="364"/>
      <c r="AA23" s="364"/>
    </row>
    <row r="24" spans="1:27" x14ac:dyDescent="0.3">
      <c r="A24" s="25">
        <v>43911</v>
      </c>
      <c r="B24" s="26">
        <v>7886</v>
      </c>
      <c r="C24" s="27">
        <v>373</v>
      </c>
      <c r="D24" s="27">
        <v>8259</v>
      </c>
      <c r="E24" s="53">
        <v>51</v>
      </c>
      <c r="F24" s="349">
        <f t="shared" si="0"/>
        <v>7.1932299012693934E-2</v>
      </c>
      <c r="G24" s="494"/>
      <c r="H24" s="495"/>
      <c r="I24" s="496"/>
      <c r="J24" s="497"/>
      <c r="K24" s="135"/>
      <c r="L24" s="49"/>
      <c r="M24" s="82"/>
      <c r="N24" s="82"/>
      <c r="O24" s="82"/>
      <c r="P24" s="135"/>
      <c r="Q24" s="83"/>
      <c r="R24" s="83"/>
      <c r="S24" s="83"/>
      <c r="T24" s="495"/>
      <c r="U24" s="626"/>
      <c r="V24" s="364"/>
      <c r="W24" s="364"/>
      <c r="X24" s="364"/>
      <c r="Y24" s="364"/>
      <c r="Z24" s="364"/>
      <c r="AA24" s="364"/>
    </row>
    <row r="25" spans="1:27" x14ac:dyDescent="0.3">
      <c r="A25" s="25">
        <v>43912</v>
      </c>
      <c r="B25" s="26">
        <v>8263</v>
      </c>
      <c r="C25" s="27">
        <v>416</v>
      </c>
      <c r="D25" s="27">
        <v>8679</v>
      </c>
      <c r="E25" s="53">
        <v>43</v>
      </c>
      <c r="F25" s="349">
        <f t="shared" si="0"/>
        <v>0.10238095238095238</v>
      </c>
      <c r="G25" s="494"/>
      <c r="H25" s="495"/>
      <c r="I25" s="496"/>
      <c r="J25" s="497"/>
      <c r="K25" s="135"/>
      <c r="L25" s="49"/>
      <c r="M25" s="82"/>
      <c r="N25" s="82"/>
      <c r="O25" s="82"/>
      <c r="P25" s="135"/>
      <c r="Q25" s="83"/>
      <c r="R25" s="83"/>
      <c r="S25" s="83"/>
      <c r="T25" s="495"/>
      <c r="U25" s="626"/>
      <c r="V25" s="364"/>
      <c r="W25" s="364"/>
      <c r="X25" s="364"/>
      <c r="Y25" s="364"/>
      <c r="Z25" s="364"/>
      <c r="AA25" s="364"/>
    </row>
    <row r="26" spans="1:27" x14ac:dyDescent="0.3">
      <c r="A26" s="25">
        <v>43913</v>
      </c>
      <c r="B26" s="26">
        <v>8865</v>
      </c>
      <c r="C26" s="27">
        <v>499</v>
      </c>
      <c r="D26" s="27">
        <v>9364</v>
      </c>
      <c r="E26" s="53">
        <v>83</v>
      </c>
      <c r="F26" s="349">
        <f t="shared" si="0"/>
        <v>0.12116788321167883</v>
      </c>
      <c r="G26" s="494"/>
      <c r="H26" s="495"/>
      <c r="I26" s="496"/>
      <c r="J26" s="497"/>
      <c r="K26" s="135"/>
      <c r="L26" s="49"/>
      <c r="M26" s="82"/>
      <c r="N26" s="82"/>
      <c r="O26" s="82"/>
      <c r="P26" s="135"/>
      <c r="Q26" s="83"/>
      <c r="R26" s="83"/>
      <c r="S26" s="83"/>
      <c r="T26" s="495"/>
      <c r="U26" s="626"/>
      <c r="V26" s="364"/>
      <c r="W26" s="364"/>
      <c r="X26" s="364"/>
      <c r="Y26" s="364"/>
      <c r="Z26" s="364"/>
      <c r="AA26" s="364"/>
    </row>
    <row r="27" spans="1:27" x14ac:dyDescent="0.3">
      <c r="A27" s="25">
        <v>43914</v>
      </c>
      <c r="B27" s="60">
        <v>9384</v>
      </c>
      <c r="C27" s="61">
        <v>584</v>
      </c>
      <c r="D27" s="61">
        <v>9968</v>
      </c>
      <c r="E27" s="91">
        <v>85</v>
      </c>
      <c r="F27" s="349">
        <f t="shared" si="0"/>
        <v>0.14072847682119205</v>
      </c>
      <c r="G27" s="494"/>
      <c r="H27" s="495"/>
      <c r="I27" s="496"/>
      <c r="J27" s="497"/>
      <c r="K27" s="135"/>
      <c r="L27" s="49"/>
      <c r="M27" s="82"/>
      <c r="N27" s="82"/>
      <c r="O27" s="82"/>
      <c r="P27" s="135"/>
      <c r="Q27" s="83"/>
      <c r="R27" s="83"/>
      <c r="S27" s="83"/>
      <c r="T27" s="495"/>
      <c r="U27" s="626"/>
      <c r="V27" s="364"/>
      <c r="W27" s="364"/>
      <c r="X27" s="364"/>
      <c r="Y27" s="364"/>
      <c r="Z27" s="364"/>
      <c r="AA27" s="364"/>
    </row>
    <row r="28" spans="1:27" x14ac:dyDescent="0.3">
      <c r="A28" s="25">
        <v>43915</v>
      </c>
      <c r="B28" s="61">
        <v>9957</v>
      </c>
      <c r="C28" s="61">
        <v>719</v>
      </c>
      <c r="D28" s="61">
        <v>10676</v>
      </c>
      <c r="E28" s="91">
        <v>135</v>
      </c>
      <c r="F28" s="349">
        <f t="shared" si="0"/>
        <v>0.19067796610169491</v>
      </c>
      <c r="G28" s="494"/>
      <c r="H28" s="495"/>
      <c r="I28" s="496"/>
      <c r="J28" s="497"/>
      <c r="K28" s="135"/>
      <c r="L28" s="49"/>
      <c r="M28" s="82"/>
      <c r="N28" s="82"/>
      <c r="O28" s="82"/>
      <c r="P28" s="135"/>
      <c r="Q28" s="83"/>
      <c r="R28" s="83"/>
      <c r="S28" s="83"/>
      <c r="T28" s="495"/>
      <c r="U28" s="626"/>
      <c r="V28" s="364"/>
      <c r="W28" s="364"/>
      <c r="X28" s="364"/>
      <c r="Y28" s="364"/>
      <c r="Z28" s="364"/>
      <c r="AA28" s="364"/>
    </row>
    <row r="29" spans="1:27" x14ac:dyDescent="0.3">
      <c r="A29" s="25">
        <v>43916</v>
      </c>
      <c r="B29" s="27">
        <v>10593</v>
      </c>
      <c r="C29" s="27">
        <v>894</v>
      </c>
      <c r="D29" s="27">
        <v>11487</v>
      </c>
      <c r="E29" s="53">
        <v>175</v>
      </c>
      <c r="F29" s="349">
        <f t="shared" si="0"/>
        <v>0.21578298397040691</v>
      </c>
      <c r="G29" s="494"/>
      <c r="H29" s="495"/>
      <c r="I29" s="496"/>
      <c r="J29" s="497"/>
      <c r="K29" s="135"/>
      <c r="L29" s="49"/>
      <c r="M29" s="82"/>
      <c r="N29" s="82"/>
      <c r="O29" s="82"/>
      <c r="P29" s="135"/>
      <c r="Q29" s="83"/>
      <c r="R29" s="83"/>
      <c r="S29" s="83"/>
      <c r="T29" s="495"/>
      <c r="U29" s="626"/>
      <c r="V29" s="364"/>
      <c r="W29" s="364"/>
      <c r="X29" s="364"/>
      <c r="Y29" s="364"/>
      <c r="Z29" s="364"/>
      <c r="AA29" s="364"/>
    </row>
    <row r="30" spans="1:27" x14ac:dyDescent="0.3">
      <c r="A30" s="25">
        <v>43917</v>
      </c>
      <c r="B30" s="27">
        <v>11214</v>
      </c>
      <c r="C30" s="27">
        <v>1059</v>
      </c>
      <c r="D30" s="27">
        <v>12273</v>
      </c>
      <c r="E30" s="53">
        <v>165</v>
      </c>
      <c r="F30" s="349">
        <f t="shared" si="0"/>
        <v>0.20992366412213739</v>
      </c>
      <c r="G30" s="498"/>
      <c r="I30" s="486"/>
      <c r="J30" s="487"/>
      <c r="K30" s="135"/>
      <c r="L30" s="49"/>
      <c r="M30" s="82"/>
      <c r="N30" s="82"/>
      <c r="O30" s="82"/>
      <c r="P30" s="135"/>
      <c r="Q30" s="83"/>
      <c r="R30" s="83"/>
      <c r="S30" s="83"/>
      <c r="U30" s="626"/>
    </row>
    <row r="31" spans="1:27" x14ac:dyDescent="0.3">
      <c r="A31" s="25">
        <v>43918</v>
      </c>
      <c r="B31" s="60">
        <v>11888</v>
      </c>
      <c r="C31" s="61">
        <v>1245</v>
      </c>
      <c r="D31" s="61">
        <v>13133</v>
      </c>
      <c r="E31" s="91">
        <v>186</v>
      </c>
      <c r="F31" s="349">
        <f t="shared" si="0"/>
        <v>0.21627906976744185</v>
      </c>
      <c r="G31" s="498"/>
      <c r="I31" s="486"/>
      <c r="J31" s="487"/>
      <c r="K31" s="135"/>
      <c r="L31" s="49"/>
      <c r="M31" s="82"/>
      <c r="N31" s="82"/>
      <c r="O31" s="82"/>
      <c r="P31" s="135"/>
      <c r="Q31" s="83"/>
      <c r="R31" s="83"/>
      <c r="S31" s="83"/>
      <c r="U31" s="626"/>
    </row>
    <row r="32" spans="1:27" x14ac:dyDescent="0.3">
      <c r="A32" s="25">
        <v>43919</v>
      </c>
      <c r="B32" s="60">
        <v>12505</v>
      </c>
      <c r="C32" s="61">
        <v>1384</v>
      </c>
      <c r="D32" s="61">
        <v>13889</v>
      </c>
      <c r="E32" s="91">
        <v>139</v>
      </c>
      <c r="F32" s="349">
        <f t="shared" si="0"/>
        <v>0.18386243386243387</v>
      </c>
      <c r="G32" s="498"/>
      <c r="I32" s="486"/>
      <c r="J32" s="487"/>
      <c r="K32" s="135"/>
      <c r="L32" s="49"/>
      <c r="M32" s="82"/>
      <c r="N32" s="82"/>
      <c r="O32" s="82"/>
      <c r="P32" s="135"/>
      <c r="Q32" s="83"/>
      <c r="R32" s="83"/>
      <c r="S32" s="83"/>
      <c r="U32" s="626"/>
    </row>
    <row r="33" spans="1:21" x14ac:dyDescent="0.3">
      <c r="A33" s="25">
        <v>43920</v>
      </c>
      <c r="B33" s="60">
        <v>13061</v>
      </c>
      <c r="C33" s="61">
        <v>1563</v>
      </c>
      <c r="D33" s="61">
        <v>14624</v>
      </c>
      <c r="E33" s="91">
        <v>179</v>
      </c>
      <c r="F33" s="349">
        <f t="shared" si="0"/>
        <v>0.24353741496598638</v>
      </c>
      <c r="G33" s="498"/>
      <c r="I33" s="486"/>
      <c r="J33" s="487"/>
      <c r="K33" s="135"/>
      <c r="L33" s="49"/>
      <c r="M33" s="82"/>
      <c r="N33" s="82"/>
      <c r="O33" s="82"/>
      <c r="P33" s="135"/>
      <c r="Q33" s="83"/>
      <c r="R33" s="83"/>
      <c r="S33" s="83"/>
      <c r="U33" s="626"/>
    </row>
    <row r="34" spans="1:21" x14ac:dyDescent="0.3">
      <c r="A34" s="25">
        <v>43921</v>
      </c>
      <c r="B34" s="60">
        <v>13902</v>
      </c>
      <c r="C34" s="61">
        <v>1993</v>
      </c>
      <c r="D34" s="61">
        <v>15895</v>
      </c>
      <c r="E34" s="91">
        <v>430</v>
      </c>
      <c r="F34" s="349">
        <f t="shared" si="0"/>
        <v>0.33831628638867034</v>
      </c>
      <c r="G34" s="498"/>
      <c r="I34" s="486"/>
      <c r="J34" s="487"/>
      <c r="K34" s="135"/>
      <c r="L34" s="49"/>
      <c r="M34" s="82"/>
      <c r="N34" s="82"/>
      <c r="O34" s="82"/>
      <c r="P34" s="135"/>
      <c r="Q34" s="83"/>
      <c r="R34" s="83"/>
      <c r="S34" s="83"/>
      <c r="U34" s="626"/>
    </row>
    <row r="35" spans="1:21" x14ac:dyDescent="0.3">
      <c r="A35" s="25">
        <v>43922</v>
      </c>
      <c r="B35" s="60">
        <v>14697</v>
      </c>
      <c r="C35" s="61">
        <v>2310</v>
      </c>
      <c r="D35" s="61">
        <v>17007</v>
      </c>
      <c r="E35" s="91">
        <v>317</v>
      </c>
      <c r="F35" s="349">
        <f t="shared" si="0"/>
        <v>0.28507194244604317</v>
      </c>
      <c r="G35" s="61">
        <v>1710</v>
      </c>
      <c r="H35" s="61">
        <v>23324</v>
      </c>
      <c r="I35" s="486"/>
      <c r="J35" s="487"/>
      <c r="K35" s="135">
        <f>G35+I35</f>
        <v>1710</v>
      </c>
      <c r="L35" s="49"/>
      <c r="M35" s="82"/>
      <c r="N35" s="82">
        <f>D35-D28</f>
        <v>6331</v>
      </c>
      <c r="O35" s="82">
        <f t="shared" ref="O35:O98" si="1">SUM(E29:E35)</f>
        <v>1591</v>
      </c>
      <c r="P35" s="135"/>
      <c r="Q35" s="83"/>
      <c r="R35" s="83"/>
      <c r="S35" s="83"/>
      <c r="U35" s="626"/>
    </row>
    <row r="36" spans="1:21" x14ac:dyDescent="0.3">
      <c r="A36" s="25">
        <v>43923</v>
      </c>
      <c r="B36" s="60">
        <v>15526</v>
      </c>
      <c r="C36" s="61">
        <v>2602</v>
      </c>
      <c r="D36" s="61">
        <v>18128</v>
      </c>
      <c r="E36" s="91">
        <v>292</v>
      </c>
      <c r="F36" s="349">
        <f t="shared" si="0"/>
        <v>0.26048171275646742</v>
      </c>
      <c r="G36" s="61">
        <v>1118</v>
      </c>
      <c r="H36" s="61">
        <v>24442</v>
      </c>
      <c r="I36" s="486"/>
      <c r="J36" s="487"/>
      <c r="K36" s="135">
        <f t="shared" ref="K36:K99" si="2">G36+I36</f>
        <v>1118</v>
      </c>
      <c r="L36" s="49"/>
      <c r="M36" s="82"/>
      <c r="N36" s="82">
        <f t="shared" ref="N36:N99" si="3">D36-D29</f>
        <v>6641</v>
      </c>
      <c r="O36" s="82">
        <f t="shared" si="1"/>
        <v>1708</v>
      </c>
      <c r="P36" s="135"/>
      <c r="Q36" s="83"/>
      <c r="R36" s="83"/>
      <c r="S36" s="83"/>
      <c r="U36" s="626"/>
    </row>
    <row r="37" spans="1:21" x14ac:dyDescent="0.3">
      <c r="A37" s="25">
        <v>43924</v>
      </c>
      <c r="B37" s="60">
        <v>16534</v>
      </c>
      <c r="C37" s="61">
        <v>3001</v>
      </c>
      <c r="D37" s="61">
        <v>19535</v>
      </c>
      <c r="E37" s="91">
        <v>399</v>
      </c>
      <c r="F37" s="349">
        <f t="shared" si="0"/>
        <v>0.28358208955223879</v>
      </c>
      <c r="G37" s="61">
        <v>1526</v>
      </c>
      <c r="H37" s="61">
        <v>25968</v>
      </c>
      <c r="I37" s="486"/>
      <c r="J37" s="487"/>
      <c r="K37" s="135">
        <f t="shared" si="2"/>
        <v>1526</v>
      </c>
      <c r="L37" s="49"/>
      <c r="M37" s="82"/>
      <c r="N37" s="82">
        <f t="shared" si="3"/>
        <v>7262</v>
      </c>
      <c r="O37" s="82">
        <f t="shared" si="1"/>
        <v>1942</v>
      </c>
      <c r="P37" s="135"/>
      <c r="Q37" s="83"/>
      <c r="R37" s="83"/>
      <c r="S37" s="83"/>
      <c r="U37" s="626"/>
    </row>
    <row r="38" spans="1:21" x14ac:dyDescent="0.3">
      <c r="A38" s="25">
        <v>43925</v>
      </c>
      <c r="B38" s="60">
        <v>17453</v>
      </c>
      <c r="C38" s="61">
        <v>3345</v>
      </c>
      <c r="D38" s="61">
        <v>20798</v>
      </c>
      <c r="E38" s="91">
        <v>344</v>
      </c>
      <c r="F38" s="349">
        <f t="shared" si="0"/>
        <v>0.27236737925574028</v>
      </c>
      <c r="G38" s="61">
        <v>1522</v>
      </c>
      <c r="H38" s="61">
        <v>27490</v>
      </c>
      <c r="I38" s="486"/>
      <c r="J38" s="487"/>
      <c r="K38" s="135">
        <f t="shared" si="2"/>
        <v>1522</v>
      </c>
      <c r="L38" s="49"/>
      <c r="M38" s="82"/>
      <c r="N38" s="82">
        <f t="shared" si="3"/>
        <v>7665</v>
      </c>
      <c r="O38" s="82">
        <f t="shared" si="1"/>
        <v>2100</v>
      </c>
      <c r="P38" s="135"/>
      <c r="Q38" s="83"/>
      <c r="R38" s="83"/>
      <c r="S38" s="83"/>
      <c r="U38" s="626"/>
    </row>
    <row r="39" spans="1:21" x14ac:dyDescent="0.3">
      <c r="A39" s="25">
        <v>43926</v>
      </c>
      <c r="B39" s="60">
        <v>19437</v>
      </c>
      <c r="C39" s="61">
        <v>3706</v>
      </c>
      <c r="D39" s="61">
        <v>23143</v>
      </c>
      <c r="E39" s="91">
        <v>361</v>
      </c>
      <c r="F39" s="349">
        <f t="shared" si="0"/>
        <v>0.15394456289978678</v>
      </c>
      <c r="G39" s="61">
        <v>3018</v>
      </c>
      <c r="H39" s="61">
        <v>30508</v>
      </c>
      <c r="I39" s="486"/>
      <c r="J39" s="487"/>
      <c r="K39" s="135">
        <f t="shared" si="2"/>
        <v>3018</v>
      </c>
      <c r="L39" s="49"/>
      <c r="M39" s="82"/>
      <c r="N39" s="82">
        <f t="shared" si="3"/>
        <v>9254</v>
      </c>
      <c r="O39" s="82">
        <f t="shared" si="1"/>
        <v>2322</v>
      </c>
      <c r="P39" s="135"/>
      <c r="Q39" s="83"/>
      <c r="R39" s="83"/>
      <c r="S39" s="83"/>
      <c r="U39" s="626"/>
    </row>
    <row r="40" spans="1:21" x14ac:dyDescent="0.3">
      <c r="A40" s="25">
        <v>43927</v>
      </c>
      <c r="B40" s="60">
        <v>20075</v>
      </c>
      <c r="C40" s="61">
        <v>3961</v>
      </c>
      <c r="D40" s="61">
        <v>24036</v>
      </c>
      <c r="E40" s="91">
        <v>255</v>
      </c>
      <c r="F40" s="349">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26"/>
    </row>
    <row r="41" spans="1:21" x14ac:dyDescent="0.3">
      <c r="A41" s="25">
        <v>43928</v>
      </c>
      <c r="B41" s="60">
        <v>20793</v>
      </c>
      <c r="C41" s="61">
        <v>4229</v>
      </c>
      <c r="D41" s="61">
        <v>25022</v>
      </c>
      <c r="E41" s="91">
        <v>268</v>
      </c>
      <c r="F41" s="349">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26"/>
    </row>
    <row r="42" spans="1:21" x14ac:dyDescent="0.3">
      <c r="A42" s="25">
        <v>43929</v>
      </c>
      <c r="B42" s="60">
        <v>21661</v>
      </c>
      <c r="C42" s="61">
        <v>4565</v>
      </c>
      <c r="D42" s="61">
        <v>26226</v>
      </c>
      <c r="E42" s="91">
        <v>336</v>
      </c>
      <c r="F42" s="349">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26"/>
    </row>
    <row r="43" spans="1:21" x14ac:dyDescent="0.3">
      <c r="A43" s="25">
        <v>43930</v>
      </c>
      <c r="B43" s="60">
        <v>22561</v>
      </c>
      <c r="C43" s="61">
        <v>4957</v>
      </c>
      <c r="D43" s="61">
        <v>27518</v>
      </c>
      <c r="E43" s="91">
        <v>392</v>
      </c>
      <c r="F43" s="349">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26"/>
    </row>
    <row r="44" spans="1:21" x14ac:dyDescent="0.3">
      <c r="A44" s="25">
        <v>43931</v>
      </c>
      <c r="B44" s="60">
        <v>23377</v>
      </c>
      <c r="C44" s="61">
        <v>5275</v>
      </c>
      <c r="D44" s="61">
        <v>28652</v>
      </c>
      <c r="E44" s="91">
        <v>318</v>
      </c>
      <c r="F44" s="349">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26"/>
    </row>
    <row r="45" spans="1:21" x14ac:dyDescent="0.3">
      <c r="A45" s="25">
        <v>43932</v>
      </c>
      <c r="B45" s="60">
        <v>24313</v>
      </c>
      <c r="C45" s="61">
        <v>5590</v>
      </c>
      <c r="D45" s="61">
        <v>29903</v>
      </c>
      <c r="E45" s="91">
        <v>315</v>
      </c>
      <c r="F45" s="349">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26"/>
    </row>
    <row r="46" spans="1:21" x14ac:dyDescent="0.3">
      <c r="A46" s="25">
        <v>43933</v>
      </c>
      <c r="B46" s="61">
        <v>25202</v>
      </c>
      <c r="C46" s="61">
        <v>5912</v>
      </c>
      <c r="D46" s="61">
        <v>31114</v>
      </c>
      <c r="E46" s="91">
        <v>322</v>
      </c>
      <c r="F46" s="349">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26"/>
    </row>
    <row r="47" spans="1:21" x14ac:dyDescent="0.3">
      <c r="A47" s="25">
        <v>43934</v>
      </c>
      <c r="B47" s="61">
        <v>25746</v>
      </c>
      <c r="C47" s="61">
        <v>6067</v>
      </c>
      <c r="D47" s="61">
        <v>31813</v>
      </c>
      <c r="E47" s="91">
        <v>155</v>
      </c>
      <c r="F47" s="349">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26"/>
    </row>
    <row r="48" spans="1:21" x14ac:dyDescent="0.3">
      <c r="A48" s="40">
        <v>43935</v>
      </c>
      <c r="B48" s="62">
        <v>26497</v>
      </c>
      <c r="C48" s="63">
        <v>6358</v>
      </c>
      <c r="D48" s="63">
        <v>32855</v>
      </c>
      <c r="E48" s="92">
        <v>291</v>
      </c>
      <c r="F48" s="349">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26"/>
    </row>
    <row r="49" spans="1:28" x14ac:dyDescent="0.3">
      <c r="A49" s="13">
        <v>43936</v>
      </c>
      <c r="B49" s="63">
        <v>27316</v>
      </c>
      <c r="C49" s="63">
        <v>6748</v>
      </c>
      <c r="D49" s="63">
        <v>34064</v>
      </c>
      <c r="E49" s="92">
        <v>390</v>
      </c>
      <c r="F49" s="349">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26"/>
    </row>
    <row r="50" spans="1:28" x14ac:dyDescent="0.3">
      <c r="A50" s="13">
        <v>43937</v>
      </c>
      <c r="B50" s="61">
        <v>28290</v>
      </c>
      <c r="C50" s="63">
        <v>7102</v>
      </c>
      <c r="D50" s="63">
        <v>35392</v>
      </c>
      <c r="E50" s="92">
        <v>354</v>
      </c>
      <c r="F50" s="349">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26"/>
    </row>
    <row r="51" spans="1:28" x14ac:dyDescent="0.3">
      <c r="A51" s="13">
        <v>43938</v>
      </c>
      <c r="B51" s="64">
        <v>29228</v>
      </c>
      <c r="C51" s="64">
        <v>7409</v>
      </c>
      <c r="D51" s="64">
        <v>36637</v>
      </c>
      <c r="E51" s="92">
        <v>307</v>
      </c>
      <c r="F51" s="349">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26"/>
    </row>
    <row r="52" spans="1:28" x14ac:dyDescent="0.3">
      <c r="A52" s="13">
        <v>43939</v>
      </c>
      <c r="B52" s="64">
        <v>30413</v>
      </c>
      <c r="C52" s="64">
        <v>7820</v>
      </c>
      <c r="D52" s="64">
        <v>38233</v>
      </c>
      <c r="E52" s="92">
        <v>411</v>
      </c>
      <c r="F52" s="349">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26"/>
    </row>
    <row r="53" spans="1:28" x14ac:dyDescent="0.3">
      <c r="A53" s="13">
        <v>43940</v>
      </c>
      <c r="B53" s="64">
        <v>31425</v>
      </c>
      <c r="C53" s="64">
        <v>8187</v>
      </c>
      <c r="D53" s="64">
        <v>39612</v>
      </c>
      <c r="E53" s="92">
        <v>367</v>
      </c>
      <c r="F53" s="349">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26"/>
    </row>
    <row r="54" spans="1:28" x14ac:dyDescent="0.3">
      <c r="A54" s="13">
        <v>43941</v>
      </c>
      <c r="B54" s="64">
        <v>32250</v>
      </c>
      <c r="C54" s="64">
        <v>8450</v>
      </c>
      <c r="D54" s="64">
        <v>40700</v>
      </c>
      <c r="E54" s="92">
        <v>263</v>
      </c>
      <c r="F54" s="349">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26"/>
    </row>
    <row r="55" spans="1:28" x14ac:dyDescent="0.3">
      <c r="A55" s="13">
        <v>43942</v>
      </c>
      <c r="B55" s="65">
        <v>33027</v>
      </c>
      <c r="C55" s="65">
        <v>8672</v>
      </c>
      <c r="D55" s="65">
        <v>41699</v>
      </c>
      <c r="E55" s="93">
        <v>222</v>
      </c>
      <c r="F55" s="349">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26"/>
    </row>
    <row r="56" spans="1:28" x14ac:dyDescent="0.3">
      <c r="A56" s="13">
        <v>43943</v>
      </c>
      <c r="B56" s="65">
        <v>34271</v>
      </c>
      <c r="C56" s="65">
        <v>9038</v>
      </c>
      <c r="D56" s="63">
        <v>43309</v>
      </c>
      <c r="E56" s="92">
        <v>366</v>
      </c>
      <c r="F56" s="349">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26"/>
    </row>
    <row r="57" spans="1:28" x14ac:dyDescent="0.3">
      <c r="A57" s="13">
        <v>43944</v>
      </c>
      <c r="B57" s="65">
        <v>35390</v>
      </c>
      <c r="C57" s="65">
        <v>9409</v>
      </c>
      <c r="D57" s="63">
        <v>44799</v>
      </c>
      <c r="E57" s="92">
        <v>371</v>
      </c>
      <c r="F57" s="349">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26"/>
    </row>
    <row r="58" spans="1:28" x14ac:dyDescent="0.3">
      <c r="A58" s="13">
        <v>43945</v>
      </c>
      <c r="B58" s="65">
        <v>36392</v>
      </c>
      <c r="C58" s="65">
        <v>9697</v>
      </c>
      <c r="D58" s="63">
        <v>46089</v>
      </c>
      <c r="E58" s="92">
        <v>288</v>
      </c>
      <c r="F58" s="349">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26"/>
    </row>
    <row r="59" spans="1:28" x14ac:dyDescent="0.3">
      <c r="A59" s="13">
        <v>43946</v>
      </c>
      <c r="B59" s="65">
        <v>37698</v>
      </c>
      <c r="C59" s="65">
        <v>10051</v>
      </c>
      <c r="D59" s="65">
        <v>47749</v>
      </c>
      <c r="E59" s="93">
        <v>354</v>
      </c>
      <c r="F59" s="349">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26"/>
    </row>
    <row r="60" spans="1:28" x14ac:dyDescent="0.3">
      <c r="A60" s="13">
        <v>43947</v>
      </c>
      <c r="B60" s="65">
        <v>38833</v>
      </c>
      <c r="C60" s="65">
        <v>10324</v>
      </c>
      <c r="D60" s="65">
        <v>49157</v>
      </c>
      <c r="E60" s="93">
        <v>273</v>
      </c>
      <c r="F60" s="349">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26"/>
    </row>
    <row r="61" spans="1:28" x14ac:dyDescent="0.3">
      <c r="A61" s="13">
        <v>43948</v>
      </c>
      <c r="B61" s="65">
        <v>39773</v>
      </c>
      <c r="C61" s="65">
        <v>10521</v>
      </c>
      <c r="D61" s="65">
        <v>50294</v>
      </c>
      <c r="E61" s="93">
        <v>197</v>
      </c>
      <c r="F61" s="349">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26" t="s">
        <v>420</v>
      </c>
    </row>
    <row r="62" spans="1:28" x14ac:dyDescent="0.3">
      <c r="A62" s="13">
        <v>43949</v>
      </c>
      <c r="B62" s="65">
        <v>40728</v>
      </c>
      <c r="C62" s="65">
        <v>10721</v>
      </c>
      <c r="D62" s="65">
        <v>51449</v>
      </c>
      <c r="E62" s="93">
        <v>200</v>
      </c>
      <c r="F62" s="349">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26" t="s">
        <v>421</v>
      </c>
    </row>
    <row r="63" spans="1:28" x14ac:dyDescent="0.3">
      <c r="A63" s="13">
        <v>43950</v>
      </c>
      <c r="B63" s="65">
        <v>42048</v>
      </c>
      <c r="C63" s="65">
        <v>11034</v>
      </c>
      <c r="D63" s="65">
        <v>53082</v>
      </c>
      <c r="E63" s="93">
        <v>313</v>
      </c>
      <c r="F63" s="349">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26"/>
    </row>
    <row r="64" spans="1:28" ht="15" customHeight="1" x14ac:dyDescent="0.3">
      <c r="A64" s="13">
        <v>43951</v>
      </c>
      <c r="B64" s="43">
        <v>43286</v>
      </c>
      <c r="C64" s="43">
        <v>11353</v>
      </c>
      <c r="D64" s="43">
        <v>54639</v>
      </c>
      <c r="E64" s="94">
        <v>319</v>
      </c>
      <c r="F64" s="349">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725" t="s">
        <v>425</v>
      </c>
      <c r="V64" s="725"/>
      <c r="W64" s="725"/>
      <c r="X64" s="725"/>
      <c r="Y64" s="725"/>
      <c r="Z64" s="725"/>
      <c r="AA64" s="725"/>
      <c r="AB64" s="725"/>
    </row>
    <row r="65" spans="1:28" x14ac:dyDescent="0.3">
      <c r="A65" s="13">
        <v>43952</v>
      </c>
      <c r="B65" s="65">
        <v>45048</v>
      </c>
      <c r="C65" s="65">
        <v>11654</v>
      </c>
      <c r="D65" s="65">
        <v>56702</v>
      </c>
      <c r="E65" s="93">
        <v>301</v>
      </c>
      <c r="F65" s="349">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725"/>
      <c r="V65" s="725"/>
      <c r="W65" s="725"/>
      <c r="X65" s="725"/>
      <c r="Y65" s="725"/>
      <c r="Z65" s="725"/>
      <c r="AA65" s="725"/>
      <c r="AB65" s="725"/>
    </row>
    <row r="66" spans="1:28" x14ac:dyDescent="0.3">
      <c r="A66" s="13">
        <v>43953</v>
      </c>
      <c r="B66" s="65">
        <v>46906</v>
      </c>
      <c r="C66" s="65">
        <v>11927</v>
      </c>
      <c r="D66" s="65">
        <v>58833</v>
      </c>
      <c r="E66" s="93">
        <v>273</v>
      </c>
      <c r="F66" s="349">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725"/>
      <c r="V66" s="725"/>
      <c r="W66" s="725"/>
      <c r="X66" s="725"/>
      <c r="Y66" s="725"/>
      <c r="Z66" s="725"/>
      <c r="AA66" s="725"/>
      <c r="AB66" s="725"/>
    </row>
    <row r="67" spans="1:28" x14ac:dyDescent="0.3">
      <c r="A67" s="13">
        <v>43954</v>
      </c>
      <c r="B67" s="43">
        <v>48198</v>
      </c>
      <c r="C67" s="43">
        <v>12097</v>
      </c>
      <c r="D67" s="43">
        <v>60295</v>
      </c>
      <c r="E67" s="94">
        <v>170</v>
      </c>
      <c r="F67" s="349">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26"/>
    </row>
    <row r="68" spans="1:28" x14ac:dyDescent="0.3">
      <c r="A68" s="13">
        <v>43955</v>
      </c>
      <c r="B68" s="43">
        <v>49430</v>
      </c>
      <c r="C68" s="43">
        <v>12266</v>
      </c>
      <c r="D68" s="43">
        <v>61696</v>
      </c>
      <c r="E68" s="94">
        <v>169</v>
      </c>
      <c r="F68" s="349">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26"/>
    </row>
    <row r="69" spans="1:28" x14ac:dyDescent="0.3">
      <c r="A69" s="13">
        <v>43956</v>
      </c>
      <c r="B69" s="43">
        <v>50874</v>
      </c>
      <c r="C69" s="43">
        <v>12437</v>
      </c>
      <c r="D69" s="43">
        <v>63311</v>
      </c>
      <c r="E69" s="94">
        <v>171</v>
      </c>
      <c r="F69" s="349">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26"/>
    </row>
    <row r="70" spans="1:28" x14ac:dyDescent="0.3">
      <c r="A70" s="13">
        <v>43957</v>
      </c>
      <c r="B70" s="43">
        <v>52416</v>
      </c>
      <c r="C70" s="43">
        <v>12709</v>
      </c>
      <c r="D70" s="43">
        <v>65125</v>
      </c>
      <c r="E70" s="94">
        <v>272</v>
      </c>
      <c r="F70" s="349">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26"/>
    </row>
    <row r="71" spans="1:28" x14ac:dyDescent="0.3">
      <c r="A71" s="13">
        <v>43958</v>
      </c>
      <c r="B71" s="43">
        <v>54173</v>
      </c>
      <c r="C71" s="43">
        <v>12924</v>
      </c>
      <c r="D71" s="43">
        <v>67097</v>
      </c>
      <c r="E71" s="94">
        <v>215</v>
      </c>
      <c r="F71" s="349">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26"/>
    </row>
    <row r="72" spans="1:28" x14ac:dyDescent="0.3">
      <c r="A72" s="13">
        <v>43959</v>
      </c>
      <c r="B72" s="43">
        <v>56042</v>
      </c>
      <c r="C72" s="43">
        <v>13149</v>
      </c>
      <c r="D72" s="43">
        <v>69191</v>
      </c>
      <c r="E72" s="94">
        <v>225</v>
      </c>
      <c r="F72" s="349">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26"/>
    </row>
    <row r="73" spans="1:28" x14ac:dyDescent="0.3">
      <c r="A73" s="13">
        <v>43960</v>
      </c>
      <c r="B73" s="43">
        <v>57787</v>
      </c>
      <c r="C73" s="43">
        <v>13305</v>
      </c>
      <c r="D73" s="43">
        <v>71092</v>
      </c>
      <c r="E73" s="94">
        <v>156</v>
      </c>
      <c r="F73" s="349">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26"/>
    </row>
    <row r="74" spans="1:28" x14ac:dyDescent="0.3">
      <c r="A74" s="13">
        <v>43961</v>
      </c>
      <c r="B74" s="43">
        <v>59197</v>
      </c>
      <c r="C74" s="43">
        <v>13486</v>
      </c>
      <c r="D74" s="43">
        <v>72683</v>
      </c>
      <c r="E74" s="94">
        <v>181</v>
      </c>
      <c r="F74" s="349">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26"/>
    </row>
    <row r="75" spans="1:28" x14ac:dyDescent="0.3">
      <c r="A75" s="13">
        <v>43962</v>
      </c>
      <c r="B75" s="43">
        <v>60436</v>
      </c>
      <c r="C75" s="43">
        <v>13627</v>
      </c>
      <c r="D75" s="43">
        <v>74063</v>
      </c>
      <c r="E75" s="94">
        <v>141</v>
      </c>
      <c r="F75" s="349">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26"/>
    </row>
    <row r="76" spans="1:28" x14ac:dyDescent="0.3">
      <c r="A76" s="13">
        <v>43963</v>
      </c>
      <c r="B76" s="43">
        <v>61807</v>
      </c>
      <c r="C76" s="43">
        <v>13763</v>
      </c>
      <c r="D76" s="43">
        <v>75570</v>
      </c>
      <c r="E76" s="94">
        <v>136</v>
      </c>
      <c r="F76" s="349">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26"/>
    </row>
    <row r="77" spans="1:28" x14ac:dyDescent="0.3">
      <c r="A77" s="13">
        <v>43964</v>
      </c>
      <c r="B77" s="43">
        <v>63821</v>
      </c>
      <c r="C77" s="43">
        <v>13929</v>
      </c>
      <c r="D77" s="43">
        <v>77750</v>
      </c>
      <c r="E77" s="94">
        <v>166</v>
      </c>
      <c r="F77" s="349">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26"/>
    </row>
    <row r="78" spans="1:28" x14ac:dyDescent="0.3">
      <c r="A78" s="13">
        <v>43965</v>
      </c>
      <c r="B78" s="43">
        <v>66158</v>
      </c>
      <c r="C78" s="43">
        <v>14117</v>
      </c>
      <c r="D78" s="43">
        <v>80275</v>
      </c>
      <c r="E78" s="94">
        <v>188</v>
      </c>
      <c r="F78" s="349">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26"/>
    </row>
    <row r="79" spans="1:28" x14ac:dyDescent="0.3">
      <c r="A79" s="13">
        <v>43966</v>
      </c>
      <c r="B79" s="43">
        <v>68006</v>
      </c>
      <c r="C79" s="43">
        <v>14260</v>
      </c>
      <c r="D79" s="43">
        <v>82266</v>
      </c>
      <c r="E79" s="94">
        <v>143</v>
      </c>
      <c r="F79" s="349">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26"/>
    </row>
    <row r="80" spans="1:28" x14ac:dyDescent="0.3">
      <c r="A80" s="13">
        <v>43967</v>
      </c>
      <c r="B80" s="43">
        <v>71157</v>
      </c>
      <c r="C80" s="43">
        <v>14447</v>
      </c>
      <c r="D80" s="43">
        <v>85604</v>
      </c>
      <c r="E80" s="94">
        <v>187</v>
      </c>
      <c r="F80" s="349">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26"/>
    </row>
    <row r="81" spans="1:21" x14ac:dyDescent="0.3">
      <c r="A81" s="13">
        <v>43968</v>
      </c>
      <c r="B81" s="43">
        <v>73123</v>
      </c>
      <c r="C81" s="43">
        <v>14537</v>
      </c>
      <c r="D81" s="43">
        <v>87660</v>
      </c>
      <c r="E81" s="94">
        <v>90</v>
      </c>
      <c r="F81" s="349">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26"/>
    </row>
    <row r="82" spans="1:21" x14ac:dyDescent="0.3">
      <c r="A82" s="13">
        <v>43969</v>
      </c>
      <c r="B82" s="43">
        <v>74346</v>
      </c>
      <c r="C82" s="43">
        <v>14594</v>
      </c>
      <c r="D82" s="43">
        <v>88940</v>
      </c>
      <c r="E82" s="94">
        <v>57</v>
      </c>
      <c r="F82" s="349">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26"/>
    </row>
    <row r="83" spans="1:21" x14ac:dyDescent="0.3">
      <c r="A83" s="13">
        <v>43970</v>
      </c>
      <c r="B83" s="43">
        <v>75766</v>
      </c>
      <c r="C83" s="43">
        <v>14655</v>
      </c>
      <c r="D83" s="43">
        <v>90421</v>
      </c>
      <c r="E83" s="94">
        <v>61</v>
      </c>
      <c r="F83" s="349">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26"/>
    </row>
    <row r="84" spans="1:21" x14ac:dyDescent="0.3">
      <c r="A84" s="13">
        <v>43971</v>
      </c>
      <c r="B84" s="43">
        <v>77843</v>
      </c>
      <c r="C84" s="43">
        <v>14751</v>
      </c>
      <c r="D84" s="43">
        <v>92594</v>
      </c>
      <c r="E84" s="94">
        <v>96</v>
      </c>
      <c r="F84" s="349">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26"/>
    </row>
    <row r="85" spans="1:21" x14ac:dyDescent="0.3">
      <c r="A85" s="13">
        <v>43972</v>
      </c>
      <c r="B85" s="43">
        <v>80317</v>
      </c>
      <c r="C85" s="43">
        <v>14856</v>
      </c>
      <c r="D85" s="9">
        <v>95173</v>
      </c>
      <c r="E85" s="94">
        <v>105</v>
      </c>
      <c r="F85" s="349">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26"/>
    </row>
    <row r="86" spans="1:21" x14ac:dyDescent="0.3">
      <c r="A86" s="13">
        <v>43973</v>
      </c>
      <c r="B86" s="43">
        <v>82638</v>
      </c>
      <c r="C86" s="43">
        <v>14969</v>
      </c>
      <c r="D86" s="9">
        <v>97607</v>
      </c>
      <c r="E86" s="94">
        <v>113</v>
      </c>
      <c r="F86" s="349">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26"/>
    </row>
    <row r="87" spans="1:21" x14ac:dyDescent="0.3">
      <c r="A87" s="13">
        <v>43974</v>
      </c>
      <c r="B87" s="43">
        <v>84891</v>
      </c>
      <c r="C87" s="43">
        <v>15041</v>
      </c>
      <c r="D87" s="9">
        <v>99932</v>
      </c>
      <c r="E87" s="94">
        <v>72</v>
      </c>
      <c r="F87" s="349">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26"/>
    </row>
    <row r="88" spans="1:21" x14ac:dyDescent="0.3">
      <c r="A88" s="13">
        <v>43975</v>
      </c>
      <c r="B88" s="43">
        <v>86612</v>
      </c>
      <c r="C88" s="43">
        <v>15101</v>
      </c>
      <c r="D88" s="9">
        <v>101713</v>
      </c>
      <c r="E88" s="94">
        <v>60</v>
      </c>
      <c r="F88" s="349">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26"/>
    </row>
    <row r="89" spans="1:21" x14ac:dyDescent="0.3">
      <c r="A89" s="13">
        <v>43976</v>
      </c>
      <c r="B89" s="43">
        <v>88352</v>
      </c>
      <c r="C89" s="43">
        <v>15156</v>
      </c>
      <c r="D89" s="9">
        <v>103508</v>
      </c>
      <c r="E89" s="94">
        <v>55</v>
      </c>
      <c r="F89" s="349">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499"/>
      <c r="U89" s="626"/>
    </row>
    <row r="90" spans="1:21" x14ac:dyDescent="0.3">
      <c r="A90" s="13">
        <v>43977</v>
      </c>
      <c r="B90" s="43">
        <v>89695</v>
      </c>
      <c r="C90" s="43">
        <v>15185</v>
      </c>
      <c r="D90" s="9">
        <v>104880</v>
      </c>
      <c r="E90" s="94">
        <v>29</v>
      </c>
      <c r="F90" s="349">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499"/>
      <c r="U90" s="626"/>
    </row>
    <row r="91" spans="1:21" x14ac:dyDescent="0.3">
      <c r="A91" s="13">
        <v>43978</v>
      </c>
      <c r="B91" s="43">
        <v>91744</v>
      </c>
      <c r="C91" s="43">
        <v>15240</v>
      </c>
      <c r="D91" s="9">
        <v>106984</v>
      </c>
      <c r="E91" s="94">
        <v>55</v>
      </c>
      <c r="F91" s="349">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499"/>
      <c r="U91" s="626"/>
    </row>
    <row r="92" spans="1:21" x14ac:dyDescent="0.3">
      <c r="A92" s="13">
        <v>43979</v>
      </c>
      <c r="B92" s="43">
        <v>93743</v>
      </c>
      <c r="C92" s="43">
        <v>15288</v>
      </c>
      <c r="D92" s="43">
        <v>109031</v>
      </c>
      <c r="E92" s="94">
        <v>48</v>
      </c>
      <c r="F92" s="349">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499"/>
      <c r="U92" s="626"/>
    </row>
    <row r="93" spans="1:21" x14ac:dyDescent="0.3">
      <c r="A93" s="13">
        <v>43980</v>
      </c>
      <c r="B93" s="43">
        <v>95758</v>
      </c>
      <c r="C93" s="43">
        <v>15327</v>
      </c>
      <c r="D93" s="96">
        <v>111085</v>
      </c>
      <c r="E93" s="94">
        <v>39</v>
      </c>
      <c r="F93" s="349">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499"/>
      <c r="U93" s="626"/>
    </row>
    <row r="94" spans="1:21" x14ac:dyDescent="0.3">
      <c r="A94" s="13">
        <v>43981</v>
      </c>
      <c r="B94" s="43">
        <v>97602</v>
      </c>
      <c r="C94" s="43">
        <v>15382</v>
      </c>
      <c r="D94" s="96">
        <v>112984</v>
      </c>
      <c r="E94" s="94">
        <v>55</v>
      </c>
      <c r="F94" s="349">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26"/>
    </row>
    <row r="95" spans="1:21" x14ac:dyDescent="0.3">
      <c r="A95" s="13">
        <v>43982</v>
      </c>
      <c r="B95" s="43">
        <v>98922</v>
      </c>
      <c r="C95" s="43">
        <v>15400</v>
      </c>
      <c r="D95" s="96">
        <v>114322</v>
      </c>
      <c r="E95" s="94">
        <v>18</v>
      </c>
      <c r="F95" s="349">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26"/>
    </row>
    <row r="96" spans="1:21" x14ac:dyDescent="0.3">
      <c r="A96" s="13">
        <v>43983</v>
      </c>
      <c r="B96" s="43">
        <v>99841</v>
      </c>
      <c r="C96" s="43">
        <v>15418</v>
      </c>
      <c r="D96" s="96">
        <v>115259</v>
      </c>
      <c r="E96" s="96">
        <v>18</v>
      </c>
      <c r="F96" s="349">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26"/>
    </row>
    <row r="97" spans="1:21" x14ac:dyDescent="0.3">
      <c r="A97" s="13">
        <v>43984</v>
      </c>
      <c r="B97" s="43">
        <v>101377</v>
      </c>
      <c r="C97" s="43">
        <v>15471</v>
      </c>
      <c r="D97" s="96">
        <v>116848</v>
      </c>
      <c r="E97" s="96">
        <v>53</v>
      </c>
      <c r="F97" s="349">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5" t="s">
        <v>422</v>
      </c>
    </row>
    <row r="98" spans="1:21" x14ac:dyDescent="0.3">
      <c r="A98" s="13">
        <v>43985</v>
      </c>
      <c r="B98" s="43">
        <v>103069</v>
      </c>
      <c r="C98" s="43">
        <v>15504</v>
      </c>
      <c r="D98" s="96">
        <v>118573</v>
      </c>
      <c r="E98" s="96">
        <v>33</v>
      </c>
      <c r="F98" s="349">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5" t="s">
        <v>424</v>
      </c>
    </row>
    <row r="99" spans="1:21" x14ac:dyDescent="0.3">
      <c r="A99" s="13">
        <v>43986</v>
      </c>
      <c r="B99" s="43">
        <v>105048</v>
      </c>
      <c r="C99" s="43">
        <v>15553</v>
      </c>
      <c r="D99" s="96">
        <v>120601</v>
      </c>
      <c r="E99" s="96">
        <v>49</v>
      </c>
      <c r="F99" s="349">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26"/>
    </row>
    <row r="100" spans="1:21" x14ac:dyDescent="0.3">
      <c r="A100" s="13">
        <v>43987</v>
      </c>
      <c r="B100" s="43">
        <v>107180</v>
      </c>
      <c r="C100" s="43">
        <v>15582</v>
      </c>
      <c r="D100" s="96">
        <v>122762</v>
      </c>
      <c r="E100" s="96">
        <v>29</v>
      </c>
      <c r="F100" s="349">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26"/>
    </row>
    <row r="101" spans="1:21" x14ac:dyDescent="0.3">
      <c r="A101" s="13">
        <v>43988</v>
      </c>
      <c r="B101" s="43">
        <v>108940</v>
      </c>
      <c r="C101" s="43">
        <v>15603</v>
      </c>
      <c r="D101" s="96">
        <v>124543</v>
      </c>
      <c r="E101" s="96">
        <v>21</v>
      </c>
      <c r="F101" s="349">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26"/>
    </row>
    <row r="102" spans="1:21" x14ac:dyDescent="0.3">
      <c r="A102" s="13">
        <v>43989</v>
      </c>
      <c r="B102" s="43">
        <v>110391</v>
      </c>
      <c r="C102" s="43">
        <v>15621</v>
      </c>
      <c r="D102" s="96">
        <v>126012</v>
      </c>
      <c r="E102" s="96">
        <v>18</v>
      </c>
      <c r="F102" s="349">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26"/>
    </row>
    <row r="103" spans="1:21" x14ac:dyDescent="0.3">
      <c r="A103" s="13">
        <v>43990</v>
      </c>
      <c r="B103" s="43">
        <v>111565</v>
      </c>
      <c r="C103" s="43">
        <v>15639</v>
      </c>
      <c r="D103" s="96">
        <v>127204</v>
      </c>
      <c r="E103" s="96">
        <v>18</v>
      </c>
      <c r="F103" s="349">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26"/>
    </row>
    <row r="104" spans="1:21" x14ac:dyDescent="0.3">
      <c r="A104" s="13">
        <v>43991</v>
      </c>
      <c r="B104" s="43">
        <v>112842</v>
      </c>
      <c r="C104" s="43">
        <v>15653</v>
      </c>
      <c r="D104" s="96">
        <v>128495</v>
      </c>
      <c r="E104" s="96">
        <v>14</v>
      </c>
      <c r="F104" s="349">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26"/>
    </row>
    <row r="105" spans="1:21" x14ac:dyDescent="0.3">
      <c r="A105" s="13">
        <v>43992</v>
      </c>
      <c r="B105" s="43">
        <v>114439</v>
      </c>
      <c r="C105" s="43">
        <v>15665</v>
      </c>
      <c r="D105" s="96">
        <v>130104</v>
      </c>
      <c r="E105" s="96">
        <v>12</v>
      </c>
      <c r="F105" s="349">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26"/>
    </row>
    <row r="106" spans="1:21" x14ac:dyDescent="0.3">
      <c r="A106" s="13">
        <v>43993</v>
      </c>
      <c r="B106" s="43">
        <v>116319</v>
      </c>
      <c r="C106" s="43">
        <v>15682</v>
      </c>
      <c r="D106" s="96">
        <v>132001</v>
      </c>
      <c r="E106" s="96">
        <v>17</v>
      </c>
      <c r="F106" s="349">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26"/>
    </row>
    <row r="107" spans="1:21" x14ac:dyDescent="0.3">
      <c r="A107" s="13">
        <v>43994</v>
      </c>
      <c r="B107" s="43">
        <v>118185</v>
      </c>
      <c r="C107" s="43">
        <v>15709</v>
      </c>
      <c r="D107" s="96">
        <v>133894</v>
      </c>
      <c r="E107" s="96">
        <v>27</v>
      </c>
      <c r="F107" s="349">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26"/>
    </row>
    <row r="108" spans="1:21" x14ac:dyDescent="0.3">
      <c r="A108" s="13">
        <v>43995</v>
      </c>
      <c r="B108" s="43">
        <v>120416</v>
      </c>
      <c r="C108" s="43">
        <v>15730</v>
      </c>
      <c r="D108" s="96">
        <v>136146</v>
      </c>
      <c r="E108" s="96">
        <v>21</v>
      </c>
      <c r="F108" s="349">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26"/>
    </row>
    <row r="109" spans="1:21" x14ac:dyDescent="0.3">
      <c r="A109" s="103">
        <v>43996</v>
      </c>
      <c r="B109" s="104">
        <v>121883</v>
      </c>
      <c r="C109" s="104">
        <v>15755</v>
      </c>
      <c r="D109" s="105">
        <v>137638</v>
      </c>
      <c r="E109" s="105">
        <v>25</v>
      </c>
      <c r="F109" s="349">
        <f t="shared" si="6"/>
        <v>1.675603217158177E-2</v>
      </c>
      <c r="G109" s="104">
        <v>3138</v>
      </c>
      <c r="H109" s="106">
        <v>217614</v>
      </c>
      <c r="I109" s="113">
        <v>1279</v>
      </c>
      <c r="J109" s="136">
        <v>76560</v>
      </c>
      <c r="K109" s="138">
        <f t="shared" si="9"/>
        <v>4417</v>
      </c>
      <c r="L109" s="351"/>
      <c r="M109" s="137"/>
      <c r="N109" s="137">
        <f t="shared" si="10"/>
        <v>11626</v>
      </c>
      <c r="O109" s="137">
        <f t="shared" si="8"/>
        <v>134</v>
      </c>
      <c r="P109" s="138">
        <f t="shared" si="11"/>
        <v>33937</v>
      </c>
      <c r="Q109" s="346"/>
      <c r="R109" s="346"/>
      <c r="S109" s="346">
        <f t="shared" si="12"/>
        <v>6.2118133728698766</v>
      </c>
      <c r="U109" s="626"/>
    </row>
    <row r="110" spans="1:21" x14ac:dyDescent="0.3">
      <c r="A110" s="13">
        <v>43997</v>
      </c>
      <c r="B110" s="43">
        <v>192929</v>
      </c>
      <c r="C110" s="43">
        <v>18030</v>
      </c>
      <c r="D110" s="96">
        <v>210959</v>
      </c>
      <c r="E110" s="96">
        <v>29</v>
      </c>
      <c r="F110" s="349">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26"/>
    </row>
    <row r="111" spans="1:21" x14ac:dyDescent="0.3">
      <c r="A111" s="13">
        <v>43998</v>
      </c>
      <c r="B111" s="43">
        <v>195482</v>
      </c>
      <c r="C111" s="43">
        <v>18045</v>
      </c>
      <c r="D111" s="96">
        <v>213527</v>
      </c>
      <c r="E111" s="96">
        <v>15</v>
      </c>
      <c r="F111" s="349">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26"/>
    </row>
    <row r="112" spans="1:21" x14ac:dyDescent="0.3">
      <c r="A112" s="13">
        <v>43999</v>
      </c>
      <c r="B112" s="43">
        <v>198677</v>
      </c>
      <c r="C112" s="43">
        <v>18066</v>
      </c>
      <c r="D112" s="96">
        <v>216743</v>
      </c>
      <c r="E112" s="96">
        <v>21</v>
      </c>
      <c r="F112" s="349">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26"/>
    </row>
    <row r="113" spans="1:21" x14ac:dyDescent="0.3">
      <c r="A113" s="13">
        <v>44000</v>
      </c>
      <c r="B113" s="43">
        <v>202121</v>
      </c>
      <c r="C113" s="43">
        <v>18077</v>
      </c>
      <c r="D113" s="96">
        <v>220198</v>
      </c>
      <c r="E113" s="96">
        <v>11</v>
      </c>
      <c r="F113" s="349">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26"/>
    </row>
    <row r="114" spans="1:21" x14ac:dyDescent="0.3">
      <c r="A114" s="13">
        <v>44001</v>
      </c>
      <c r="B114" s="43">
        <v>204412</v>
      </c>
      <c r="C114" s="43">
        <v>18104</v>
      </c>
      <c r="D114" s="96">
        <v>222516</v>
      </c>
      <c r="E114" s="96">
        <v>27</v>
      </c>
      <c r="F114" s="349">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26"/>
    </row>
    <row r="115" spans="1:21" x14ac:dyDescent="0.3">
      <c r="A115" s="13">
        <v>44002</v>
      </c>
      <c r="B115" s="43">
        <v>209953</v>
      </c>
      <c r="C115" s="43">
        <v>18130</v>
      </c>
      <c r="D115" s="96">
        <v>228083</v>
      </c>
      <c r="E115" s="96">
        <v>26</v>
      </c>
      <c r="F115" s="349">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26"/>
    </row>
    <row r="116" spans="1:21" x14ac:dyDescent="0.3">
      <c r="A116" s="13">
        <v>44003</v>
      </c>
      <c r="B116" s="9">
        <v>213369</v>
      </c>
      <c r="C116" s="9">
        <v>18156</v>
      </c>
      <c r="D116" s="96">
        <v>231525</v>
      </c>
      <c r="E116" s="94">
        <v>26</v>
      </c>
      <c r="F116" s="349">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26"/>
    </row>
    <row r="117" spans="1:21" x14ac:dyDescent="0.3">
      <c r="A117" s="13">
        <v>44004</v>
      </c>
      <c r="B117" s="9">
        <v>215365</v>
      </c>
      <c r="C117" s="9">
        <v>18170</v>
      </c>
      <c r="D117" s="96">
        <v>233535</v>
      </c>
      <c r="E117" s="94">
        <v>14</v>
      </c>
      <c r="F117" s="349">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26"/>
    </row>
    <row r="118" spans="1:21" x14ac:dyDescent="0.3">
      <c r="A118" s="13">
        <v>44005</v>
      </c>
      <c r="B118" s="9">
        <v>217177</v>
      </c>
      <c r="C118" s="9">
        <v>18182</v>
      </c>
      <c r="D118" s="96">
        <v>235359</v>
      </c>
      <c r="E118" s="94">
        <v>12</v>
      </c>
      <c r="F118" s="349">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26"/>
    </row>
    <row r="119" spans="1:21" x14ac:dyDescent="0.3">
      <c r="A119" s="13">
        <v>44006</v>
      </c>
      <c r="B119" s="9">
        <v>219885</v>
      </c>
      <c r="C119" s="9">
        <v>18191</v>
      </c>
      <c r="D119" s="96">
        <v>238076</v>
      </c>
      <c r="E119" s="94">
        <v>9</v>
      </c>
      <c r="F119" s="349">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26"/>
    </row>
    <row r="120" spans="1:21" x14ac:dyDescent="0.3">
      <c r="A120" s="13">
        <v>44007</v>
      </c>
      <c r="B120" s="9">
        <v>224314</v>
      </c>
      <c r="C120" s="9">
        <v>18196</v>
      </c>
      <c r="D120" s="96">
        <v>242510</v>
      </c>
      <c r="E120" s="94">
        <v>5</v>
      </c>
      <c r="F120" s="349">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26"/>
    </row>
    <row r="121" spans="1:21" x14ac:dyDescent="0.3">
      <c r="A121" s="13">
        <v>44008</v>
      </c>
      <c r="B121" s="9">
        <v>230168</v>
      </c>
      <c r="C121" s="9">
        <v>18213</v>
      </c>
      <c r="D121" s="96">
        <v>248381</v>
      </c>
      <c r="E121" s="94">
        <v>17</v>
      </c>
      <c r="F121" s="349">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26"/>
    </row>
    <row r="122" spans="1:21" x14ac:dyDescent="0.3">
      <c r="A122" s="13">
        <v>44009</v>
      </c>
      <c r="B122" s="9">
        <v>232995</v>
      </c>
      <c r="C122" s="9">
        <v>18228</v>
      </c>
      <c r="D122" s="96">
        <v>251223</v>
      </c>
      <c r="E122" s="94">
        <v>15</v>
      </c>
      <c r="F122" s="349">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26"/>
    </row>
    <row r="123" spans="1:21" x14ac:dyDescent="0.3">
      <c r="A123" s="13">
        <v>44010</v>
      </c>
      <c r="B123" s="9">
        <v>237191</v>
      </c>
      <c r="C123" s="9">
        <v>18236</v>
      </c>
      <c r="D123" s="96">
        <v>255427</v>
      </c>
      <c r="E123" s="94">
        <v>8</v>
      </c>
      <c r="F123" s="349">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26"/>
    </row>
    <row r="124" spans="1:21" x14ac:dyDescent="0.3">
      <c r="A124" s="13">
        <v>44011</v>
      </c>
      <c r="B124" s="9">
        <v>240158</v>
      </c>
      <c r="C124" s="9">
        <v>18241</v>
      </c>
      <c r="D124" s="96">
        <v>258399</v>
      </c>
      <c r="E124" s="94">
        <v>5</v>
      </c>
      <c r="F124" s="349">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26"/>
    </row>
    <row r="125" spans="1:21" x14ac:dyDescent="0.3">
      <c r="A125" s="13">
        <v>44012</v>
      </c>
      <c r="B125" s="9">
        <v>242085</v>
      </c>
      <c r="C125" s="9">
        <v>18251</v>
      </c>
      <c r="D125" s="96">
        <v>260336</v>
      </c>
      <c r="E125" s="94">
        <v>10</v>
      </c>
      <c r="F125" s="349">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26"/>
    </row>
    <row r="126" spans="1:21" x14ac:dyDescent="0.3">
      <c r="A126" s="13">
        <v>44013</v>
      </c>
      <c r="B126" s="9">
        <v>245341</v>
      </c>
      <c r="C126" s="9">
        <v>18259</v>
      </c>
      <c r="D126" s="96">
        <v>263600</v>
      </c>
      <c r="E126" s="94">
        <v>8</v>
      </c>
      <c r="F126" s="349">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26"/>
    </row>
    <row r="127" spans="1:21" x14ac:dyDescent="0.3">
      <c r="A127" s="13">
        <v>44014</v>
      </c>
      <c r="B127" s="9">
        <v>249107</v>
      </c>
      <c r="C127" s="9">
        <v>18264</v>
      </c>
      <c r="D127" s="96">
        <v>267371</v>
      </c>
      <c r="E127" s="94">
        <v>5</v>
      </c>
      <c r="F127" s="349">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26"/>
    </row>
    <row r="128" spans="1:21" x14ac:dyDescent="0.3">
      <c r="A128" s="13">
        <v>44015</v>
      </c>
      <c r="B128" s="9">
        <v>253738</v>
      </c>
      <c r="C128" s="9">
        <v>18276</v>
      </c>
      <c r="D128" s="96">
        <v>272014</v>
      </c>
      <c r="E128" s="94">
        <v>12</v>
      </c>
      <c r="F128" s="349">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26"/>
    </row>
    <row r="129" spans="1:30" x14ac:dyDescent="0.3">
      <c r="A129" s="13">
        <v>44016</v>
      </c>
      <c r="B129" s="43">
        <v>257464</v>
      </c>
      <c r="C129" s="43">
        <v>18287</v>
      </c>
      <c r="D129" s="43">
        <v>275751</v>
      </c>
      <c r="E129" s="94">
        <v>11</v>
      </c>
      <c r="F129" s="349">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26"/>
    </row>
    <row r="130" spans="1:30" x14ac:dyDescent="0.3">
      <c r="A130" s="13">
        <v>44017</v>
      </c>
      <c r="B130" s="43">
        <v>260587</v>
      </c>
      <c r="C130" s="43">
        <v>18296</v>
      </c>
      <c r="D130" s="43">
        <v>278883</v>
      </c>
      <c r="E130" s="94">
        <v>9</v>
      </c>
      <c r="F130" s="349">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26"/>
    </row>
    <row r="131" spans="1:30" x14ac:dyDescent="0.3">
      <c r="A131" s="13">
        <v>44018</v>
      </c>
      <c r="B131" s="43">
        <v>263441</v>
      </c>
      <c r="C131" s="43">
        <v>18300</v>
      </c>
      <c r="D131" s="43">
        <v>281741</v>
      </c>
      <c r="E131" s="94">
        <v>4</v>
      </c>
      <c r="F131" s="349">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26"/>
    </row>
    <row r="132" spans="1:30" x14ac:dyDescent="0.3">
      <c r="A132" s="13">
        <v>44019</v>
      </c>
      <c r="B132" s="43">
        <v>265202</v>
      </c>
      <c r="C132" s="43">
        <v>18302</v>
      </c>
      <c r="D132" s="43">
        <v>283504</v>
      </c>
      <c r="E132" s="94">
        <v>2</v>
      </c>
      <c r="F132" s="349">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26"/>
    </row>
    <row r="133" spans="1:30" x14ac:dyDescent="0.3">
      <c r="A133" s="40">
        <v>44020</v>
      </c>
      <c r="B133" s="9">
        <v>267598</v>
      </c>
      <c r="C133" s="43">
        <v>18309</v>
      </c>
      <c r="D133" s="96">
        <v>285907</v>
      </c>
      <c r="E133" s="96">
        <v>7</v>
      </c>
      <c r="F133" s="349">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26"/>
    </row>
    <row r="134" spans="1:30" x14ac:dyDescent="0.3">
      <c r="A134" s="40">
        <v>44021</v>
      </c>
      <c r="B134" s="9">
        <v>271331</v>
      </c>
      <c r="C134" s="43">
        <v>18315</v>
      </c>
      <c r="D134" s="96">
        <v>289646</v>
      </c>
      <c r="E134" s="96">
        <v>6</v>
      </c>
      <c r="F134" s="349">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26"/>
    </row>
    <row r="135" spans="1:30" x14ac:dyDescent="0.3">
      <c r="A135" s="40">
        <v>44022</v>
      </c>
      <c r="B135" s="9">
        <v>276042</v>
      </c>
      <c r="C135" s="43">
        <v>18333</v>
      </c>
      <c r="D135" s="96">
        <v>294375</v>
      </c>
      <c r="E135" s="96">
        <v>18</v>
      </c>
      <c r="F135" s="349">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26"/>
    </row>
    <row r="136" spans="1:30" x14ac:dyDescent="0.3">
      <c r="A136" s="40">
        <v>44023</v>
      </c>
      <c r="B136" s="9">
        <v>278962</v>
      </c>
      <c r="C136" s="43">
        <v>18340</v>
      </c>
      <c r="D136" s="96">
        <v>297302</v>
      </c>
      <c r="E136" s="96">
        <v>7</v>
      </c>
      <c r="F136" s="349">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26"/>
    </row>
    <row r="137" spans="1:30" x14ac:dyDescent="0.3">
      <c r="A137" s="40">
        <v>44024</v>
      </c>
      <c r="B137" s="9">
        <v>282499</v>
      </c>
      <c r="C137" s="43">
        <v>18359</v>
      </c>
      <c r="D137" s="96">
        <v>300858</v>
      </c>
      <c r="E137" s="96">
        <v>19</v>
      </c>
      <c r="F137" s="349">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26"/>
    </row>
    <row r="138" spans="1:30" ht="15.75" customHeight="1" x14ac:dyDescent="0.3">
      <c r="A138" s="40">
        <v>44025</v>
      </c>
      <c r="B138" s="43">
        <v>284447</v>
      </c>
      <c r="C138" s="43">
        <v>18365</v>
      </c>
      <c r="D138" s="96">
        <v>302812</v>
      </c>
      <c r="E138" s="96">
        <v>6</v>
      </c>
      <c r="F138" s="349">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26"/>
      <c r="AA138" s="728" t="s">
        <v>423</v>
      </c>
      <c r="AB138" s="728"/>
      <c r="AC138" s="728"/>
      <c r="AD138" s="728"/>
    </row>
    <row r="139" spans="1:30" x14ac:dyDescent="0.3">
      <c r="A139" s="40">
        <v>44026</v>
      </c>
      <c r="B139" s="43">
        <v>286605</v>
      </c>
      <c r="C139" s="43">
        <v>18368</v>
      </c>
      <c r="D139" s="96">
        <v>304973</v>
      </c>
      <c r="E139" s="94">
        <v>3</v>
      </c>
      <c r="F139" s="349">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26"/>
      <c r="AA139" s="728"/>
      <c r="AB139" s="728"/>
      <c r="AC139" s="728"/>
      <c r="AD139" s="728"/>
    </row>
    <row r="140" spans="1:30" x14ac:dyDescent="0.3">
      <c r="A140" s="40">
        <v>44027</v>
      </c>
      <c r="B140" s="43">
        <v>289673</v>
      </c>
      <c r="C140" s="43">
        <v>18373</v>
      </c>
      <c r="D140" s="96">
        <v>308046</v>
      </c>
      <c r="E140" s="94">
        <v>5</v>
      </c>
      <c r="F140" s="349">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26"/>
      <c r="AA140" s="728"/>
      <c r="AB140" s="728"/>
      <c r="AC140" s="728"/>
      <c r="AD140" s="728"/>
    </row>
    <row r="141" spans="1:30" x14ac:dyDescent="0.3">
      <c r="A141" s="40">
        <v>44028</v>
      </c>
      <c r="B141" s="43">
        <v>292260</v>
      </c>
      <c r="C141" s="43">
        <v>18384</v>
      </c>
      <c r="D141" s="96">
        <v>310644</v>
      </c>
      <c r="E141" s="94">
        <v>11</v>
      </c>
      <c r="F141" s="349">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26"/>
    </row>
    <row r="142" spans="1:30" x14ac:dyDescent="0.3">
      <c r="A142" s="40">
        <v>44029</v>
      </c>
      <c r="B142" s="43">
        <v>296497</v>
      </c>
      <c r="C142" s="43">
        <v>18401</v>
      </c>
      <c r="D142" s="96">
        <v>314898</v>
      </c>
      <c r="E142" s="94">
        <v>17</v>
      </c>
      <c r="F142" s="349">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26"/>
    </row>
    <row r="143" spans="1:30" x14ac:dyDescent="0.3">
      <c r="A143" s="40">
        <v>44030</v>
      </c>
      <c r="B143" s="43">
        <v>299939</v>
      </c>
      <c r="C143" s="43">
        <v>18422</v>
      </c>
      <c r="D143" s="43">
        <v>318361</v>
      </c>
      <c r="E143" s="94">
        <v>21</v>
      </c>
      <c r="F143" s="349">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26"/>
    </row>
    <row r="144" spans="1:30" x14ac:dyDescent="0.3">
      <c r="A144" s="40">
        <v>44031</v>
      </c>
      <c r="B144" s="43">
        <v>303309</v>
      </c>
      <c r="C144" s="43">
        <v>18445</v>
      </c>
      <c r="D144" s="43">
        <v>321754</v>
      </c>
      <c r="E144" s="94">
        <v>23</v>
      </c>
      <c r="F144" s="349">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26"/>
    </row>
    <row r="145" spans="1:21" x14ac:dyDescent="0.3">
      <c r="A145" s="40">
        <v>44032</v>
      </c>
      <c r="B145" s="43">
        <v>305000</v>
      </c>
      <c r="C145" s="43">
        <v>18452</v>
      </c>
      <c r="D145" s="43">
        <v>323452</v>
      </c>
      <c r="E145" s="94">
        <v>7</v>
      </c>
      <c r="F145" s="349">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26"/>
    </row>
    <row r="146" spans="1:21" x14ac:dyDescent="0.3">
      <c r="A146" s="40">
        <v>44033</v>
      </c>
      <c r="B146" s="43">
        <v>307893</v>
      </c>
      <c r="C146" s="43">
        <v>18474</v>
      </c>
      <c r="D146" s="43">
        <v>326367</v>
      </c>
      <c r="E146" s="94">
        <v>22</v>
      </c>
      <c r="F146" s="349">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26"/>
    </row>
    <row r="147" spans="1:21" x14ac:dyDescent="0.3">
      <c r="A147" s="40">
        <v>44034</v>
      </c>
      <c r="B147" s="43">
        <v>311478</v>
      </c>
      <c r="C147" s="43">
        <v>18484</v>
      </c>
      <c r="D147" s="43">
        <v>329962</v>
      </c>
      <c r="E147" s="94">
        <v>10</v>
      </c>
      <c r="F147" s="349">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26"/>
    </row>
    <row r="148" spans="1:21" x14ac:dyDescent="0.3">
      <c r="A148" s="40">
        <v>44035</v>
      </c>
      <c r="B148" s="43">
        <v>315113</v>
      </c>
      <c r="C148" s="43">
        <v>18500</v>
      </c>
      <c r="D148" s="43">
        <v>333613</v>
      </c>
      <c r="E148" s="94">
        <v>16</v>
      </c>
      <c r="F148" s="349">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26"/>
    </row>
    <row r="149" spans="1:21" x14ac:dyDescent="0.3">
      <c r="A149" s="40">
        <v>44036</v>
      </c>
      <c r="B149" s="43">
        <v>318999</v>
      </c>
      <c r="C149" s="43">
        <v>18520</v>
      </c>
      <c r="D149" s="43">
        <v>337519</v>
      </c>
      <c r="E149" s="94">
        <v>20</v>
      </c>
      <c r="F149" s="349">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26"/>
    </row>
    <row r="150" spans="1:21" x14ac:dyDescent="0.3">
      <c r="A150" s="40">
        <v>44037</v>
      </c>
      <c r="B150" s="139">
        <v>323004</v>
      </c>
      <c r="C150" s="139">
        <v>18547</v>
      </c>
      <c r="D150" s="140">
        <v>341551</v>
      </c>
      <c r="E150" s="94">
        <v>27</v>
      </c>
      <c r="F150" s="349">
        <f t="shared" si="15"/>
        <v>6.6964285714285711E-3</v>
      </c>
      <c r="G150" s="43">
        <v>4308</v>
      </c>
      <c r="H150" s="96">
        <v>365732</v>
      </c>
      <c r="I150" s="71">
        <v>10466</v>
      </c>
      <c r="J150" s="48">
        <v>277151</v>
      </c>
      <c r="K150" s="360">
        <f t="shared" si="20"/>
        <v>14774</v>
      </c>
      <c r="L150" s="70"/>
      <c r="M150" s="352"/>
      <c r="N150" s="82">
        <f t="shared" si="18"/>
        <v>23190</v>
      </c>
      <c r="O150" s="82">
        <f t="shared" si="19"/>
        <v>125</v>
      </c>
      <c r="P150" s="135">
        <f t="shared" si="16"/>
        <v>74773</v>
      </c>
      <c r="Q150" s="83"/>
      <c r="R150" s="83"/>
      <c r="S150" s="83">
        <f t="shared" si="12"/>
        <v>13.686416634634744</v>
      </c>
      <c r="U150" s="626"/>
    </row>
    <row r="151" spans="1:21" s="2" customFormat="1" x14ac:dyDescent="0.3">
      <c r="A151" s="40">
        <v>44038</v>
      </c>
      <c r="B151" s="43">
        <v>325436</v>
      </c>
      <c r="C151" s="43">
        <v>18551</v>
      </c>
      <c r="D151" s="43">
        <v>343987</v>
      </c>
      <c r="E151" s="94">
        <v>4</v>
      </c>
      <c r="F151" s="349">
        <f t="shared" si="15"/>
        <v>1.6420361247947454E-3</v>
      </c>
      <c r="G151" s="43">
        <v>3505</v>
      </c>
      <c r="H151" s="43">
        <v>369237</v>
      </c>
      <c r="I151" s="72">
        <v>5601</v>
      </c>
      <c r="J151" s="141">
        <v>282752</v>
      </c>
      <c r="K151" s="360">
        <f t="shared" si="20"/>
        <v>9106</v>
      </c>
      <c r="L151" s="70"/>
      <c r="M151" s="352"/>
      <c r="N151" s="82">
        <f t="shared" si="18"/>
        <v>22233</v>
      </c>
      <c r="O151" s="82">
        <f t="shared" si="19"/>
        <v>106</v>
      </c>
      <c r="P151" s="135">
        <f t="shared" si="16"/>
        <v>71742</v>
      </c>
      <c r="Q151" s="83"/>
      <c r="R151" s="83"/>
      <c r="S151" s="83">
        <f t="shared" si="12"/>
        <v>13.131623743891055</v>
      </c>
      <c r="T151" s="101"/>
      <c r="U151" s="626"/>
    </row>
    <row r="152" spans="1:21" x14ac:dyDescent="0.3">
      <c r="A152" s="40">
        <v>44039</v>
      </c>
      <c r="B152" s="43">
        <v>327701</v>
      </c>
      <c r="C152" s="43">
        <v>18554</v>
      </c>
      <c r="D152" s="43">
        <v>346255</v>
      </c>
      <c r="E152" s="94">
        <v>3</v>
      </c>
      <c r="F152" s="349">
        <f t="shared" si="15"/>
        <v>1.3227513227513227E-3</v>
      </c>
      <c r="G152" s="43">
        <v>2708</v>
      </c>
      <c r="H152" s="43">
        <v>371945</v>
      </c>
      <c r="I152" s="72">
        <v>1607</v>
      </c>
      <c r="J152" s="141">
        <v>284359</v>
      </c>
      <c r="K152" s="360">
        <f t="shared" si="20"/>
        <v>4315</v>
      </c>
      <c r="L152" s="70"/>
      <c r="M152" s="352"/>
      <c r="N152" s="82">
        <f t="shared" si="18"/>
        <v>22803</v>
      </c>
      <c r="O152" s="82">
        <f t="shared" si="19"/>
        <v>102</v>
      </c>
      <c r="P152" s="135">
        <f t="shared" si="16"/>
        <v>71951</v>
      </c>
      <c r="Q152" s="83"/>
      <c r="R152" s="83"/>
      <c r="S152" s="83">
        <f t="shared" si="12"/>
        <v>13.169879010854245</v>
      </c>
      <c r="U152" s="626"/>
    </row>
    <row r="153" spans="1:21" x14ac:dyDescent="0.3">
      <c r="A153" s="40">
        <v>44040</v>
      </c>
      <c r="B153" s="43">
        <v>330665</v>
      </c>
      <c r="C153" s="43">
        <v>18558</v>
      </c>
      <c r="D153" s="43">
        <v>349223</v>
      </c>
      <c r="E153" s="94">
        <v>4</v>
      </c>
      <c r="F153" s="349">
        <f t="shared" si="15"/>
        <v>1.3477088948787063E-3</v>
      </c>
      <c r="G153" s="43">
        <v>3595</v>
      </c>
      <c r="H153" s="43">
        <v>375540</v>
      </c>
      <c r="I153" s="72">
        <v>3095</v>
      </c>
      <c r="J153" s="141">
        <v>287454</v>
      </c>
      <c r="K153" s="360">
        <f t="shared" si="20"/>
        <v>6690</v>
      </c>
      <c r="L153" s="70"/>
      <c r="M153" s="352"/>
      <c r="N153" s="82">
        <f t="shared" si="18"/>
        <v>22856</v>
      </c>
      <c r="O153" s="82">
        <f t="shared" si="19"/>
        <v>84</v>
      </c>
      <c r="P153" s="135">
        <f t="shared" si="16"/>
        <v>72513</v>
      </c>
      <c r="Q153" s="83"/>
      <c r="R153" s="83"/>
      <c r="S153" s="83">
        <f t="shared" si="12"/>
        <v>13.27274724067871</v>
      </c>
      <c r="U153" s="626"/>
    </row>
    <row r="154" spans="1:21" x14ac:dyDescent="0.3">
      <c r="A154" s="40">
        <v>44041</v>
      </c>
      <c r="B154" s="43">
        <v>333914</v>
      </c>
      <c r="C154" s="43">
        <v>18580</v>
      </c>
      <c r="D154" s="43">
        <v>352494</v>
      </c>
      <c r="E154" s="94">
        <v>22</v>
      </c>
      <c r="F154" s="349">
        <f t="shared" si="15"/>
        <v>6.7257719351880157E-3</v>
      </c>
      <c r="G154" s="43">
        <v>4653</v>
      </c>
      <c r="H154" s="43">
        <v>380193</v>
      </c>
      <c r="I154" s="72">
        <v>4907</v>
      </c>
      <c r="J154" s="141">
        <v>292361</v>
      </c>
      <c r="K154" s="360">
        <f t="shared" si="20"/>
        <v>9560</v>
      </c>
      <c r="L154" s="70"/>
      <c r="M154" s="352"/>
      <c r="N154" s="82">
        <f t="shared" ref="N154" si="21">D154-D147</f>
        <v>22532</v>
      </c>
      <c r="O154" s="82">
        <f t="shared" ref="O154" si="22">SUM(E148:E154)</f>
        <v>96</v>
      </c>
      <c r="P154" s="135">
        <f t="shared" si="16"/>
        <v>72353</v>
      </c>
      <c r="Q154" s="83"/>
      <c r="R154" s="83"/>
      <c r="S154" s="83">
        <f t="shared" si="12"/>
        <v>13.243460911903062</v>
      </c>
      <c r="U154" s="626"/>
    </row>
    <row r="155" spans="1:21" x14ac:dyDescent="0.3">
      <c r="A155" s="40">
        <v>44042</v>
      </c>
      <c r="B155" s="43">
        <v>337301</v>
      </c>
      <c r="C155" s="43">
        <v>18597</v>
      </c>
      <c r="D155" s="43">
        <v>355898</v>
      </c>
      <c r="E155" s="94">
        <v>17</v>
      </c>
      <c r="F155" s="349">
        <f t="shared" si="15"/>
        <v>4.9941245593419503E-3</v>
      </c>
      <c r="G155" s="43">
        <v>4456</v>
      </c>
      <c r="H155" s="43">
        <v>384649</v>
      </c>
      <c r="I155" s="72">
        <v>8752</v>
      </c>
      <c r="J155" s="141">
        <v>301113</v>
      </c>
      <c r="K155" s="360">
        <f t="shared" ref="K155:K160" si="23">G155+I155</f>
        <v>13208</v>
      </c>
      <c r="L155" s="70"/>
      <c r="M155" s="352"/>
      <c r="N155" s="82">
        <f t="shared" ref="N155:N160" si="24">D155-D148</f>
        <v>22285</v>
      </c>
      <c r="O155" s="82">
        <f t="shared" ref="O155:O160" si="25">SUM(E149:E155)</f>
        <v>97</v>
      </c>
      <c r="P155" s="135">
        <f t="shared" si="16"/>
        <v>73991</v>
      </c>
      <c r="Q155" s="83"/>
      <c r="R155" s="83"/>
      <c r="S155" s="83">
        <f t="shared" si="12"/>
        <v>13.543279702743762</v>
      </c>
      <c r="U155" s="626"/>
    </row>
    <row r="156" spans="1:21" x14ac:dyDescent="0.3">
      <c r="A156" s="40">
        <v>44043</v>
      </c>
      <c r="B156" s="43">
        <v>340910</v>
      </c>
      <c r="C156" s="43">
        <v>18627</v>
      </c>
      <c r="D156" s="43">
        <v>359537</v>
      </c>
      <c r="E156" s="94">
        <v>30</v>
      </c>
      <c r="F156" s="349">
        <f t="shared" si="15"/>
        <v>8.2440230832646327E-3</v>
      </c>
      <c r="G156" s="43">
        <v>4864</v>
      </c>
      <c r="H156" s="43">
        <v>389513</v>
      </c>
      <c r="I156" s="72">
        <v>10443</v>
      </c>
      <c r="J156" s="141">
        <v>311556</v>
      </c>
      <c r="K156" s="360">
        <f t="shared" si="23"/>
        <v>15307</v>
      </c>
      <c r="L156" s="70"/>
      <c r="M156" s="352"/>
      <c r="N156" s="82">
        <f t="shared" si="24"/>
        <v>22018</v>
      </c>
      <c r="O156" s="82">
        <f t="shared" si="25"/>
        <v>107</v>
      </c>
      <c r="P156" s="135">
        <f t="shared" si="16"/>
        <v>72960</v>
      </c>
      <c r="Q156" s="83"/>
      <c r="R156" s="83"/>
      <c r="S156" s="83">
        <f t="shared" si="12"/>
        <v>13.354565921695677</v>
      </c>
      <c r="U156" s="626"/>
    </row>
    <row r="157" spans="1:21" x14ac:dyDescent="0.3">
      <c r="A157" s="40">
        <v>44044</v>
      </c>
      <c r="B157" s="43">
        <v>344594</v>
      </c>
      <c r="C157" s="43">
        <v>18645</v>
      </c>
      <c r="D157" s="43">
        <v>363239</v>
      </c>
      <c r="E157" s="94">
        <v>18</v>
      </c>
      <c r="F157" s="349">
        <f t="shared" si="15"/>
        <v>4.8622366288492711E-3</v>
      </c>
      <c r="G157" s="43">
        <v>4310</v>
      </c>
      <c r="H157" s="43">
        <v>393823</v>
      </c>
      <c r="I157" s="72">
        <v>11072</v>
      </c>
      <c r="J157" s="141">
        <v>322628</v>
      </c>
      <c r="K157" s="360">
        <f t="shared" si="23"/>
        <v>15382</v>
      </c>
      <c r="L157" s="70"/>
      <c r="M157" s="352"/>
      <c r="N157" s="82">
        <f t="shared" si="24"/>
        <v>21688</v>
      </c>
      <c r="O157" s="82">
        <f t="shared" si="25"/>
        <v>98</v>
      </c>
      <c r="P157" s="135">
        <f t="shared" si="16"/>
        <v>73568</v>
      </c>
      <c r="Q157" s="83"/>
      <c r="R157" s="83"/>
      <c r="S157" s="83">
        <f t="shared" si="12"/>
        <v>13.465853971043142</v>
      </c>
      <c r="U157" s="626"/>
    </row>
    <row r="158" spans="1:21" x14ac:dyDescent="0.3">
      <c r="A158" s="40">
        <v>44045</v>
      </c>
      <c r="B158" s="43">
        <v>347349</v>
      </c>
      <c r="C158" s="43">
        <v>18676</v>
      </c>
      <c r="D158" s="96">
        <v>366025</v>
      </c>
      <c r="E158" s="94">
        <v>31</v>
      </c>
      <c r="F158" s="349">
        <f t="shared" si="15"/>
        <v>1.1127063890882987E-2</v>
      </c>
      <c r="G158" s="43">
        <v>2934</v>
      </c>
      <c r="H158" s="43">
        <v>396757</v>
      </c>
      <c r="I158" s="72">
        <v>5309</v>
      </c>
      <c r="J158" s="181">
        <v>327937</v>
      </c>
      <c r="K158" s="360">
        <f t="shared" si="23"/>
        <v>8243</v>
      </c>
      <c r="L158" s="70"/>
      <c r="M158" s="352"/>
      <c r="N158" s="82">
        <f t="shared" si="24"/>
        <v>22038</v>
      </c>
      <c r="O158" s="82">
        <f t="shared" si="25"/>
        <v>125</v>
      </c>
      <c r="P158" s="135">
        <f t="shared" si="16"/>
        <v>72705</v>
      </c>
      <c r="Q158" s="83"/>
      <c r="R158" s="83"/>
      <c r="S158" s="83">
        <f t="shared" si="12"/>
        <v>13.307890835209488</v>
      </c>
      <c r="U158" s="626"/>
    </row>
    <row r="159" spans="1:21" x14ac:dyDescent="0.3">
      <c r="A159" s="40">
        <v>44046</v>
      </c>
      <c r="B159" s="43">
        <v>349786</v>
      </c>
      <c r="C159" s="43">
        <v>18694</v>
      </c>
      <c r="D159" s="96">
        <v>368480</v>
      </c>
      <c r="E159" s="94">
        <v>18</v>
      </c>
      <c r="F159" s="349">
        <f t="shared" si="15"/>
        <v>7.3319755600814666E-3</v>
      </c>
      <c r="G159" s="43">
        <v>2730</v>
      </c>
      <c r="H159" s="43">
        <v>399487</v>
      </c>
      <c r="I159" s="72">
        <v>3948</v>
      </c>
      <c r="J159" s="181">
        <v>331885</v>
      </c>
      <c r="K159" s="360">
        <f t="shared" si="23"/>
        <v>6678</v>
      </c>
      <c r="L159" s="70"/>
      <c r="M159" s="352"/>
      <c r="N159" s="82">
        <f t="shared" si="24"/>
        <v>22225</v>
      </c>
      <c r="O159" s="82">
        <f t="shared" si="25"/>
        <v>140</v>
      </c>
      <c r="P159" s="135">
        <f t="shared" si="16"/>
        <v>75068</v>
      </c>
      <c r="Q159" s="83"/>
      <c r="R159" s="83"/>
      <c r="S159" s="83">
        <f t="shared" si="12"/>
        <v>13.740413303314845</v>
      </c>
      <c r="U159" s="626"/>
    </row>
    <row r="160" spans="1:21" x14ac:dyDescent="0.3">
      <c r="A160" s="40">
        <v>44047</v>
      </c>
      <c r="B160" s="43">
        <v>352348</v>
      </c>
      <c r="C160" s="43">
        <v>18717</v>
      </c>
      <c r="D160" s="96">
        <v>371065</v>
      </c>
      <c r="E160" s="94">
        <v>23</v>
      </c>
      <c r="F160" s="349">
        <f t="shared" si="15"/>
        <v>8.8974854932301738E-3</v>
      </c>
      <c r="G160" s="43">
        <v>3971</v>
      </c>
      <c r="H160" s="43">
        <v>403458</v>
      </c>
      <c r="I160" s="72">
        <v>1908</v>
      </c>
      <c r="J160" s="181">
        <v>333793</v>
      </c>
      <c r="K160" s="360">
        <f t="shared" si="23"/>
        <v>5879</v>
      </c>
      <c r="L160" s="70"/>
      <c r="M160" s="352"/>
      <c r="N160" s="82">
        <f t="shared" si="24"/>
        <v>21842</v>
      </c>
      <c r="O160" s="82">
        <f t="shared" si="25"/>
        <v>159</v>
      </c>
      <c r="P160" s="135">
        <f t="shared" si="16"/>
        <v>74257</v>
      </c>
      <c r="Q160" s="83"/>
      <c r="R160" s="83"/>
      <c r="S160" s="83">
        <f t="shared" si="12"/>
        <v>13.591968224333279</v>
      </c>
      <c r="U160" s="626"/>
    </row>
    <row r="161" spans="1:21" x14ac:dyDescent="0.3">
      <c r="A161" s="40">
        <v>44048</v>
      </c>
      <c r="B161" s="43">
        <v>357067</v>
      </c>
      <c r="C161" s="43">
        <v>18781</v>
      </c>
      <c r="D161" s="96">
        <v>375848</v>
      </c>
      <c r="E161" s="94">
        <v>64</v>
      </c>
      <c r="F161" s="349">
        <f t="shared" si="15"/>
        <v>1.3380723395358561E-2</v>
      </c>
      <c r="G161" s="43">
        <v>4676</v>
      </c>
      <c r="H161" s="43">
        <v>408134</v>
      </c>
      <c r="I161" s="72">
        <v>7104</v>
      </c>
      <c r="J161" s="181">
        <v>340897</v>
      </c>
      <c r="K161" s="360">
        <f t="shared" ref="K161" si="26">G161+I161</f>
        <v>11780</v>
      </c>
      <c r="L161" s="70"/>
      <c r="M161" s="352"/>
      <c r="N161" s="82">
        <f t="shared" ref="N161" si="27">D161-D154</f>
        <v>23354</v>
      </c>
      <c r="O161" s="82">
        <f t="shared" ref="O161" si="28">SUM(E155:E161)</f>
        <v>201</v>
      </c>
      <c r="P161" s="135">
        <f t="shared" si="16"/>
        <v>76477</v>
      </c>
      <c r="Q161" s="83"/>
      <c r="R161" s="83"/>
      <c r="S161" s="83">
        <f t="shared" si="12"/>
        <v>13.9983160360954</v>
      </c>
      <c r="U161" s="626"/>
    </row>
    <row r="162" spans="1:21" x14ac:dyDescent="0.3">
      <c r="A162" s="40">
        <v>44049</v>
      </c>
      <c r="B162" s="43">
        <v>362624</v>
      </c>
      <c r="C162" s="43">
        <v>18847</v>
      </c>
      <c r="D162" s="96">
        <v>381471</v>
      </c>
      <c r="E162" s="94">
        <v>66</v>
      </c>
      <c r="F162" s="349">
        <f t="shared" si="15"/>
        <v>1.1737506669037881E-2</v>
      </c>
      <c r="G162" s="43">
        <v>5086</v>
      </c>
      <c r="H162" s="43">
        <v>413220</v>
      </c>
      <c r="I162" s="72">
        <v>10832</v>
      </c>
      <c r="J162" s="181">
        <v>351729</v>
      </c>
      <c r="K162" s="360">
        <f t="shared" ref="K162" si="29">G162+I162</f>
        <v>15918</v>
      </c>
      <c r="L162" s="70"/>
      <c r="M162" s="352"/>
      <c r="N162" s="82">
        <f t="shared" ref="N162" si="30">D162-D155</f>
        <v>25573</v>
      </c>
      <c r="O162" s="82">
        <f t="shared" ref="O162" si="31">SUM(E156:E162)</f>
        <v>250</v>
      </c>
      <c r="P162" s="135">
        <f t="shared" si="16"/>
        <v>79187</v>
      </c>
      <c r="Q162" s="83"/>
      <c r="R162" s="83"/>
      <c r="S162" s="83">
        <f t="shared" si="12"/>
        <v>14.494353229732944</v>
      </c>
      <c r="U162" s="626"/>
    </row>
    <row r="163" spans="1:21" x14ac:dyDescent="0.3">
      <c r="A163" s="40">
        <v>44050</v>
      </c>
      <c r="B163" s="43">
        <v>367323</v>
      </c>
      <c r="C163" s="43">
        <v>18890</v>
      </c>
      <c r="D163" s="96">
        <v>386213</v>
      </c>
      <c r="E163" s="94">
        <v>43</v>
      </c>
      <c r="F163" s="349">
        <f t="shared" si="15"/>
        <v>9.0679038380430191E-3</v>
      </c>
      <c r="G163" s="43">
        <v>4667</v>
      </c>
      <c r="H163" s="43">
        <v>417887</v>
      </c>
      <c r="I163" s="72">
        <v>8590</v>
      </c>
      <c r="J163" s="181">
        <v>360319</v>
      </c>
      <c r="K163" s="360">
        <f t="shared" ref="K163:K164" si="32">G163+I163</f>
        <v>13257</v>
      </c>
      <c r="L163" s="70"/>
      <c r="M163" s="352"/>
      <c r="N163" s="82">
        <f t="shared" ref="N163" si="33">D163-D156</f>
        <v>26676</v>
      </c>
      <c r="O163" s="82">
        <f t="shared" ref="O163" si="34">SUM(E157:E163)</f>
        <v>263</v>
      </c>
      <c r="P163" s="135">
        <f t="shared" si="16"/>
        <v>77137</v>
      </c>
      <c r="Q163" s="83"/>
      <c r="R163" s="83"/>
      <c r="S163" s="83">
        <f t="shared" si="12"/>
        <v>14.11912214229495</v>
      </c>
      <c r="U163" s="626"/>
    </row>
    <row r="164" spans="1:21" x14ac:dyDescent="0.3">
      <c r="A164" s="59">
        <v>44051</v>
      </c>
      <c r="B164" s="43">
        <v>371825</v>
      </c>
      <c r="C164" s="43">
        <v>18950</v>
      </c>
      <c r="D164" s="96">
        <v>390775</v>
      </c>
      <c r="E164" s="96">
        <v>60</v>
      </c>
      <c r="F164" s="349">
        <f t="shared" si="15"/>
        <v>1.31521262604121E-2</v>
      </c>
      <c r="G164" s="43">
        <v>3863</v>
      </c>
      <c r="H164" s="43">
        <v>421750</v>
      </c>
      <c r="I164" s="72">
        <v>10774</v>
      </c>
      <c r="J164" s="181">
        <v>371093</v>
      </c>
      <c r="K164" s="360">
        <f t="shared" si="32"/>
        <v>14637</v>
      </c>
      <c r="L164" s="70"/>
      <c r="M164" s="352"/>
      <c r="N164" s="82">
        <f t="shared" ref="N164:N165" si="35">D164-D157</f>
        <v>27536</v>
      </c>
      <c r="O164" s="82">
        <f t="shared" ref="O164:O165" si="36">SUM(E158:E164)</f>
        <v>305</v>
      </c>
      <c r="P164" s="135">
        <f t="shared" si="16"/>
        <v>76392</v>
      </c>
      <c r="Q164" s="83"/>
      <c r="R164" s="83"/>
      <c r="S164" s="83">
        <f t="shared" si="12"/>
        <v>13.982757673933337</v>
      </c>
      <c r="U164" s="626"/>
    </row>
    <row r="165" spans="1:21" x14ac:dyDescent="0.3">
      <c r="A165" s="59">
        <v>44052</v>
      </c>
      <c r="B165" s="43">
        <v>375457</v>
      </c>
      <c r="C165" s="43">
        <v>18998</v>
      </c>
      <c r="D165" s="96">
        <v>394455</v>
      </c>
      <c r="E165" s="96">
        <v>48</v>
      </c>
      <c r="F165" s="349">
        <f t="shared" si="15"/>
        <v>1.3043478260869565E-2</v>
      </c>
      <c r="G165" s="43">
        <v>3618</v>
      </c>
      <c r="H165" s="96">
        <v>425368</v>
      </c>
      <c r="I165" s="71">
        <v>8673</v>
      </c>
      <c r="J165" s="181">
        <v>379766</v>
      </c>
      <c r="K165" s="360">
        <f t="shared" ref="K165:K170" si="37">G165+I165</f>
        <v>12291</v>
      </c>
      <c r="L165" s="70"/>
      <c r="M165" s="352"/>
      <c r="N165" s="82">
        <f t="shared" si="35"/>
        <v>28430</v>
      </c>
      <c r="O165" s="82">
        <f t="shared" si="36"/>
        <v>322</v>
      </c>
      <c r="P165" s="135">
        <f t="shared" si="16"/>
        <v>80440</v>
      </c>
      <c r="Q165" s="83"/>
      <c r="R165" s="83"/>
      <c r="S165" s="83">
        <f t="shared" si="12"/>
        <v>14.723701791957241</v>
      </c>
      <c r="U165" s="626"/>
    </row>
    <row r="166" spans="1:21" x14ac:dyDescent="0.3">
      <c r="A166" s="59">
        <v>44053</v>
      </c>
      <c r="B166" s="43">
        <v>379133</v>
      </c>
      <c r="C166" s="43">
        <v>19027</v>
      </c>
      <c r="D166" s="96">
        <v>398160</v>
      </c>
      <c r="E166" s="96">
        <v>29</v>
      </c>
      <c r="F166" s="349">
        <f t="shared" si="15"/>
        <v>7.8272604588394065E-3</v>
      </c>
      <c r="G166" s="43">
        <v>2946</v>
      </c>
      <c r="H166" s="96">
        <v>428314</v>
      </c>
      <c r="I166" s="71">
        <v>7373</v>
      </c>
      <c r="J166" s="181">
        <v>387139</v>
      </c>
      <c r="K166" s="360">
        <f t="shared" si="37"/>
        <v>10319</v>
      </c>
      <c r="L166" s="70"/>
      <c r="M166" s="352"/>
      <c r="N166" s="82">
        <f t="shared" ref="N166" si="38">D166-D159</f>
        <v>29680</v>
      </c>
      <c r="O166" s="82">
        <f t="shared" ref="O166" si="39">SUM(E160:E166)</f>
        <v>333</v>
      </c>
      <c r="P166" s="135">
        <f t="shared" si="16"/>
        <v>84081</v>
      </c>
      <c r="Q166" s="83"/>
      <c r="R166" s="83"/>
      <c r="S166" s="83">
        <f t="shared" si="12"/>
        <v>15.39014881115809</v>
      </c>
      <c r="U166" s="626"/>
    </row>
    <row r="167" spans="1:21" x14ac:dyDescent="0.3">
      <c r="A167" s="59">
        <v>44054</v>
      </c>
      <c r="B167" s="43">
        <v>383463</v>
      </c>
      <c r="C167" s="43">
        <v>19079</v>
      </c>
      <c r="D167" s="96">
        <v>402542</v>
      </c>
      <c r="E167" s="96">
        <v>52</v>
      </c>
      <c r="F167" s="349">
        <f t="shared" si="15"/>
        <v>1.1866727521679598E-2</v>
      </c>
      <c r="G167" s="43">
        <v>3997</v>
      </c>
      <c r="H167" s="96">
        <v>432311</v>
      </c>
      <c r="I167" s="71">
        <v>5588</v>
      </c>
      <c r="J167" s="181">
        <v>392727</v>
      </c>
      <c r="K167" s="360">
        <f t="shared" si="37"/>
        <v>9585</v>
      </c>
      <c r="L167" s="70"/>
      <c r="M167" s="352"/>
      <c r="N167" s="82">
        <f t="shared" ref="N167" si="40">D167-D160</f>
        <v>31477</v>
      </c>
      <c r="O167" s="82">
        <f t="shared" ref="O167" si="41">SUM(E161:E167)</f>
        <v>362</v>
      </c>
      <c r="P167" s="135">
        <f t="shared" si="16"/>
        <v>87787</v>
      </c>
      <c r="Q167" s="83"/>
      <c r="R167" s="83"/>
      <c r="S167" s="83">
        <f t="shared" si="12"/>
        <v>16.068493401424046</v>
      </c>
      <c r="U167" s="626"/>
    </row>
    <row r="168" spans="1:21" x14ac:dyDescent="0.3">
      <c r="A168" s="59">
        <v>44055</v>
      </c>
      <c r="B168" s="43">
        <v>388097</v>
      </c>
      <c r="C168" s="43">
        <v>19126</v>
      </c>
      <c r="D168" s="96">
        <v>407223</v>
      </c>
      <c r="E168" s="96">
        <v>47</v>
      </c>
      <c r="F168" s="349">
        <f t="shared" si="15"/>
        <v>1.0040589617603077E-2</v>
      </c>
      <c r="G168" s="43">
        <v>4699</v>
      </c>
      <c r="H168" s="96">
        <v>437010</v>
      </c>
      <c r="I168" s="71">
        <v>7179</v>
      </c>
      <c r="J168" s="181">
        <v>399906</v>
      </c>
      <c r="K168" s="360">
        <f t="shared" si="37"/>
        <v>11878</v>
      </c>
      <c r="L168" s="70"/>
      <c r="M168" s="352"/>
      <c r="N168" s="82">
        <f t="shared" ref="N168:N173" si="42">D168-D161</f>
        <v>31375</v>
      </c>
      <c r="O168" s="82">
        <f t="shared" ref="O168" si="43">SUM(E162:E168)</f>
        <v>345</v>
      </c>
      <c r="P168" s="135">
        <f t="shared" si="16"/>
        <v>87885</v>
      </c>
      <c r="Q168" s="83"/>
      <c r="R168" s="83"/>
      <c r="S168" s="83">
        <f t="shared" si="12"/>
        <v>16.086431277799132</v>
      </c>
      <c r="U168" s="626"/>
    </row>
    <row r="169" spans="1:21" x14ac:dyDescent="0.3">
      <c r="A169" s="59">
        <v>44056</v>
      </c>
      <c r="B169" s="43">
        <v>392530</v>
      </c>
      <c r="C169" s="43">
        <v>19173</v>
      </c>
      <c r="D169" s="96">
        <v>411703</v>
      </c>
      <c r="E169" s="96">
        <v>47</v>
      </c>
      <c r="F169" s="349">
        <f t="shared" si="15"/>
        <v>1.0491071428571428E-2</v>
      </c>
      <c r="G169" s="43">
        <v>4997</v>
      </c>
      <c r="H169" s="96">
        <v>442007</v>
      </c>
      <c r="I169" s="71">
        <v>7530</v>
      </c>
      <c r="J169" s="181">
        <v>407436</v>
      </c>
      <c r="K169" s="360">
        <f t="shared" si="37"/>
        <v>12527</v>
      </c>
      <c r="L169" s="70"/>
      <c r="M169" s="352"/>
      <c r="N169" s="82">
        <f t="shared" si="42"/>
        <v>30232</v>
      </c>
      <c r="O169" s="82">
        <f t="shared" ref="O169" si="44">SUM(E163:E169)</f>
        <v>326</v>
      </c>
      <c r="P169" s="135">
        <f t="shared" ref="P169" si="45">SUM(K163:K169)</f>
        <v>84494</v>
      </c>
      <c r="Q169" s="83"/>
      <c r="R169" s="83"/>
      <c r="S169" s="83">
        <f t="shared" ref="S169:S203" si="46">P169/5463.3</f>
        <v>15.465744147310232</v>
      </c>
      <c r="U169" s="626"/>
    </row>
    <row r="170" spans="1:21" x14ac:dyDescent="0.3">
      <c r="A170" s="59">
        <v>44057</v>
      </c>
      <c r="B170" s="43">
        <v>396630</v>
      </c>
      <c r="C170" s="43">
        <v>19238</v>
      </c>
      <c r="D170" s="96">
        <v>415868</v>
      </c>
      <c r="E170" s="96">
        <v>65</v>
      </c>
      <c r="F170" s="349">
        <f t="shared" si="15"/>
        <v>1.5606242496998799E-2</v>
      </c>
      <c r="G170" s="43">
        <v>4487</v>
      </c>
      <c r="H170" s="96">
        <v>446494</v>
      </c>
      <c r="I170" s="71">
        <v>9504</v>
      </c>
      <c r="J170" s="181">
        <v>416940</v>
      </c>
      <c r="K170" s="360">
        <f t="shared" si="37"/>
        <v>13991</v>
      </c>
      <c r="L170" s="70"/>
      <c r="M170" s="352"/>
      <c r="N170" s="82">
        <f t="shared" si="42"/>
        <v>29655</v>
      </c>
      <c r="O170" s="82">
        <f t="shared" ref="O170" si="47">SUM(E164:E170)</f>
        <v>348</v>
      </c>
      <c r="P170" s="135">
        <f t="shared" ref="P170" si="48">SUM(K164:K170)</f>
        <v>85228</v>
      </c>
      <c r="Q170" s="83"/>
      <c r="R170" s="83"/>
      <c r="S170" s="83">
        <f t="shared" si="46"/>
        <v>15.60009518056852</v>
      </c>
      <c r="U170" s="626"/>
    </row>
    <row r="171" spans="1:21" x14ac:dyDescent="0.3">
      <c r="A171" s="59">
        <v>44058</v>
      </c>
      <c r="B171" s="43">
        <v>401033</v>
      </c>
      <c r="C171" s="43">
        <v>19289</v>
      </c>
      <c r="D171" s="96">
        <v>420322</v>
      </c>
      <c r="E171" s="96">
        <v>51</v>
      </c>
      <c r="F171" s="349">
        <f t="shared" si="15"/>
        <v>1.1450381679389313E-2</v>
      </c>
      <c r="G171" s="43">
        <v>4745</v>
      </c>
      <c r="H171" s="96">
        <v>451239</v>
      </c>
      <c r="I171" s="43">
        <v>10578</v>
      </c>
      <c r="J171" s="181">
        <v>427518</v>
      </c>
      <c r="K171" s="360">
        <f t="shared" ref="K171" si="49">G171+I171</f>
        <v>15323</v>
      </c>
      <c r="L171" s="70"/>
      <c r="M171" s="352"/>
      <c r="N171" s="82">
        <f t="shared" si="42"/>
        <v>29547</v>
      </c>
      <c r="O171" s="82">
        <f t="shared" ref="O171" si="50">SUM(E165:E171)</f>
        <v>339</v>
      </c>
      <c r="P171" s="135">
        <f t="shared" ref="P171" si="51">SUM(K165:K171)</f>
        <v>85914</v>
      </c>
      <c r="Q171" s="83"/>
      <c r="R171" s="83"/>
      <c r="S171" s="83">
        <f t="shared" si="46"/>
        <v>15.725660315194112</v>
      </c>
      <c r="U171" s="626"/>
    </row>
    <row r="172" spans="1:21" x14ac:dyDescent="0.3">
      <c r="A172" s="59">
        <v>44059</v>
      </c>
      <c r="B172" s="43">
        <v>405079</v>
      </c>
      <c r="C172" s="43">
        <v>19332</v>
      </c>
      <c r="D172" s="96">
        <v>424411</v>
      </c>
      <c r="E172" s="96">
        <v>43</v>
      </c>
      <c r="F172" s="349">
        <f t="shared" si="15"/>
        <v>1.0516018586451455E-2</v>
      </c>
      <c r="G172" s="43">
        <v>3849</v>
      </c>
      <c r="H172" s="96">
        <v>455088</v>
      </c>
      <c r="I172" s="71">
        <v>7516</v>
      </c>
      <c r="J172" s="181">
        <v>435034</v>
      </c>
      <c r="K172" s="360">
        <f t="shared" ref="K172:K178" si="52">G172+I172</f>
        <v>11365</v>
      </c>
      <c r="L172" s="70"/>
      <c r="M172" s="352"/>
      <c r="N172" s="82">
        <f t="shared" si="42"/>
        <v>29956</v>
      </c>
      <c r="O172" s="82">
        <f t="shared" ref="O172:O177" si="53">SUM(E166:E172)</f>
        <v>334</v>
      </c>
      <c r="P172" s="135">
        <f t="shared" ref="P172:P177" si="54">SUM(K166:K172)</f>
        <v>84988</v>
      </c>
      <c r="Q172" s="83"/>
      <c r="R172" s="83"/>
      <c r="S172" s="83">
        <f t="shared" si="46"/>
        <v>15.556165687405048</v>
      </c>
      <c r="U172" s="626"/>
    </row>
    <row r="173" spans="1:21" x14ac:dyDescent="0.3">
      <c r="A173" s="59">
        <v>44060</v>
      </c>
      <c r="B173" s="43">
        <v>408770</v>
      </c>
      <c r="C173" s="43">
        <v>19358</v>
      </c>
      <c r="D173" s="96">
        <v>428128</v>
      </c>
      <c r="E173" s="96">
        <v>26</v>
      </c>
      <c r="F173" s="349">
        <f t="shared" si="15"/>
        <v>6.9948883508205544E-3</v>
      </c>
      <c r="G173" s="43">
        <v>2860</v>
      </c>
      <c r="H173" s="96">
        <v>457948</v>
      </c>
      <c r="I173" s="71">
        <v>7344</v>
      </c>
      <c r="J173" s="181">
        <v>442378</v>
      </c>
      <c r="K173" s="360">
        <f t="shared" si="52"/>
        <v>10204</v>
      </c>
      <c r="L173" s="70"/>
      <c r="M173" s="352"/>
      <c r="N173" s="82">
        <f t="shared" si="42"/>
        <v>29968</v>
      </c>
      <c r="O173" s="82">
        <f t="shared" si="53"/>
        <v>331</v>
      </c>
      <c r="P173" s="135">
        <f t="shared" si="54"/>
        <v>84873</v>
      </c>
      <c r="Q173" s="83"/>
      <c r="R173" s="83"/>
      <c r="S173" s="83">
        <f t="shared" si="46"/>
        <v>15.53511613859755</v>
      </c>
      <c r="U173" s="626"/>
    </row>
    <row r="174" spans="1:21" x14ac:dyDescent="0.3">
      <c r="A174" s="59">
        <v>44061</v>
      </c>
      <c r="B174" s="43">
        <v>413442</v>
      </c>
      <c r="C174" s="43">
        <v>19407</v>
      </c>
      <c r="D174" s="96">
        <v>432849</v>
      </c>
      <c r="E174" s="96">
        <v>49</v>
      </c>
      <c r="F174" s="349">
        <f t="shared" si="15"/>
        <v>1.0379156958271553E-2</v>
      </c>
      <c r="G174" s="43">
        <v>4056</v>
      </c>
      <c r="H174" s="96">
        <v>462004</v>
      </c>
      <c r="I174" s="71">
        <v>7493</v>
      </c>
      <c r="J174" s="181">
        <v>449871</v>
      </c>
      <c r="K174" s="360">
        <f t="shared" si="52"/>
        <v>11549</v>
      </c>
      <c r="L174" s="360">
        <v>54</v>
      </c>
      <c r="M174" s="353">
        <f t="shared" ref="M174:M205" si="55">L174/K174</f>
        <v>4.6757295003896438E-3</v>
      </c>
      <c r="N174" s="82">
        <f t="shared" ref="N174" si="56">D174-D167</f>
        <v>30307</v>
      </c>
      <c r="O174" s="82">
        <f t="shared" si="53"/>
        <v>328</v>
      </c>
      <c r="P174" s="135">
        <f t="shared" si="54"/>
        <v>86837</v>
      </c>
      <c r="Q174" s="83"/>
      <c r="R174" s="83"/>
      <c r="S174" s="83">
        <f t="shared" si="46"/>
        <v>15.894605824318635</v>
      </c>
      <c r="U174" s="626"/>
    </row>
    <row r="175" spans="1:21" x14ac:dyDescent="0.3">
      <c r="A175" s="59">
        <v>44062</v>
      </c>
      <c r="B175" s="43">
        <v>418800</v>
      </c>
      <c r="C175" s="43">
        <v>19457</v>
      </c>
      <c r="D175" s="96">
        <v>438257</v>
      </c>
      <c r="E175" s="96">
        <v>50</v>
      </c>
      <c r="F175" s="349">
        <f t="shared" si="15"/>
        <v>9.2455621301775152E-3</v>
      </c>
      <c r="G175" s="43">
        <v>5356</v>
      </c>
      <c r="H175" s="96">
        <v>467360</v>
      </c>
      <c r="I175" s="71">
        <v>5262</v>
      </c>
      <c r="J175" s="181">
        <v>455133</v>
      </c>
      <c r="K175" s="360">
        <f t="shared" si="52"/>
        <v>10618</v>
      </c>
      <c r="L175" s="360">
        <v>57</v>
      </c>
      <c r="M175" s="353">
        <f t="shared" si="55"/>
        <v>5.368242606893954E-3</v>
      </c>
      <c r="N175" s="82">
        <f t="shared" ref="N175" si="57">D175-D168</f>
        <v>31034</v>
      </c>
      <c r="O175" s="82">
        <f t="shared" si="53"/>
        <v>331</v>
      </c>
      <c r="P175" s="135">
        <f t="shared" si="54"/>
        <v>85577</v>
      </c>
      <c r="Q175" s="83"/>
      <c r="R175" s="83"/>
      <c r="S175" s="83">
        <f t="shared" si="46"/>
        <v>15.663975985210403</v>
      </c>
      <c r="U175" s="626"/>
    </row>
    <row r="176" spans="1:21" x14ac:dyDescent="0.3">
      <c r="A176" s="59">
        <v>44063</v>
      </c>
      <c r="B176" s="43">
        <v>426744</v>
      </c>
      <c r="C176" s="43">
        <v>19534</v>
      </c>
      <c r="D176" s="96">
        <v>446278</v>
      </c>
      <c r="E176" s="96">
        <v>77</v>
      </c>
      <c r="F176" s="349">
        <f t="shared" si="15"/>
        <v>9.5998005236254836E-3</v>
      </c>
      <c r="G176" s="43">
        <v>4785</v>
      </c>
      <c r="H176" s="96">
        <v>472145</v>
      </c>
      <c r="I176" s="71">
        <v>12116</v>
      </c>
      <c r="J176" s="181">
        <v>467249</v>
      </c>
      <c r="K176" s="360">
        <f t="shared" si="52"/>
        <v>16901</v>
      </c>
      <c r="L176" s="360">
        <v>84</v>
      </c>
      <c r="M176" s="353">
        <f t="shared" si="55"/>
        <v>4.9701201112360219E-3</v>
      </c>
      <c r="N176" s="82">
        <f t="shared" ref="N176:N177" si="58">D176-D169</f>
        <v>34575</v>
      </c>
      <c r="O176" s="82">
        <f t="shared" si="53"/>
        <v>361</v>
      </c>
      <c r="P176" s="135">
        <f t="shared" si="54"/>
        <v>89951</v>
      </c>
      <c r="Q176" s="83"/>
      <c r="R176" s="83"/>
      <c r="S176" s="83">
        <f t="shared" si="46"/>
        <v>16.464590998114691</v>
      </c>
      <c r="U176" s="626"/>
    </row>
    <row r="177" spans="1:21" x14ac:dyDescent="0.3">
      <c r="A177" s="59">
        <v>44064</v>
      </c>
      <c r="B177" s="43">
        <v>433472</v>
      </c>
      <c r="C177" s="43">
        <v>19605</v>
      </c>
      <c r="D177" s="96">
        <v>453077</v>
      </c>
      <c r="E177" s="96">
        <v>71</v>
      </c>
      <c r="F177" s="349">
        <f t="shared" si="15"/>
        <v>1.0442712163553464E-2</v>
      </c>
      <c r="G177" s="43">
        <v>5044</v>
      </c>
      <c r="H177" s="96">
        <v>477189</v>
      </c>
      <c r="I177" s="71">
        <v>10275</v>
      </c>
      <c r="J177" s="181">
        <v>477524</v>
      </c>
      <c r="K177" s="360">
        <f t="shared" si="52"/>
        <v>15319</v>
      </c>
      <c r="L177" s="360">
        <v>77</v>
      </c>
      <c r="M177" s="353">
        <f t="shared" si="55"/>
        <v>5.026437757033749E-3</v>
      </c>
      <c r="N177" s="82">
        <f t="shared" si="58"/>
        <v>37209</v>
      </c>
      <c r="O177" s="82">
        <f t="shared" si="53"/>
        <v>367</v>
      </c>
      <c r="P177" s="135">
        <f t="shared" si="54"/>
        <v>91279</v>
      </c>
      <c r="Q177" s="83"/>
      <c r="R177" s="83"/>
      <c r="S177" s="83">
        <f t="shared" si="46"/>
        <v>16.707667526952573</v>
      </c>
      <c r="U177" s="626"/>
    </row>
    <row r="178" spans="1:21" x14ac:dyDescent="0.3">
      <c r="A178" s="59">
        <v>44065</v>
      </c>
      <c r="B178" s="43">
        <v>441439</v>
      </c>
      <c r="C178" s="43">
        <v>19728</v>
      </c>
      <c r="D178" s="96">
        <v>461167</v>
      </c>
      <c r="E178" s="96">
        <v>123</v>
      </c>
      <c r="F178" s="349">
        <f t="shared" si="15"/>
        <v>1.5203955500618047E-2</v>
      </c>
      <c r="G178" s="43">
        <v>5583</v>
      </c>
      <c r="H178" s="96">
        <v>482772</v>
      </c>
      <c r="I178" s="71">
        <v>9513</v>
      </c>
      <c r="J178" s="181">
        <v>487037</v>
      </c>
      <c r="K178" s="360">
        <f t="shared" si="52"/>
        <v>15096</v>
      </c>
      <c r="L178" s="360">
        <v>132</v>
      </c>
      <c r="M178" s="353">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26"/>
    </row>
    <row r="179" spans="1:21" x14ac:dyDescent="0.3">
      <c r="A179" s="59">
        <v>44066</v>
      </c>
      <c r="B179" s="43">
        <v>450691</v>
      </c>
      <c r="C179" s="43">
        <v>19811</v>
      </c>
      <c r="D179" s="96">
        <v>470502</v>
      </c>
      <c r="E179" s="96">
        <v>83</v>
      </c>
      <c r="F179" s="349">
        <f t="shared" si="15"/>
        <v>8.8912694161756827E-3</v>
      </c>
      <c r="G179" s="43">
        <v>3612</v>
      </c>
      <c r="H179" s="96">
        <v>486384</v>
      </c>
      <c r="I179" s="71">
        <v>15182</v>
      </c>
      <c r="J179" s="181">
        <v>502219</v>
      </c>
      <c r="K179" s="360">
        <f t="shared" ref="K179:K184" si="62">G179+I179</f>
        <v>18794</v>
      </c>
      <c r="L179" s="360">
        <v>95</v>
      </c>
      <c r="M179" s="353">
        <f t="shared" si="55"/>
        <v>5.0548047249122062E-3</v>
      </c>
      <c r="N179" s="82">
        <f t="shared" si="59"/>
        <v>46091</v>
      </c>
      <c r="O179" s="82">
        <f t="shared" si="60"/>
        <v>479</v>
      </c>
      <c r="P179" s="135">
        <f t="shared" si="61"/>
        <v>98481</v>
      </c>
      <c r="Q179" s="83"/>
      <c r="R179" s="83"/>
      <c r="S179" s="83">
        <f t="shared" si="46"/>
        <v>18.025918400966447</v>
      </c>
      <c r="U179" s="626"/>
    </row>
    <row r="180" spans="1:21" x14ac:dyDescent="0.3">
      <c r="A180" s="59">
        <v>44067</v>
      </c>
      <c r="B180" s="43">
        <v>456917</v>
      </c>
      <c r="C180" s="43">
        <v>19877</v>
      </c>
      <c r="D180" s="96">
        <v>476794</v>
      </c>
      <c r="E180" s="96">
        <v>66</v>
      </c>
      <c r="F180" s="349">
        <f t="shared" si="15"/>
        <v>1.048951048951049E-2</v>
      </c>
      <c r="G180" s="43">
        <v>3293</v>
      </c>
      <c r="H180" s="96">
        <v>489677</v>
      </c>
      <c r="I180" s="71">
        <v>9145</v>
      </c>
      <c r="J180" s="181">
        <v>511364</v>
      </c>
      <c r="K180" s="360">
        <f t="shared" si="62"/>
        <v>12438</v>
      </c>
      <c r="L180" s="360">
        <v>76</v>
      </c>
      <c r="M180" s="353">
        <f t="shared" si="55"/>
        <v>6.1103071233317256E-3</v>
      </c>
      <c r="N180" s="82">
        <f t="shared" si="59"/>
        <v>48666</v>
      </c>
      <c r="O180" s="82">
        <f t="shared" si="60"/>
        <v>519</v>
      </c>
      <c r="P180" s="135">
        <f t="shared" si="61"/>
        <v>100715</v>
      </c>
      <c r="Q180" s="135">
        <f t="shared" ref="Q180:Q211" si="63">SUM(L174:L180)</f>
        <v>575</v>
      </c>
      <c r="R180" s="355">
        <f>Q180/P180</f>
        <v>5.7091793675222158E-3</v>
      </c>
      <c r="S180" s="83">
        <f t="shared" si="46"/>
        <v>18.434828766496441</v>
      </c>
      <c r="U180" s="626"/>
    </row>
    <row r="181" spans="1:21" x14ac:dyDescent="0.3">
      <c r="A181" s="59">
        <v>44068</v>
      </c>
      <c r="B181" s="43">
        <v>462273</v>
      </c>
      <c r="C181" s="43">
        <v>19921</v>
      </c>
      <c r="D181" s="96">
        <v>482194</v>
      </c>
      <c r="E181" s="96">
        <v>44</v>
      </c>
      <c r="F181" s="349">
        <f t="shared" si="15"/>
        <v>8.1481481481481474E-3</v>
      </c>
      <c r="G181" s="43">
        <v>4331</v>
      </c>
      <c r="H181" s="96">
        <v>494008</v>
      </c>
      <c r="I181" s="71">
        <v>12578</v>
      </c>
      <c r="J181" s="181">
        <v>523942</v>
      </c>
      <c r="K181" s="360">
        <f t="shared" si="62"/>
        <v>16909</v>
      </c>
      <c r="L181" s="360">
        <v>52</v>
      </c>
      <c r="M181" s="353">
        <f t="shared" si="55"/>
        <v>3.0752853509965106E-3</v>
      </c>
      <c r="N181" s="82">
        <f t="shared" si="59"/>
        <v>49345</v>
      </c>
      <c r="O181" s="82">
        <f t="shared" si="60"/>
        <v>514</v>
      </c>
      <c r="P181" s="135">
        <f t="shared" si="61"/>
        <v>106075</v>
      </c>
      <c r="Q181" s="135">
        <f t="shared" si="63"/>
        <v>573</v>
      </c>
      <c r="R181" s="355">
        <f t="shared" ref="R181:R236" si="64">Q181/P181</f>
        <v>5.4018383219420225E-3</v>
      </c>
      <c r="S181" s="83">
        <f t="shared" si="46"/>
        <v>19.415920780480661</v>
      </c>
      <c r="U181" s="626"/>
    </row>
    <row r="182" spans="1:21" x14ac:dyDescent="0.3">
      <c r="A182" s="59">
        <v>44069</v>
      </c>
      <c r="B182" s="43">
        <v>474696</v>
      </c>
      <c r="C182" s="43">
        <v>19988</v>
      </c>
      <c r="D182" s="96">
        <v>494684</v>
      </c>
      <c r="E182" s="96">
        <v>67</v>
      </c>
      <c r="F182" s="349">
        <f t="shared" si="15"/>
        <v>5.3642914331465171E-3</v>
      </c>
      <c r="G182" s="43">
        <v>6267</v>
      </c>
      <c r="H182" s="96">
        <v>500275</v>
      </c>
      <c r="I182" s="71">
        <v>15873</v>
      </c>
      <c r="J182" s="181">
        <v>539815</v>
      </c>
      <c r="K182" s="360">
        <f t="shared" si="62"/>
        <v>22140</v>
      </c>
      <c r="L182" s="360">
        <v>78</v>
      </c>
      <c r="M182" s="353">
        <f t="shared" si="55"/>
        <v>3.5230352303523035E-3</v>
      </c>
      <c r="N182" s="82">
        <f t="shared" si="59"/>
        <v>56427</v>
      </c>
      <c r="O182" s="82">
        <f t="shared" si="60"/>
        <v>531</v>
      </c>
      <c r="P182" s="135">
        <f t="shared" si="61"/>
        <v>117597</v>
      </c>
      <c r="Q182" s="135">
        <f t="shared" si="63"/>
        <v>594</v>
      </c>
      <c r="R182" s="355">
        <f t="shared" si="64"/>
        <v>5.0511492640118371E-3</v>
      </c>
      <c r="S182" s="83">
        <f t="shared" si="46"/>
        <v>21.524902531437043</v>
      </c>
      <c r="U182" s="626"/>
    </row>
    <row r="183" spans="1:21" x14ac:dyDescent="0.3">
      <c r="A183" s="59">
        <v>44070</v>
      </c>
      <c r="B183" s="43">
        <v>490756</v>
      </c>
      <c r="C183" s="43">
        <v>20056</v>
      </c>
      <c r="D183" s="96">
        <v>510812</v>
      </c>
      <c r="E183" s="96">
        <v>68</v>
      </c>
      <c r="F183" s="349">
        <f t="shared" si="15"/>
        <v>4.216269841269841E-3</v>
      </c>
      <c r="G183" s="43">
        <v>4964</v>
      </c>
      <c r="H183" s="96">
        <v>509784</v>
      </c>
      <c r="I183" s="71">
        <v>19291</v>
      </c>
      <c r="J183" s="181">
        <v>559106</v>
      </c>
      <c r="K183" s="360">
        <f t="shared" si="62"/>
        <v>24255</v>
      </c>
      <c r="L183" s="360">
        <v>91</v>
      </c>
      <c r="M183" s="353">
        <f t="shared" si="55"/>
        <v>3.7518037518037518E-3</v>
      </c>
      <c r="N183" s="82">
        <f t="shared" si="59"/>
        <v>64534</v>
      </c>
      <c r="O183" s="82">
        <f t="shared" si="60"/>
        <v>522</v>
      </c>
      <c r="P183" s="135">
        <f t="shared" si="61"/>
        <v>124951</v>
      </c>
      <c r="Q183" s="135">
        <f t="shared" si="63"/>
        <v>601</v>
      </c>
      <c r="R183" s="355">
        <f t="shared" si="64"/>
        <v>4.8098854751062415E-3</v>
      </c>
      <c r="S183" s="83">
        <f t="shared" si="46"/>
        <v>22.870975417787783</v>
      </c>
      <c r="U183" s="626"/>
    </row>
    <row r="184" spans="1:21" x14ac:dyDescent="0.3">
      <c r="A184" s="59">
        <v>44071</v>
      </c>
      <c r="B184" s="43">
        <v>499655</v>
      </c>
      <c r="C184" s="43">
        <v>20107</v>
      </c>
      <c r="D184" s="96">
        <v>519762</v>
      </c>
      <c r="E184" s="96">
        <v>51</v>
      </c>
      <c r="F184" s="349">
        <f t="shared" si="15"/>
        <v>5.6983240223463689E-3</v>
      </c>
      <c r="G184" s="43">
        <v>6401</v>
      </c>
      <c r="H184" s="96">
        <v>511640</v>
      </c>
      <c r="I184" s="71">
        <v>9253</v>
      </c>
      <c r="J184" s="181">
        <v>568359</v>
      </c>
      <c r="K184" s="360">
        <f t="shared" si="62"/>
        <v>15654</v>
      </c>
      <c r="L184" s="360">
        <v>62</v>
      </c>
      <c r="M184" s="353">
        <f t="shared" si="55"/>
        <v>3.9606490353903158E-3</v>
      </c>
      <c r="N184" s="82">
        <f t="shared" si="59"/>
        <v>66685</v>
      </c>
      <c r="O184" s="82">
        <f t="shared" si="60"/>
        <v>502</v>
      </c>
      <c r="P184" s="135">
        <f t="shared" si="61"/>
        <v>125286</v>
      </c>
      <c r="Q184" s="135">
        <f t="shared" si="63"/>
        <v>586</v>
      </c>
      <c r="R184" s="355">
        <f t="shared" si="64"/>
        <v>4.6772983413948888E-3</v>
      </c>
      <c r="S184" s="83">
        <f t="shared" si="46"/>
        <v>22.932293668661796</v>
      </c>
      <c r="U184" s="626"/>
    </row>
    <row r="185" spans="1:21" x14ac:dyDescent="0.3">
      <c r="A185" s="59">
        <v>44072</v>
      </c>
      <c r="B185" s="43">
        <v>511940</v>
      </c>
      <c r="C185" s="43">
        <v>20195</v>
      </c>
      <c r="D185" s="96">
        <v>532135</v>
      </c>
      <c r="E185" s="96">
        <v>88</v>
      </c>
      <c r="F185" s="349">
        <f t="shared" si="15"/>
        <v>7.1122605673644224E-3</v>
      </c>
      <c r="G185" s="43">
        <v>5448</v>
      </c>
      <c r="H185" s="96">
        <v>517088</v>
      </c>
      <c r="I185" s="71">
        <v>15664</v>
      </c>
      <c r="J185" s="181">
        <v>584023</v>
      </c>
      <c r="K185" s="360">
        <f t="shared" ref="K185" si="65">G185+I185</f>
        <v>21112</v>
      </c>
      <c r="L185" s="360">
        <v>99</v>
      </c>
      <c r="M185" s="353">
        <f t="shared" si="55"/>
        <v>4.6892762410003785E-3</v>
      </c>
      <c r="N185" s="82">
        <f t="shared" ref="N185" si="66">D185-D178</f>
        <v>70968</v>
      </c>
      <c r="O185" s="82">
        <f t="shared" ref="O185" si="67">SUM(E179:E185)</f>
        <v>467</v>
      </c>
      <c r="P185" s="135">
        <f t="shared" ref="P185" si="68">SUM(K179:K185)</f>
        <v>131302</v>
      </c>
      <c r="Q185" s="135">
        <f t="shared" si="63"/>
        <v>553</v>
      </c>
      <c r="R185" s="355">
        <f t="shared" si="64"/>
        <v>4.2116647118855769E-3</v>
      </c>
      <c r="S185" s="83">
        <f t="shared" si="46"/>
        <v>24.033459630626176</v>
      </c>
      <c r="U185" s="626"/>
    </row>
    <row r="186" spans="1:21" x14ac:dyDescent="0.3">
      <c r="A186" s="59">
        <v>44073</v>
      </c>
      <c r="B186" s="43">
        <v>527972</v>
      </c>
      <c r="C186" s="43">
        <v>20318</v>
      </c>
      <c r="D186" s="96">
        <v>548290</v>
      </c>
      <c r="E186" s="96">
        <v>123</v>
      </c>
      <c r="F186" s="349">
        <f t="shared" si="15"/>
        <v>7.613741875580316E-3</v>
      </c>
      <c r="G186" s="43">
        <v>4093</v>
      </c>
      <c r="H186" s="96">
        <v>521181</v>
      </c>
      <c r="I186" s="71">
        <v>22693</v>
      </c>
      <c r="J186" s="181">
        <v>606716</v>
      </c>
      <c r="K186" s="360">
        <f t="shared" ref="K186" si="69">G186+I186</f>
        <v>26786</v>
      </c>
      <c r="L186" s="360">
        <v>137</v>
      </c>
      <c r="M186" s="353">
        <f t="shared" si="55"/>
        <v>5.1146121108041516E-3</v>
      </c>
      <c r="N186" s="82">
        <f t="shared" ref="N186" si="70">D186-D179</f>
        <v>77788</v>
      </c>
      <c r="O186" s="82">
        <f t="shared" ref="O186" si="71">SUM(E180:E186)</f>
        <v>507</v>
      </c>
      <c r="P186" s="135">
        <f t="shared" ref="P186" si="72">SUM(K180:K186)</f>
        <v>139294</v>
      </c>
      <c r="Q186" s="135">
        <f t="shared" si="63"/>
        <v>595</v>
      </c>
      <c r="R186" s="355">
        <f t="shared" si="64"/>
        <v>4.2715407698824068E-3</v>
      </c>
      <c r="S186" s="83">
        <f t="shared" si="46"/>
        <v>25.496311752969817</v>
      </c>
      <c r="U186" s="626"/>
    </row>
    <row r="187" spans="1:21" x14ac:dyDescent="0.3">
      <c r="A187" s="59">
        <v>44074</v>
      </c>
      <c r="B187" s="43">
        <v>544807</v>
      </c>
      <c r="C187" s="43">
        <v>20478</v>
      </c>
      <c r="D187" s="96">
        <v>565285</v>
      </c>
      <c r="E187" s="96">
        <v>160</v>
      </c>
      <c r="F187" s="349">
        <f t="shared" si="15"/>
        <v>9.4145336863783458E-3</v>
      </c>
      <c r="G187" s="43">
        <v>3372</v>
      </c>
      <c r="H187" s="96">
        <v>524553</v>
      </c>
      <c r="I187" s="71">
        <v>22946</v>
      </c>
      <c r="J187" s="181">
        <v>629662</v>
      </c>
      <c r="K187" s="360">
        <f t="shared" ref="K187" si="73">G187+I187</f>
        <v>26318</v>
      </c>
      <c r="L187" s="360">
        <v>184</v>
      </c>
      <c r="M187" s="353">
        <f t="shared" si="55"/>
        <v>6.9914127213314085E-3</v>
      </c>
      <c r="N187" s="82">
        <f t="shared" ref="N187" si="74">D187-D180</f>
        <v>88491</v>
      </c>
      <c r="O187" s="82">
        <f t="shared" ref="O187" si="75">SUM(E181:E187)</f>
        <v>601</v>
      </c>
      <c r="P187" s="135">
        <f t="shared" ref="P187" si="76">SUM(K181:K187)</f>
        <v>153174</v>
      </c>
      <c r="Q187" s="135">
        <f t="shared" si="63"/>
        <v>703</v>
      </c>
      <c r="R187" s="355">
        <f t="shared" si="64"/>
        <v>4.5895517516027521E-3</v>
      </c>
      <c r="S187" s="83">
        <f t="shared" si="46"/>
        <v>28.036900774257315</v>
      </c>
      <c r="U187" s="626"/>
    </row>
    <row r="188" spans="1:21" x14ac:dyDescent="0.3">
      <c r="A188" s="59">
        <v>44075</v>
      </c>
      <c r="B188" s="43">
        <v>557342</v>
      </c>
      <c r="C188" s="43">
        <v>20632</v>
      </c>
      <c r="D188" s="96">
        <v>577974</v>
      </c>
      <c r="E188" s="96">
        <v>154</v>
      </c>
      <c r="F188" s="349">
        <f t="shared" si="15"/>
        <v>1.2136496177791788E-2</v>
      </c>
      <c r="G188" s="43">
        <v>4620</v>
      </c>
      <c r="H188" s="96">
        <v>529173</v>
      </c>
      <c r="I188" s="71">
        <v>17178</v>
      </c>
      <c r="J188" s="181">
        <v>646840</v>
      </c>
      <c r="K188" s="360">
        <f t="shared" ref="K188" si="77">G188+I188</f>
        <v>21798</v>
      </c>
      <c r="L188" s="360">
        <v>165</v>
      </c>
      <c r="M188" s="353">
        <f t="shared" si="55"/>
        <v>7.5695017891549681E-3</v>
      </c>
      <c r="N188" s="82">
        <f t="shared" ref="N188:N193" si="78">D188-D181</f>
        <v>95780</v>
      </c>
      <c r="O188" s="82">
        <f t="shared" ref="O188:O193" si="79">SUM(E182:E188)</f>
        <v>711</v>
      </c>
      <c r="P188" s="135">
        <f t="shared" ref="P188:P193" si="80">SUM(K182:K188)</f>
        <v>158063</v>
      </c>
      <c r="Q188" s="135">
        <f t="shared" si="63"/>
        <v>816</v>
      </c>
      <c r="R188" s="355">
        <f t="shared" si="64"/>
        <v>5.1624984974345672E-3</v>
      </c>
      <c r="S188" s="83">
        <f t="shared" si="46"/>
        <v>28.931781157908222</v>
      </c>
      <c r="U188" s="626"/>
    </row>
    <row r="189" spans="1:21" x14ac:dyDescent="0.3">
      <c r="A189" s="59">
        <v>44076</v>
      </c>
      <c r="B189" s="43">
        <v>573067</v>
      </c>
      <c r="C189" s="43">
        <v>20788</v>
      </c>
      <c r="D189" s="96">
        <v>593855</v>
      </c>
      <c r="E189" s="96">
        <v>156</v>
      </c>
      <c r="F189" s="349">
        <f t="shared" si="15"/>
        <v>9.8230590013223349E-3</v>
      </c>
      <c r="G189" s="43">
        <v>5955</v>
      </c>
      <c r="H189" s="96">
        <v>535128</v>
      </c>
      <c r="I189" s="71">
        <v>21291</v>
      </c>
      <c r="J189" s="181">
        <v>668131</v>
      </c>
      <c r="K189" s="360">
        <f t="shared" ref="K189" si="81">G189+I189</f>
        <v>27246</v>
      </c>
      <c r="L189" s="360">
        <v>133</v>
      </c>
      <c r="M189" s="353">
        <f t="shared" si="55"/>
        <v>4.8814504881450485E-3</v>
      </c>
      <c r="N189" s="82">
        <f t="shared" si="78"/>
        <v>99171</v>
      </c>
      <c r="O189" s="82">
        <f t="shared" si="79"/>
        <v>800</v>
      </c>
      <c r="P189" s="135">
        <f t="shared" si="80"/>
        <v>163169</v>
      </c>
      <c r="Q189" s="135">
        <f t="shared" si="63"/>
        <v>871</v>
      </c>
      <c r="R189" s="355">
        <f t="shared" si="64"/>
        <v>5.338023766769423E-3</v>
      </c>
      <c r="S189" s="83">
        <f t="shared" si="46"/>
        <v>29.866381124961102</v>
      </c>
      <c r="U189" s="626"/>
    </row>
    <row r="190" spans="1:21" x14ac:dyDescent="0.3">
      <c r="A190" s="59">
        <v>44077</v>
      </c>
      <c r="B190" s="43">
        <v>581906</v>
      </c>
      <c r="C190" s="43">
        <v>20889</v>
      </c>
      <c r="D190" s="96">
        <v>602795</v>
      </c>
      <c r="E190" s="96">
        <v>101</v>
      </c>
      <c r="F190" s="349">
        <f t="shared" si="15"/>
        <v>1.1297539149888142E-2</v>
      </c>
      <c r="G190" s="43">
        <v>6217</v>
      </c>
      <c r="H190" s="96">
        <v>541345</v>
      </c>
      <c r="I190" s="71">
        <v>14341</v>
      </c>
      <c r="J190" s="181">
        <v>682472</v>
      </c>
      <c r="K190" s="360">
        <f t="shared" ref="K190:K193" si="82">G190+I190</f>
        <v>20558</v>
      </c>
      <c r="L190" s="360">
        <v>114</v>
      </c>
      <c r="M190" s="353">
        <f t="shared" si="55"/>
        <v>5.5452865064695009E-3</v>
      </c>
      <c r="N190" s="82">
        <f t="shared" si="78"/>
        <v>91983</v>
      </c>
      <c r="O190" s="82">
        <f t="shared" si="79"/>
        <v>833</v>
      </c>
      <c r="P190" s="135">
        <f t="shared" si="80"/>
        <v>159472</v>
      </c>
      <c r="Q190" s="135">
        <f t="shared" si="63"/>
        <v>894</v>
      </c>
      <c r="R190" s="355">
        <f t="shared" si="64"/>
        <v>5.6059997993378151E-3</v>
      </c>
      <c r="S190" s="83">
        <f t="shared" si="46"/>
        <v>29.189683890688777</v>
      </c>
      <c r="U190" s="626"/>
    </row>
    <row r="191" spans="1:21" x14ac:dyDescent="0.3">
      <c r="A191" s="59">
        <v>44078</v>
      </c>
      <c r="B191" s="43">
        <v>591942</v>
      </c>
      <c r="C191" s="43">
        <v>21048</v>
      </c>
      <c r="D191" s="96">
        <v>612990</v>
      </c>
      <c r="E191" s="96">
        <v>159</v>
      </c>
      <c r="F191" s="349">
        <f t="shared" si="15"/>
        <v>1.5595880333496813E-2</v>
      </c>
      <c r="G191" s="43">
        <v>4943</v>
      </c>
      <c r="H191" s="96">
        <v>546288</v>
      </c>
      <c r="I191" s="71">
        <v>13323</v>
      </c>
      <c r="J191" s="181">
        <v>695795</v>
      </c>
      <c r="K191" s="360">
        <f t="shared" si="82"/>
        <v>18266</v>
      </c>
      <c r="L191" s="360">
        <v>165</v>
      </c>
      <c r="M191" s="353">
        <f t="shared" si="55"/>
        <v>9.0331763932990257E-3</v>
      </c>
      <c r="N191" s="82">
        <f t="shared" si="78"/>
        <v>93228</v>
      </c>
      <c r="O191" s="82">
        <f t="shared" si="79"/>
        <v>941</v>
      </c>
      <c r="P191" s="135">
        <f t="shared" si="80"/>
        <v>162084</v>
      </c>
      <c r="Q191" s="135">
        <f t="shared" si="63"/>
        <v>997</v>
      </c>
      <c r="R191" s="355">
        <f t="shared" si="64"/>
        <v>6.1511315120554777E-3</v>
      </c>
      <c r="S191" s="83">
        <f t="shared" si="46"/>
        <v>29.667783207951238</v>
      </c>
      <c r="U191" s="626"/>
    </row>
    <row r="192" spans="1:21" x14ac:dyDescent="0.3">
      <c r="A192" s="59">
        <v>44079</v>
      </c>
      <c r="B192" s="43">
        <v>600929</v>
      </c>
      <c r="C192" s="43">
        <v>21189</v>
      </c>
      <c r="D192" s="96">
        <v>622118</v>
      </c>
      <c r="E192" s="96">
        <v>141</v>
      </c>
      <c r="F192" s="349">
        <f t="shared" si="15"/>
        <v>1.5446976336546889E-2</v>
      </c>
      <c r="G192" s="43">
        <v>5725</v>
      </c>
      <c r="H192" s="96">
        <v>552013</v>
      </c>
      <c r="I192" s="71">
        <v>9893</v>
      </c>
      <c r="J192" s="181">
        <v>705688</v>
      </c>
      <c r="K192" s="360">
        <f t="shared" si="82"/>
        <v>15618</v>
      </c>
      <c r="L192" s="360">
        <v>162</v>
      </c>
      <c r="M192" s="353">
        <f t="shared" si="55"/>
        <v>1.0372646945831733E-2</v>
      </c>
      <c r="N192" s="82">
        <f t="shared" si="78"/>
        <v>89983</v>
      </c>
      <c r="O192" s="82">
        <f t="shared" si="79"/>
        <v>994</v>
      </c>
      <c r="P192" s="135">
        <f t="shared" si="80"/>
        <v>156590</v>
      </c>
      <c r="Q192" s="135">
        <f t="shared" si="63"/>
        <v>1060</v>
      </c>
      <c r="R192" s="355">
        <f t="shared" si="64"/>
        <v>6.7692700683313111E-3</v>
      </c>
      <c r="S192" s="83">
        <f t="shared" si="46"/>
        <v>28.662163893617411</v>
      </c>
      <c r="U192" s="626"/>
    </row>
    <row r="193" spans="1:21" x14ac:dyDescent="0.3">
      <c r="A193" s="59">
        <v>44080</v>
      </c>
      <c r="B193" s="43">
        <v>609956</v>
      </c>
      <c r="C193" s="43">
        <v>21397</v>
      </c>
      <c r="D193" s="96">
        <v>631353</v>
      </c>
      <c r="E193" s="96">
        <v>208</v>
      </c>
      <c r="F193" s="349">
        <f t="shared" si="15"/>
        <v>2.2523010286951813E-2</v>
      </c>
      <c r="G193" s="43">
        <v>4248</v>
      </c>
      <c r="H193" s="96">
        <v>556261</v>
      </c>
      <c r="I193" s="71">
        <v>14170</v>
      </c>
      <c r="J193" s="181">
        <v>719858</v>
      </c>
      <c r="K193" s="360">
        <f t="shared" si="82"/>
        <v>18418</v>
      </c>
      <c r="L193" s="360">
        <v>224</v>
      </c>
      <c r="M193" s="353">
        <f t="shared" si="55"/>
        <v>1.2162015419698122E-2</v>
      </c>
      <c r="N193" s="82">
        <f t="shared" si="78"/>
        <v>83063</v>
      </c>
      <c r="O193" s="82">
        <f t="shared" si="79"/>
        <v>1079</v>
      </c>
      <c r="P193" s="135">
        <f t="shared" si="80"/>
        <v>148222</v>
      </c>
      <c r="Q193" s="135">
        <f t="shared" si="63"/>
        <v>1147</v>
      </c>
      <c r="R193" s="355">
        <f t="shared" si="64"/>
        <v>7.7383924113829253E-3</v>
      </c>
      <c r="S193" s="83">
        <f t="shared" si="46"/>
        <v>27.130488898650999</v>
      </c>
      <c r="U193" s="626"/>
    </row>
    <row r="194" spans="1:21" x14ac:dyDescent="0.3">
      <c r="A194" s="59">
        <v>44081</v>
      </c>
      <c r="B194" s="43">
        <v>615918</v>
      </c>
      <c r="C194" s="43">
        <v>21543</v>
      </c>
      <c r="D194" s="96">
        <v>637461</v>
      </c>
      <c r="E194" s="96">
        <v>146</v>
      </c>
      <c r="F194" s="349">
        <f t="shared" si="15"/>
        <v>2.3903077930582842E-2</v>
      </c>
      <c r="G194" s="43">
        <v>2878</v>
      </c>
      <c r="H194" s="96">
        <v>559139</v>
      </c>
      <c r="I194" s="71">
        <v>9325</v>
      </c>
      <c r="J194" s="181">
        <v>729183</v>
      </c>
      <c r="K194" s="360">
        <f t="shared" ref="K194" si="83">G194+I194</f>
        <v>12203</v>
      </c>
      <c r="L194" s="360">
        <v>159</v>
      </c>
      <c r="M194" s="353">
        <f t="shared" si="55"/>
        <v>1.3029582889453413E-2</v>
      </c>
      <c r="N194" s="82">
        <f t="shared" ref="N194" si="84">D194-D187</f>
        <v>72176</v>
      </c>
      <c r="O194" s="82">
        <f t="shared" ref="O194" si="85">SUM(E188:E194)</f>
        <v>1065</v>
      </c>
      <c r="P194" s="135">
        <f t="shared" ref="P194" si="86">SUM(K188:K194)</f>
        <v>134107</v>
      </c>
      <c r="Q194" s="135">
        <f t="shared" si="63"/>
        <v>1122</v>
      </c>
      <c r="R194" s="355">
        <f t="shared" si="64"/>
        <v>8.3664536526803224E-3</v>
      </c>
      <c r="S194" s="83">
        <f t="shared" si="46"/>
        <v>24.546885581974262</v>
      </c>
      <c r="U194" s="626"/>
    </row>
    <row r="195" spans="1:21" x14ac:dyDescent="0.3">
      <c r="A195" s="59">
        <v>44082</v>
      </c>
      <c r="B195" s="43">
        <v>623464</v>
      </c>
      <c r="C195" s="43">
        <v>21719</v>
      </c>
      <c r="D195" s="96">
        <v>645183</v>
      </c>
      <c r="E195" s="96">
        <v>176</v>
      </c>
      <c r="F195" s="349">
        <f t="shared" si="15"/>
        <v>2.2792022792022793E-2</v>
      </c>
      <c r="G195" s="43">
        <v>3870</v>
      </c>
      <c r="H195" s="96">
        <v>563009</v>
      </c>
      <c r="I195" s="71">
        <v>15760</v>
      </c>
      <c r="J195" s="181">
        <v>744943</v>
      </c>
      <c r="K195" s="360">
        <f t="shared" ref="K195" si="87">G195+I195</f>
        <v>19630</v>
      </c>
      <c r="L195" s="360">
        <v>193</v>
      </c>
      <c r="M195" s="353">
        <f t="shared" si="55"/>
        <v>9.831889964340295E-3</v>
      </c>
      <c r="N195" s="82">
        <f t="shared" ref="N195" si="88">D195-D188</f>
        <v>67209</v>
      </c>
      <c r="O195" s="82">
        <f t="shared" ref="O195" si="89">SUM(E189:E195)</f>
        <v>1087</v>
      </c>
      <c r="P195" s="135">
        <f t="shared" ref="P195" si="90">SUM(K189:K195)</f>
        <v>131939</v>
      </c>
      <c r="Q195" s="135">
        <f t="shared" si="63"/>
        <v>1150</v>
      </c>
      <c r="R195" s="355">
        <f t="shared" si="64"/>
        <v>8.7161491295219759E-3</v>
      </c>
      <c r="S195" s="83">
        <f t="shared" si="46"/>
        <v>24.150055827064229</v>
      </c>
      <c r="U195" s="626"/>
    </row>
    <row r="196" spans="1:21" x14ac:dyDescent="0.3">
      <c r="A196" s="59">
        <v>44083</v>
      </c>
      <c r="B196" s="43">
        <v>631562</v>
      </c>
      <c r="C196" s="43">
        <v>21878</v>
      </c>
      <c r="D196" s="96">
        <v>653440</v>
      </c>
      <c r="E196" s="96">
        <v>159</v>
      </c>
      <c r="F196" s="349">
        <f t="shared" si="15"/>
        <v>1.9256388518832504E-2</v>
      </c>
      <c r="G196" s="43">
        <v>6205</v>
      </c>
      <c r="H196" s="96">
        <v>569214</v>
      </c>
      <c r="I196" s="71">
        <v>8136</v>
      </c>
      <c r="J196" s="181">
        <v>753079</v>
      </c>
      <c r="K196" s="360">
        <f t="shared" ref="K196" si="91">G196+I196</f>
        <v>14341</v>
      </c>
      <c r="L196" s="360">
        <v>181</v>
      </c>
      <c r="M196" s="353">
        <f t="shared" si="55"/>
        <v>1.2621156125793181E-2</v>
      </c>
      <c r="N196" s="82">
        <f t="shared" ref="N196" si="92">D196-D189</f>
        <v>59585</v>
      </c>
      <c r="O196" s="82">
        <f t="shared" ref="O196" si="93">SUM(E190:E196)</f>
        <v>1090</v>
      </c>
      <c r="P196" s="135">
        <f t="shared" ref="P196" si="94">SUM(K190:K196)</f>
        <v>119034</v>
      </c>
      <c r="Q196" s="135">
        <f t="shared" si="63"/>
        <v>1198</v>
      </c>
      <c r="R196" s="355">
        <f t="shared" si="64"/>
        <v>1.0064351361795789E-2</v>
      </c>
      <c r="S196" s="83">
        <f t="shared" si="46"/>
        <v>21.787930371753337</v>
      </c>
      <c r="U196" s="626"/>
    </row>
    <row r="197" spans="1:21" x14ac:dyDescent="0.3">
      <c r="A197" s="59">
        <v>44084</v>
      </c>
      <c r="B197" s="43">
        <v>640094</v>
      </c>
      <c r="C197" s="43">
        <v>22039</v>
      </c>
      <c r="D197" s="96">
        <v>662133</v>
      </c>
      <c r="E197" s="96">
        <v>161</v>
      </c>
      <c r="F197" s="349">
        <f t="shared" si="15"/>
        <v>1.8520648797883354E-2</v>
      </c>
      <c r="G197" s="43">
        <v>5745</v>
      </c>
      <c r="H197" s="96">
        <v>574959</v>
      </c>
      <c r="I197" s="71">
        <v>11267</v>
      </c>
      <c r="J197" s="181">
        <v>764346</v>
      </c>
      <c r="K197" s="360">
        <f t="shared" ref="K197:K198" si="95">G197+I197</f>
        <v>17012</v>
      </c>
      <c r="L197" s="360">
        <v>179</v>
      </c>
      <c r="M197" s="353">
        <f t="shared" si="55"/>
        <v>1.0521984481542441E-2</v>
      </c>
      <c r="N197" s="82">
        <f t="shared" ref="N197:N198" si="96">D197-D190</f>
        <v>59338</v>
      </c>
      <c r="O197" s="82">
        <f t="shared" ref="O197:O198" si="97">SUM(E191:E197)</f>
        <v>1150</v>
      </c>
      <c r="P197" s="135">
        <f t="shared" ref="P197:P198" si="98">SUM(K191:K197)</f>
        <v>115488</v>
      </c>
      <c r="Q197" s="135">
        <f t="shared" si="63"/>
        <v>1263</v>
      </c>
      <c r="R197" s="355">
        <f t="shared" si="64"/>
        <v>1.0936201163757273E-2</v>
      </c>
      <c r="S197" s="83">
        <f t="shared" si="46"/>
        <v>21.138872110263026</v>
      </c>
      <c r="U197" s="626"/>
    </row>
    <row r="198" spans="1:21" x14ac:dyDescent="0.3">
      <c r="A198" s="59">
        <v>44085</v>
      </c>
      <c r="B198" s="43">
        <v>646376</v>
      </c>
      <c r="C198" s="43">
        <v>22214</v>
      </c>
      <c r="D198" s="96">
        <v>668590</v>
      </c>
      <c r="E198" s="96">
        <v>175</v>
      </c>
      <c r="F198" s="349">
        <f t="shared" si="15"/>
        <v>2.710236952144959E-2</v>
      </c>
      <c r="G198" s="43">
        <v>5710</v>
      </c>
      <c r="H198" s="96">
        <v>580669</v>
      </c>
      <c r="I198" s="71">
        <v>6993</v>
      </c>
      <c r="J198" s="181">
        <v>771339</v>
      </c>
      <c r="K198" s="360">
        <f t="shared" si="95"/>
        <v>12703</v>
      </c>
      <c r="L198" s="360">
        <v>191</v>
      </c>
      <c r="M198" s="353">
        <f t="shared" si="55"/>
        <v>1.5035818310635283E-2</v>
      </c>
      <c r="N198" s="82">
        <f t="shared" si="96"/>
        <v>55600</v>
      </c>
      <c r="O198" s="82">
        <f t="shared" si="97"/>
        <v>1166</v>
      </c>
      <c r="P198" s="135">
        <f t="shared" si="98"/>
        <v>109925</v>
      </c>
      <c r="Q198" s="135">
        <f t="shared" si="63"/>
        <v>1289</v>
      </c>
      <c r="R198" s="355">
        <f t="shared" si="64"/>
        <v>1.1726176938821924E-2</v>
      </c>
      <c r="S198" s="83">
        <f t="shared" si="46"/>
        <v>20.120623066644701</v>
      </c>
      <c r="U198" s="626"/>
    </row>
    <row r="199" spans="1:21" x14ac:dyDescent="0.3">
      <c r="A199" s="59">
        <v>44086</v>
      </c>
      <c r="B199" s="43">
        <v>654042</v>
      </c>
      <c r="C199" s="43">
        <v>22435</v>
      </c>
      <c r="D199" s="96">
        <v>676477</v>
      </c>
      <c r="E199" s="96">
        <v>221</v>
      </c>
      <c r="F199" s="349">
        <f t="shared" ref="F199:F237" si="99">E199/(D199-D198)</f>
        <v>2.8020793711170281E-2</v>
      </c>
      <c r="G199" s="43">
        <v>5823</v>
      </c>
      <c r="H199" s="96">
        <v>586492</v>
      </c>
      <c r="I199" s="71">
        <v>12417</v>
      </c>
      <c r="J199" s="181">
        <v>783756</v>
      </c>
      <c r="K199" s="360">
        <f t="shared" ref="K199" si="100">G199+I199</f>
        <v>18240</v>
      </c>
      <c r="L199" s="360">
        <v>248</v>
      </c>
      <c r="M199" s="353">
        <f t="shared" si="55"/>
        <v>1.3596491228070176E-2</v>
      </c>
      <c r="N199" s="82">
        <f t="shared" ref="N199:N200" si="101">D199-D192</f>
        <v>54359</v>
      </c>
      <c r="O199" s="82">
        <f t="shared" ref="O199:O200" si="102">SUM(E193:E199)</f>
        <v>1246</v>
      </c>
      <c r="P199" s="135">
        <f t="shared" ref="P199" si="103">SUM(K193:K199)</f>
        <v>112547</v>
      </c>
      <c r="Q199" s="135">
        <f t="shared" si="63"/>
        <v>1375</v>
      </c>
      <c r="R199" s="355">
        <f t="shared" si="64"/>
        <v>1.2217118181737407E-2</v>
      </c>
      <c r="S199" s="83">
        <f t="shared" si="46"/>
        <v>20.60055277945564</v>
      </c>
      <c r="U199" s="626"/>
    </row>
    <row r="200" spans="1:21" x14ac:dyDescent="0.3">
      <c r="A200" s="59">
        <v>44087</v>
      </c>
      <c r="B200" s="43">
        <v>660325</v>
      </c>
      <c r="C200" s="43">
        <v>22679</v>
      </c>
      <c r="D200" s="96">
        <v>683004</v>
      </c>
      <c r="E200" s="96">
        <v>244</v>
      </c>
      <c r="F200" s="349">
        <f t="shared" si="99"/>
        <v>3.7383177570093455E-2</v>
      </c>
      <c r="G200" s="43">
        <v>4319</v>
      </c>
      <c r="H200" s="96">
        <v>590811</v>
      </c>
      <c r="I200" s="71">
        <v>13984</v>
      </c>
      <c r="J200" s="181">
        <v>797740</v>
      </c>
      <c r="K200" s="360">
        <f t="shared" ref="K200:K204" si="104">G200+I200</f>
        <v>18303</v>
      </c>
      <c r="L200" s="360">
        <v>269</v>
      </c>
      <c r="M200" s="353">
        <f t="shared" si="55"/>
        <v>1.4697044200404305E-2</v>
      </c>
      <c r="N200" s="82">
        <f t="shared" si="101"/>
        <v>51651</v>
      </c>
      <c r="O200" s="82">
        <f t="shared" si="102"/>
        <v>1282</v>
      </c>
      <c r="P200" s="135">
        <f t="shared" ref="P200:P204" si="105">SUM(K194:K200)</f>
        <v>112432</v>
      </c>
      <c r="Q200" s="135">
        <f t="shared" si="63"/>
        <v>1420</v>
      </c>
      <c r="R200" s="355">
        <f t="shared" si="64"/>
        <v>1.2629856268677957E-2</v>
      </c>
      <c r="S200" s="83">
        <f t="shared" si="46"/>
        <v>20.579503230648143</v>
      </c>
      <c r="U200" s="626"/>
    </row>
    <row r="201" spans="1:21" x14ac:dyDescent="0.3">
      <c r="A201" s="59">
        <v>44088</v>
      </c>
      <c r="B201" s="43">
        <v>662877</v>
      </c>
      <c r="C201" s="43">
        <v>22749</v>
      </c>
      <c r="D201" s="96">
        <v>685626</v>
      </c>
      <c r="E201" s="96">
        <v>70</v>
      </c>
      <c r="F201" s="349">
        <f t="shared" si="99"/>
        <v>2.6697177726926011E-2</v>
      </c>
      <c r="G201" s="43">
        <v>3467</v>
      </c>
      <c r="H201" s="96">
        <v>594278</v>
      </c>
      <c r="I201" s="71">
        <v>8935</v>
      </c>
      <c r="J201" s="181">
        <v>806675</v>
      </c>
      <c r="K201" s="360">
        <f t="shared" si="104"/>
        <v>12402</v>
      </c>
      <c r="L201" s="360">
        <v>80</v>
      </c>
      <c r="M201" s="353">
        <f t="shared" si="55"/>
        <v>6.4505724883083372E-3</v>
      </c>
      <c r="N201" s="82">
        <f t="shared" ref="N201" si="106">D201-D194</f>
        <v>48165</v>
      </c>
      <c r="O201" s="82">
        <f t="shared" ref="O201" si="107">SUM(E195:E201)</f>
        <v>1206</v>
      </c>
      <c r="P201" s="135">
        <f t="shared" si="105"/>
        <v>112631</v>
      </c>
      <c r="Q201" s="135">
        <f t="shared" si="63"/>
        <v>1341</v>
      </c>
      <c r="R201" s="355">
        <f t="shared" si="64"/>
        <v>1.1906135966119452E-2</v>
      </c>
      <c r="S201" s="83">
        <f t="shared" si="46"/>
        <v>20.615928102062856</v>
      </c>
      <c r="U201" s="626"/>
    </row>
    <row r="202" spans="1:21" x14ac:dyDescent="0.3">
      <c r="A202" s="59">
        <v>44089</v>
      </c>
      <c r="B202" s="43">
        <v>670022</v>
      </c>
      <c r="C202" s="43">
        <v>23016</v>
      </c>
      <c r="D202" s="96">
        <v>693038</v>
      </c>
      <c r="E202" s="96">
        <v>267</v>
      </c>
      <c r="F202" s="349">
        <f t="shared" si="99"/>
        <v>3.6022665947112793E-2</v>
      </c>
      <c r="G202" s="43">
        <v>4228</v>
      </c>
      <c r="H202" s="96">
        <v>598506</v>
      </c>
      <c r="I202" s="71">
        <v>12846</v>
      </c>
      <c r="J202" s="181">
        <v>819521</v>
      </c>
      <c r="K202" s="360">
        <f t="shared" si="104"/>
        <v>17074</v>
      </c>
      <c r="L202" s="360">
        <v>299</v>
      </c>
      <c r="M202" s="353">
        <f t="shared" si="55"/>
        <v>1.7512006559681388E-2</v>
      </c>
      <c r="N202" s="82">
        <f t="shared" ref="N202" si="108">D202-D195</f>
        <v>47855</v>
      </c>
      <c r="O202" s="82">
        <f t="shared" ref="O202" si="109">SUM(E196:E202)</f>
        <v>1297</v>
      </c>
      <c r="P202" s="135">
        <f t="shared" si="105"/>
        <v>110075</v>
      </c>
      <c r="Q202" s="135">
        <f t="shared" si="63"/>
        <v>1447</v>
      </c>
      <c r="R202" s="355">
        <f t="shared" si="64"/>
        <v>1.3145582557347263E-2</v>
      </c>
      <c r="S202" s="83">
        <f t="shared" si="46"/>
        <v>20.148078999871871</v>
      </c>
      <c r="U202" s="626"/>
    </row>
    <row r="203" spans="1:21" x14ac:dyDescent="0.3">
      <c r="A203" s="59">
        <v>44090</v>
      </c>
      <c r="B203" s="43">
        <v>677104</v>
      </c>
      <c r="C203" s="43">
        <v>23283</v>
      </c>
      <c r="D203" s="96">
        <v>700387</v>
      </c>
      <c r="E203" s="96">
        <v>267</v>
      </c>
      <c r="F203" s="349">
        <f t="shared" si="99"/>
        <v>3.6331473669887059E-2</v>
      </c>
      <c r="G203" s="43">
        <v>5797</v>
      </c>
      <c r="H203" s="96">
        <v>604303</v>
      </c>
      <c r="I203" s="71">
        <v>6899</v>
      </c>
      <c r="J203" s="181">
        <v>826420</v>
      </c>
      <c r="K203" s="360">
        <f t="shared" si="104"/>
        <v>12696</v>
      </c>
      <c r="L203" s="360">
        <v>281</v>
      </c>
      <c r="M203" s="353">
        <f t="shared" si="55"/>
        <v>2.2132955261499686E-2</v>
      </c>
      <c r="N203" s="82">
        <f t="shared" ref="N203" si="110">D203-D196</f>
        <v>46947</v>
      </c>
      <c r="O203" s="82">
        <f t="shared" ref="O203:O208" si="111">SUM(E197:E203)</f>
        <v>1405</v>
      </c>
      <c r="P203" s="135">
        <f t="shared" si="105"/>
        <v>108430</v>
      </c>
      <c r="Q203" s="135">
        <f t="shared" si="63"/>
        <v>1547</v>
      </c>
      <c r="R203" s="355">
        <f t="shared" si="64"/>
        <v>1.4267269205939315E-2</v>
      </c>
      <c r="S203" s="83">
        <f t="shared" si="46"/>
        <v>19.846978932147238</v>
      </c>
      <c r="U203" s="626"/>
    </row>
    <row r="204" spans="1:21" x14ac:dyDescent="0.3">
      <c r="A204" s="59">
        <v>44091</v>
      </c>
      <c r="B204" s="43">
        <v>684109</v>
      </c>
      <c r="C204" s="43">
        <v>23573</v>
      </c>
      <c r="D204" s="96">
        <v>707682</v>
      </c>
      <c r="E204" s="96">
        <v>290</v>
      </c>
      <c r="F204" s="349">
        <f t="shared" si="99"/>
        <v>3.9753255654557916E-2</v>
      </c>
      <c r="G204" s="43">
        <v>6214</v>
      </c>
      <c r="H204" s="96">
        <v>610517</v>
      </c>
      <c r="I204" s="71">
        <v>12369</v>
      </c>
      <c r="J204" s="181">
        <v>838789</v>
      </c>
      <c r="K204" s="360">
        <f t="shared" si="104"/>
        <v>18583</v>
      </c>
      <c r="L204" s="360">
        <v>312</v>
      </c>
      <c r="M204" s="353">
        <f t="shared" si="55"/>
        <v>1.6789538825808536E-2</v>
      </c>
      <c r="N204" s="82">
        <f t="shared" ref="N204:N205" si="112">D204-D197</f>
        <v>45549</v>
      </c>
      <c r="O204" s="82">
        <f t="shared" si="111"/>
        <v>1534</v>
      </c>
      <c r="P204" s="135">
        <f t="shared" si="105"/>
        <v>110001</v>
      </c>
      <c r="Q204" s="135">
        <f t="shared" si="63"/>
        <v>1680</v>
      </c>
      <c r="R204" s="355">
        <f t="shared" si="64"/>
        <v>1.5272588431014264E-2</v>
      </c>
      <c r="S204" s="83">
        <f t="shared" ref="S204:S206" si="113">P204/5463.3</f>
        <v>20.134534072813135</v>
      </c>
      <c r="U204" s="626"/>
    </row>
    <row r="205" spans="1:21" x14ac:dyDescent="0.3">
      <c r="A205" s="59">
        <v>44092</v>
      </c>
      <c r="B205" s="43">
        <v>688545</v>
      </c>
      <c r="C205" s="43">
        <v>23776</v>
      </c>
      <c r="D205" s="96">
        <v>712321</v>
      </c>
      <c r="E205" s="96">
        <v>203</v>
      </c>
      <c r="F205" s="349">
        <f t="shared" si="99"/>
        <v>4.375943091183445E-2</v>
      </c>
      <c r="G205" s="43">
        <v>6015</v>
      </c>
      <c r="H205" s="96">
        <v>616532</v>
      </c>
      <c r="I205" s="71">
        <v>11274</v>
      </c>
      <c r="J205" s="181">
        <v>850063</v>
      </c>
      <c r="K205" s="360">
        <f t="shared" ref="K205:K210" si="114">G205+I205</f>
        <v>17289</v>
      </c>
      <c r="L205" s="360">
        <v>226</v>
      </c>
      <c r="M205" s="353">
        <f t="shared" si="55"/>
        <v>1.3071895424836602E-2</v>
      </c>
      <c r="N205" s="82">
        <f t="shared" si="112"/>
        <v>43731</v>
      </c>
      <c r="O205" s="82">
        <f t="shared" si="111"/>
        <v>1562</v>
      </c>
      <c r="P205" s="135">
        <f t="shared" ref="P205:P210" si="115">SUM(K199:K205)</f>
        <v>114587</v>
      </c>
      <c r="Q205" s="135">
        <f t="shared" si="63"/>
        <v>1715</v>
      </c>
      <c r="R205" s="355">
        <f t="shared" si="64"/>
        <v>1.4966793789871452E-2</v>
      </c>
      <c r="S205" s="83">
        <f t="shared" si="113"/>
        <v>20.973953471345158</v>
      </c>
      <c r="U205" s="626"/>
    </row>
    <row r="206" spans="1:21" x14ac:dyDescent="0.3">
      <c r="A206" s="59">
        <v>44093</v>
      </c>
      <c r="B206" s="43">
        <v>694828</v>
      </c>
      <c r="C206" s="43">
        <v>24126</v>
      </c>
      <c r="D206" s="96">
        <v>718954</v>
      </c>
      <c r="E206" s="96">
        <v>350</v>
      </c>
      <c r="F206" s="349">
        <f t="shared" si="99"/>
        <v>5.2766470676918441E-2</v>
      </c>
      <c r="G206" s="43">
        <v>7411</v>
      </c>
      <c r="H206" s="96">
        <v>623943</v>
      </c>
      <c r="I206" s="71">
        <v>16669</v>
      </c>
      <c r="J206" s="181">
        <v>866732</v>
      </c>
      <c r="K206" s="360">
        <f t="shared" si="114"/>
        <v>24080</v>
      </c>
      <c r="L206" s="360">
        <v>685</v>
      </c>
      <c r="M206" s="353">
        <f t="shared" ref="M206:M236" si="116">L206/K206</f>
        <v>2.8446843853820597E-2</v>
      </c>
      <c r="N206" s="82">
        <f t="shared" ref="N206:N212" si="117">D206-D199</f>
        <v>42477</v>
      </c>
      <c r="O206" s="82">
        <f t="shared" si="111"/>
        <v>1691</v>
      </c>
      <c r="P206" s="135">
        <f t="shared" si="115"/>
        <v>120427</v>
      </c>
      <c r="Q206" s="135">
        <f t="shared" si="63"/>
        <v>2152</v>
      </c>
      <c r="R206" s="355">
        <f t="shared" si="64"/>
        <v>1.7869746817574132E-2</v>
      </c>
      <c r="S206" s="83">
        <f t="shared" si="113"/>
        <v>22.042904471656325</v>
      </c>
      <c r="U206" s="626"/>
    </row>
    <row r="207" spans="1:21" x14ac:dyDescent="0.3">
      <c r="A207" s="59">
        <v>44094</v>
      </c>
      <c r="B207" s="43">
        <v>699085</v>
      </c>
      <c r="C207" s="43">
        <v>24371</v>
      </c>
      <c r="D207" s="96">
        <v>723456</v>
      </c>
      <c r="E207" s="96">
        <v>245</v>
      </c>
      <c r="F207" s="349">
        <f t="shared" si="99"/>
        <v>5.4420257663260772E-2</v>
      </c>
      <c r="G207" s="43">
        <v>4851</v>
      </c>
      <c r="H207" s="96">
        <v>628794</v>
      </c>
      <c r="I207" s="71">
        <v>10042</v>
      </c>
      <c r="J207" s="181">
        <v>876774</v>
      </c>
      <c r="K207" s="360">
        <f t="shared" si="114"/>
        <v>14893</v>
      </c>
      <c r="L207" s="360">
        <v>237</v>
      </c>
      <c r="M207" s="353">
        <f t="shared" si="116"/>
        <v>1.5913516417108708E-2</v>
      </c>
      <c r="N207" s="82">
        <f t="shared" si="117"/>
        <v>40452</v>
      </c>
      <c r="O207" s="82">
        <f t="shared" si="111"/>
        <v>1692</v>
      </c>
      <c r="P207" s="135">
        <f t="shared" si="115"/>
        <v>117017</v>
      </c>
      <c r="Q207" s="135">
        <f t="shared" si="63"/>
        <v>2120</v>
      </c>
      <c r="R207" s="355">
        <f t="shared" si="64"/>
        <v>1.8117025731303998E-2</v>
      </c>
      <c r="S207" s="83">
        <f t="shared" ref="S207" si="118">P207/5463.3</f>
        <v>21.418739589625318</v>
      </c>
      <c r="U207" s="626"/>
    </row>
    <row r="208" spans="1:21" x14ac:dyDescent="0.3">
      <c r="A208" s="59">
        <v>44095</v>
      </c>
      <c r="B208" s="43">
        <v>702850</v>
      </c>
      <c r="C208" s="43">
        <v>24626</v>
      </c>
      <c r="D208" s="96">
        <v>727476</v>
      </c>
      <c r="E208" s="96">
        <v>255</v>
      </c>
      <c r="F208" s="349">
        <f t="shared" si="99"/>
        <v>6.3432835820895525E-2</v>
      </c>
      <c r="G208" s="43">
        <v>3330</v>
      </c>
      <c r="H208" s="96">
        <v>632124</v>
      </c>
      <c r="I208" s="71">
        <v>8963</v>
      </c>
      <c r="J208" s="181">
        <v>885737</v>
      </c>
      <c r="K208" s="360">
        <f t="shared" si="114"/>
        <v>12293</v>
      </c>
      <c r="L208" s="360">
        <v>288</v>
      </c>
      <c r="M208" s="353">
        <f t="shared" si="116"/>
        <v>2.3427967135768325E-2</v>
      </c>
      <c r="N208" s="82">
        <f t="shared" si="117"/>
        <v>41850</v>
      </c>
      <c r="O208" s="82">
        <f t="shared" si="111"/>
        <v>1877</v>
      </c>
      <c r="P208" s="135">
        <f t="shared" si="115"/>
        <v>116908</v>
      </c>
      <c r="Q208" s="135">
        <f t="shared" si="63"/>
        <v>2328</v>
      </c>
      <c r="R208" s="355">
        <f t="shared" si="64"/>
        <v>1.9913094056865227E-2</v>
      </c>
      <c r="S208" s="83">
        <f t="shared" ref="S208" si="119">P208/5463.3</f>
        <v>21.398788278146906</v>
      </c>
      <c r="U208" s="626"/>
    </row>
    <row r="209" spans="1:21" x14ac:dyDescent="0.3">
      <c r="A209" s="59">
        <v>44096</v>
      </c>
      <c r="B209" s="43">
        <v>707491</v>
      </c>
      <c r="C209" s="43">
        <v>25009</v>
      </c>
      <c r="D209" s="96">
        <v>732500</v>
      </c>
      <c r="E209" s="96">
        <v>383</v>
      </c>
      <c r="F209" s="349">
        <f t="shared" si="99"/>
        <v>7.6234076433121023E-2</v>
      </c>
      <c r="G209" s="43">
        <v>4492</v>
      </c>
      <c r="H209" s="96">
        <v>636616</v>
      </c>
      <c r="I209" s="71">
        <v>8005</v>
      </c>
      <c r="J209" s="181">
        <v>893742</v>
      </c>
      <c r="K209" s="360">
        <f t="shared" si="114"/>
        <v>12497</v>
      </c>
      <c r="L209" s="360">
        <v>405</v>
      </c>
      <c r="M209" s="353">
        <f t="shared" si="116"/>
        <v>3.2407777866688005E-2</v>
      </c>
      <c r="N209" s="82">
        <f t="shared" si="117"/>
        <v>39462</v>
      </c>
      <c r="O209" s="82">
        <f t="shared" ref="O209" si="120">SUM(E203:E209)</f>
        <v>1993</v>
      </c>
      <c r="P209" s="135">
        <f t="shared" si="115"/>
        <v>112331</v>
      </c>
      <c r="Q209" s="135">
        <f t="shared" si="63"/>
        <v>2434</v>
      </c>
      <c r="R209" s="355">
        <f t="shared" si="64"/>
        <v>2.1668105865700473E-2</v>
      </c>
      <c r="S209" s="83">
        <f t="shared" ref="S209" si="121">P209/5463.3</f>
        <v>20.561016235608513</v>
      </c>
      <c r="U209" s="626"/>
    </row>
    <row r="210" spans="1:21" x14ac:dyDescent="0.3">
      <c r="A210" s="59">
        <v>44097</v>
      </c>
      <c r="B210" s="43">
        <v>713238</v>
      </c>
      <c r="C210" s="43">
        <v>25495</v>
      </c>
      <c r="D210" s="96">
        <v>738733</v>
      </c>
      <c r="E210" s="96">
        <v>486</v>
      </c>
      <c r="F210" s="349">
        <f t="shared" si="99"/>
        <v>7.7972084068666778E-2</v>
      </c>
      <c r="G210" s="43">
        <v>5900</v>
      </c>
      <c r="H210" s="96">
        <v>642516</v>
      </c>
      <c r="I210" s="71">
        <v>6056</v>
      </c>
      <c r="J210" s="181">
        <v>899798</v>
      </c>
      <c r="K210" s="360">
        <f t="shared" si="114"/>
        <v>11956</v>
      </c>
      <c r="L210" s="360">
        <v>518</v>
      </c>
      <c r="M210" s="353">
        <f t="shared" si="116"/>
        <v>4.3325526932084309E-2</v>
      </c>
      <c r="N210" s="82">
        <f t="shared" si="117"/>
        <v>38346</v>
      </c>
      <c r="O210" s="82">
        <f t="shared" ref="O210" si="122">SUM(E204:E210)</f>
        <v>2212</v>
      </c>
      <c r="P210" s="135">
        <f t="shared" si="115"/>
        <v>111591</v>
      </c>
      <c r="Q210" s="135">
        <f t="shared" si="63"/>
        <v>2671</v>
      </c>
      <c r="R210" s="355">
        <f t="shared" si="64"/>
        <v>2.3935622048373077E-2</v>
      </c>
      <c r="S210" s="83">
        <f t="shared" ref="S210:S212" si="123">P210/5463.3</f>
        <v>20.42556696502114</v>
      </c>
      <c r="U210" s="626"/>
    </row>
    <row r="211" spans="1:21" x14ac:dyDescent="0.3">
      <c r="A211" s="59">
        <v>44098</v>
      </c>
      <c r="B211" s="43">
        <v>718693</v>
      </c>
      <c r="C211" s="43">
        <v>25960</v>
      </c>
      <c r="D211" s="96">
        <v>744653</v>
      </c>
      <c r="E211" s="96">
        <v>465</v>
      </c>
      <c r="F211" s="349">
        <f t="shared" si="99"/>
        <v>7.85472972972973E-2</v>
      </c>
      <c r="G211" s="43">
        <v>5896</v>
      </c>
      <c r="H211" s="96">
        <v>648412</v>
      </c>
      <c r="I211" s="71">
        <v>9466</v>
      </c>
      <c r="J211" s="181">
        <v>909264</v>
      </c>
      <c r="K211" s="360">
        <f t="shared" ref="K211:K212" si="124">G211+I211</f>
        <v>15362</v>
      </c>
      <c r="L211" s="360">
        <v>502</v>
      </c>
      <c r="M211" s="353">
        <f t="shared" si="116"/>
        <v>3.2678036713969537E-2</v>
      </c>
      <c r="N211" s="82">
        <f t="shared" si="117"/>
        <v>36971</v>
      </c>
      <c r="O211" s="82">
        <f t="shared" ref="O211:O213" si="125">SUM(E205:E211)</f>
        <v>2387</v>
      </c>
      <c r="P211" s="135">
        <f t="shared" ref="P211:P212" si="126">SUM(K205:K211)</f>
        <v>108370</v>
      </c>
      <c r="Q211" s="135">
        <f t="shared" si="63"/>
        <v>2861</v>
      </c>
      <c r="R211" s="355">
        <f t="shared" si="64"/>
        <v>2.640029528467288E-2</v>
      </c>
      <c r="S211" s="83">
        <f t="shared" si="123"/>
        <v>19.835996558856369</v>
      </c>
      <c r="U211" s="626"/>
    </row>
    <row r="212" spans="1:21" x14ac:dyDescent="0.3">
      <c r="A212" s="59">
        <v>44099</v>
      </c>
      <c r="B212" s="43">
        <v>724011</v>
      </c>
      <c r="C212" s="43">
        <v>26518</v>
      </c>
      <c r="D212" s="96">
        <v>750529</v>
      </c>
      <c r="E212" s="96">
        <v>558</v>
      </c>
      <c r="F212" s="349">
        <f t="shared" si="99"/>
        <v>9.4962559564329474E-2</v>
      </c>
      <c r="G212" s="43">
        <v>5834</v>
      </c>
      <c r="H212" s="96">
        <v>654246</v>
      </c>
      <c r="I212" s="71">
        <v>10890</v>
      </c>
      <c r="J212" s="181">
        <v>920154</v>
      </c>
      <c r="K212" s="360">
        <f t="shared" si="124"/>
        <v>16724</v>
      </c>
      <c r="L212" s="360">
        <v>578</v>
      </c>
      <c r="M212" s="353">
        <f t="shared" si="116"/>
        <v>3.456110978234872E-2</v>
      </c>
      <c r="N212" s="82">
        <f t="shared" si="117"/>
        <v>38208</v>
      </c>
      <c r="O212" s="82">
        <f t="shared" si="125"/>
        <v>2742</v>
      </c>
      <c r="P212" s="135">
        <f t="shared" si="126"/>
        <v>107805</v>
      </c>
      <c r="Q212" s="135">
        <f t="shared" ref="Q212:Q236" si="127">SUM(L206:L212)</f>
        <v>3213</v>
      </c>
      <c r="R212" s="355">
        <f t="shared" si="64"/>
        <v>2.98038124391262E-2</v>
      </c>
      <c r="S212" s="83">
        <f t="shared" si="123"/>
        <v>19.732579210367359</v>
      </c>
      <c r="U212" s="626"/>
    </row>
    <row r="213" spans="1:21" x14ac:dyDescent="0.3">
      <c r="A213" s="59">
        <v>44100</v>
      </c>
      <c r="B213" s="43">
        <v>729518</v>
      </c>
      <c r="C213" s="43">
        <v>27232</v>
      </c>
      <c r="D213" s="96">
        <v>756750</v>
      </c>
      <c r="E213" s="96">
        <v>714</v>
      </c>
      <c r="F213" s="349">
        <f t="shared" si="99"/>
        <v>0.11477254460697638</v>
      </c>
      <c r="G213" s="43">
        <v>5668</v>
      </c>
      <c r="H213" s="96">
        <v>659914</v>
      </c>
      <c r="I213" s="71">
        <v>11850</v>
      </c>
      <c r="J213" s="181">
        <v>932004</v>
      </c>
      <c r="K213" s="360">
        <f t="shared" ref="K213" si="128">G213+I213</f>
        <v>17518</v>
      </c>
      <c r="L213" s="360">
        <v>748</v>
      </c>
      <c r="M213" s="353">
        <f t="shared" si="116"/>
        <v>4.2698938234958329E-2</v>
      </c>
      <c r="N213" s="82">
        <f t="shared" ref="N213" si="129">D213-D206</f>
        <v>37796</v>
      </c>
      <c r="O213" s="82">
        <f t="shared" si="125"/>
        <v>3106</v>
      </c>
      <c r="P213" s="135">
        <f t="shared" ref="P213" si="130">SUM(K207:K213)</f>
        <v>101243</v>
      </c>
      <c r="Q213" s="135">
        <f t="shared" si="127"/>
        <v>3276</v>
      </c>
      <c r="R213" s="355">
        <f t="shared" si="64"/>
        <v>3.2357792637515682E-2</v>
      </c>
      <c r="S213" s="83">
        <f t="shared" ref="S213" si="131">P213/5463.3</f>
        <v>18.531473651456078</v>
      </c>
      <c r="U213" s="626"/>
    </row>
    <row r="214" spans="1:21" x14ac:dyDescent="0.3">
      <c r="A214" s="59">
        <v>44101</v>
      </c>
      <c r="B214" s="43">
        <v>732944</v>
      </c>
      <c r="C214" s="43">
        <v>27576</v>
      </c>
      <c r="D214" s="96">
        <v>760520</v>
      </c>
      <c r="E214" s="96">
        <v>344</v>
      </c>
      <c r="F214" s="349">
        <f t="shared" si="99"/>
        <v>9.1246684350132626E-2</v>
      </c>
      <c r="G214" s="43">
        <v>3992</v>
      </c>
      <c r="H214" s="96">
        <v>663906</v>
      </c>
      <c r="I214" s="71">
        <v>13767</v>
      </c>
      <c r="J214" s="181">
        <v>945771</v>
      </c>
      <c r="K214" s="360">
        <f t="shared" ref="K214" si="132">G214+I214</f>
        <v>17759</v>
      </c>
      <c r="L214" s="360">
        <v>368</v>
      </c>
      <c r="M214" s="353">
        <f t="shared" si="116"/>
        <v>2.0721887493665183E-2</v>
      </c>
      <c r="N214" s="82">
        <f t="shared" ref="N214" si="133">D214-D207</f>
        <v>37064</v>
      </c>
      <c r="O214" s="82">
        <f t="shared" ref="O214" si="134">SUM(E208:E214)</f>
        <v>3205</v>
      </c>
      <c r="P214" s="135">
        <f t="shared" ref="P214" si="135">SUM(K208:K214)</f>
        <v>104109</v>
      </c>
      <c r="Q214" s="135">
        <f t="shared" si="127"/>
        <v>3407</v>
      </c>
      <c r="R214" s="355">
        <f t="shared" si="64"/>
        <v>3.2725316735344685E-2</v>
      </c>
      <c r="S214" s="83">
        <f t="shared" ref="S214" si="136">P214/5463.3</f>
        <v>19.056065015649882</v>
      </c>
      <c r="U214" s="626"/>
    </row>
    <row r="215" spans="1:21" x14ac:dyDescent="0.3">
      <c r="A215" s="59">
        <v>44102</v>
      </c>
      <c r="B215" s="43">
        <v>735937</v>
      </c>
      <c r="C215" s="43">
        <v>27798</v>
      </c>
      <c r="D215" s="96">
        <v>763735</v>
      </c>
      <c r="E215" s="96">
        <v>222</v>
      </c>
      <c r="F215" s="349">
        <f t="shared" si="99"/>
        <v>6.9051321928460335E-2</v>
      </c>
      <c r="G215" s="43">
        <v>3753</v>
      </c>
      <c r="H215" s="96">
        <v>667659</v>
      </c>
      <c r="I215" s="71">
        <v>9212</v>
      </c>
      <c r="J215" s="181">
        <v>954983</v>
      </c>
      <c r="K215" s="360">
        <f t="shared" ref="K215" si="137">G215+I215</f>
        <v>12965</v>
      </c>
      <c r="L215" s="360">
        <v>253</v>
      </c>
      <c r="M215" s="353">
        <f t="shared" si="116"/>
        <v>1.9514076359429231E-2</v>
      </c>
      <c r="N215" s="82">
        <f t="shared" ref="N215" si="138">D215-D208</f>
        <v>36259</v>
      </c>
      <c r="O215" s="82">
        <f t="shared" ref="O215" si="139">SUM(E209:E215)</f>
        <v>3172</v>
      </c>
      <c r="P215" s="135">
        <f t="shared" ref="P215" si="140">SUM(K209:K215)</f>
        <v>104781</v>
      </c>
      <c r="Q215" s="135">
        <f t="shared" si="127"/>
        <v>3372</v>
      </c>
      <c r="R215" s="355">
        <f t="shared" si="64"/>
        <v>3.2181406934463308E-2</v>
      </c>
      <c r="S215" s="83">
        <f t="shared" ref="S215" si="141">P215/5463.3</f>
        <v>19.179067596507604</v>
      </c>
      <c r="U215" s="626"/>
    </row>
    <row r="216" spans="1:21" x14ac:dyDescent="0.3">
      <c r="A216" s="59">
        <v>44103</v>
      </c>
      <c r="B216" s="43">
        <v>742125</v>
      </c>
      <c r="C216" s="43">
        <v>28604</v>
      </c>
      <c r="D216" s="96">
        <v>770729</v>
      </c>
      <c r="E216" s="96">
        <v>806</v>
      </c>
      <c r="F216" s="349">
        <f t="shared" si="99"/>
        <v>0.11524163568773234</v>
      </c>
      <c r="G216" s="43">
        <v>3607</v>
      </c>
      <c r="H216" s="96">
        <v>671266</v>
      </c>
      <c r="I216" s="71">
        <v>9504</v>
      </c>
      <c r="J216" s="181">
        <v>964487</v>
      </c>
      <c r="K216" s="360">
        <f t="shared" ref="K216" si="142">G216+I216</f>
        <v>13111</v>
      </c>
      <c r="L216" s="360">
        <v>848</v>
      </c>
      <c r="M216" s="353">
        <f t="shared" si="116"/>
        <v>6.4678514224696823E-2</v>
      </c>
      <c r="N216" s="82">
        <f t="shared" ref="N216" si="143">D216-D209</f>
        <v>38229</v>
      </c>
      <c r="O216" s="82">
        <f t="shared" ref="O216" si="144">SUM(E210:E216)</f>
        <v>3595</v>
      </c>
      <c r="P216" s="135">
        <f t="shared" ref="P216" si="145">SUM(K210:K216)</f>
        <v>105395</v>
      </c>
      <c r="Q216" s="135">
        <f t="shared" si="127"/>
        <v>3815</v>
      </c>
      <c r="R216" s="355">
        <f t="shared" si="64"/>
        <v>3.619716305327577E-2</v>
      </c>
      <c r="S216" s="83">
        <f t="shared" ref="S216" si="146">P216/5463.3</f>
        <v>19.291453883184154</v>
      </c>
      <c r="U216" s="626"/>
    </row>
    <row r="217" spans="1:21" x14ac:dyDescent="0.3">
      <c r="A217" s="59">
        <v>44104</v>
      </c>
      <c r="B217" s="43">
        <v>747715</v>
      </c>
      <c r="C217" s="43">
        <v>29244</v>
      </c>
      <c r="D217" s="96">
        <v>776959</v>
      </c>
      <c r="E217" s="96">
        <v>640</v>
      </c>
      <c r="F217" s="349">
        <f t="shared" si="99"/>
        <v>0.10272873194221509</v>
      </c>
      <c r="G217" s="43">
        <v>5349</v>
      </c>
      <c r="H217" s="96">
        <v>676615</v>
      </c>
      <c r="I217" s="71">
        <v>10280</v>
      </c>
      <c r="J217" s="181">
        <v>974767</v>
      </c>
      <c r="K217" s="360">
        <f t="shared" ref="K217" si="147">G217+I217</f>
        <v>15629</v>
      </c>
      <c r="L217" s="360">
        <v>709</v>
      </c>
      <c r="M217" s="353">
        <f t="shared" si="116"/>
        <v>4.5364386717000445E-2</v>
      </c>
      <c r="N217" s="82">
        <f t="shared" ref="N217" si="148">D217-D210</f>
        <v>38226</v>
      </c>
      <c r="O217" s="82">
        <f t="shared" ref="O217" si="149">SUM(E211:E217)</f>
        <v>3749</v>
      </c>
      <c r="P217" s="135">
        <f t="shared" ref="P217" si="150">SUM(K211:K217)</f>
        <v>109068</v>
      </c>
      <c r="Q217" s="135">
        <f t="shared" si="127"/>
        <v>4006</v>
      </c>
      <c r="R217" s="355">
        <f t="shared" si="64"/>
        <v>3.6729379836432319E-2</v>
      </c>
      <c r="S217" s="83">
        <f t="shared" ref="S217" si="151">P217/5463.3</f>
        <v>19.963758168140135</v>
      </c>
      <c r="U217" s="626"/>
    </row>
    <row r="218" spans="1:21" x14ac:dyDescent="0.3">
      <c r="A218" s="59">
        <v>44105</v>
      </c>
      <c r="B218" s="43">
        <v>753239</v>
      </c>
      <c r="C218" s="43">
        <v>29912</v>
      </c>
      <c r="D218" s="96">
        <v>783151</v>
      </c>
      <c r="E218" s="96">
        <v>668</v>
      </c>
      <c r="F218" s="349">
        <f t="shared" si="99"/>
        <v>0.1078811369509044</v>
      </c>
      <c r="G218" s="43">
        <v>7321</v>
      </c>
      <c r="H218" s="96">
        <v>683936</v>
      </c>
      <c r="I218" s="71">
        <v>6995</v>
      </c>
      <c r="J218" s="181">
        <v>981762</v>
      </c>
      <c r="K218" s="360">
        <f t="shared" ref="K218:K219" si="152">G218+I218</f>
        <v>14316</v>
      </c>
      <c r="L218" s="360">
        <v>706</v>
      </c>
      <c r="M218" s="353">
        <f t="shared" si="116"/>
        <v>4.9315451243364068E-2</v>
      </c>
      <c r="N218" s="82">
        <f t="shared" ref="N218:N219" si="153">D218-D211</f>
        <v>38498</v>
      </c>
      <c r="O218" s="82">
        <f t="shared" ref="O218:O219" si="154">SUM(E212:E218)</f>
        <v>3952</v>
      </c>
      <c r="P218" s="135">
        <f t="shared" ref="P218:P219" si="155">SUM(K212:K218)</f>
        <v>108022</v>
      </c>
      <c r="Q218" s="135">
        <f t="shared" si="127"/>
        <v>4210</v>
      </c>
      <c r="R218" s="355">
        <f t="shared" si="64"/>
        <v>3.8973542426542739E-2</v>
      </c>
      <c r="S218" s="83">
        <f t="shared" ref="S218:S219" si="156">P218/5463.3</f>
        <v>19.772298793769334</v>
      </c>
      <c r="U218" s="626"/>
    </row>
    <row r="219" spans="1:21" x14ac:dyDescent="0.3">
      <c r="A219" s="59">
        <v>44106</v>
      </c>
      <c r="B219" s="43">
        <v>758614</v>
      </c>
      <c r="C219" s="43">
        <v>30687</v>
      </c>
      <c r="D219" s="96">
        <v>789301</v>
      </c>
      <c r="E219" s="96">
        <v>775</v>
      </c>
      <c r="F219" s="349">
        <f t="shared" si="99"/>
        <v>0.12601626016260162</v>
      </c>
      <c r="G219" s="43">
        <v>5867</v>
      </c>
      <c r="H219" s="96">
        <v>689803</v>
      </c>
      <c r="I219" s="71">
        <v>11918</v>
      </c>
      <c r="J219" s="181">
        <v>993680</v>
      </c>
      <c r="K219" s="360">
        <f t="shared" si="152"/>
        <v>17785</v>
      </c>
      <c r="L219" s="360">
        <v>842</v>
      </c>
      <c r="M219" s="353">
        <f t="shared" si="116"/>
        <v>4.7343266797863368E-2</v>
      </c>
      <c r="N219" s="82">
        <f t="shared" si="153"/>
        <v>38772</v>
      </c>
      <c r="O219" s="82">
        <f t="shared" si="154"/>
        <v>4169</v>
      </c>
      <c r="P219" s="135">
        <f t="shared" si="155"/>
        <v>109083</v>
      </c>
      <c r="Q219" s="135">
        <f t="shared" si="127"/>
        <v>4474</v>
      </c>
      <c r="R219" s="355">
        <f t="shared" si="64"/>
        <v>4.1014640228083203E-2</v>
      </c>
      <c r="S219" s="83">
        <f t="shared" si="156"/>
        <v>19.966503761462853</v>
      </c>
      <c r="U219" s="626"/>
    </row>
    <row r="220" spans="1:21" x14ac:dyDescent="0.3">
      <c r="A220" s="59">
        <v>44107</v>
      </c>
      <c r="B220" s="43">
        <v>764178</v>
      </c>
      <c r="C220" s="43">
        <v>31451</v>
      </c>
      <c r="D220" s="96">
        <v>795629</v>
      </c>
      <c r="E220" s="190">
        <v>764</v>
      </c>
      <c r="F220" s="349">
        <f t="shared" si="99"/>
        <v>0.12073324905183312</v>
      </c>
      <c r="G220" s="43">
        <v>6112</v>
      </c>
      <c r="H220" s="100">
        <v>695915</v>
      </c>
      <c r="I220" s="71">
        <v>16032</v>
      </c>
      <c r="J220" s="181">
        <v>1009712</v>
      </c>
      <c r="K220" s="360">
        <f t="shared" ref="K220:K223" si="157">G220+I220</f>
        <v>22144</v>
      </c>
      <c r="L220" s="360">
        <v>835</v>
      </c>
      <c r="M220" s="353">
        <f t="shared" si="116"/>
        <v>3.770773121387283E-2</v>
      </c>
      <c r="N220" s="82">
        <f t="shared" ref="N220:N223" si="158">D220-D213</f>
        <v>38879</v>
      </c>
      <c r="O220" s="82">
        <f t="shared" ref="O220:O223" si="159">SUM(E214:E220)</f>
        <v>4219</v>
      </c>
      <c r="P220" s="135">
        <f t="shared" ref="P220:P223" si="160">SUM(K214:K220)</f>
        <v>113709</v>
      </c>
      <c r="Q220" s="135">
        <f t="shared" si="127"/>
        <v>4561</v>
      </c>
      <c r="R220" s="355">
        <f t="shared" si="64"/>
        <v>4.0111160945923367E-2</v>
      </c>
      <c r="S220" s="83">
        <f t="shared" ref="S220:S223" si="161">P220/5463.3</f>
        <v>20.813244742188786</v>
      </c>
      <c r="U220" s="626"/>
    </row>
    <row r="221" spans="1:21" x14ac:dyDescent="0.3">
      <c r="A221" s="59">
        <v>44108</v>
      </c>
      <c r="B221" s="43">
        <v>769110</v>
      </c>
      <c r="C221" s="43">
        <v>32209</v>
      </c>
      <c r="D221" s="96">
        <v>801319</v>
      </c>
      <c r="E221" s="190">
        <v>758</v>
      </c>
      <c r="F221" s="349">
        <f t="shared" si="99"/>
        <v>0.13321616871704745</v>
      </c>
      <c r="G221" s="43">
        <v>5094</v>
      </c>
      <c r="H221" s="100">
        <v>701009</v>
      </c>
      <c r="I221" s="71">
        <v>9000</v>
      </c>
      <c r="J221" s="181">
        <v>1018712</v>
      </c>
      <c r="K221" s="360">
        <f t="shared" si="157"/>
        <v>14094</v>
      </c>
      <c r="L221" s="360">
        <v>805</v>
      </c>
      <c r="M221" s="353">
        <f t="shared" si="116"/>
        <v>5.7116503476656734E-2</v>
      </c>
      <c r="N221" s="82">
        <f t="shared" si="158"/>
        <v>40799</v>
      </c>
      <c r="O221" s="82">
        <f t="shared" si="159"/>
        <v>4633</v>
      </c>
      <c r="P221" s="135">
        <f t="shared" si="160"/>
        <v>110044</v>
      </c>
      <c r="Q221" s="135">
        <f t="shared" si="127"/>
        <v>4998</v>
      </c>
      <c r="R221" s="355">
        <f t="shared" si="64"/>
        <v>4.541819635782051E-2</v>
      </c>
      <c r="S221" s="83">
        <f t="shared" si="161"/>
        <v>20.14240477367159</v>
      </c>
      <c r="U221" s="626"/>
    </row>
    <row r="222" spans="1:21" x14ac:dyDescent="0.3">
      <c r="A222" s="59">
        <v>44109</v>
      </c>
      <c r="B222" s="43">
        <v>773873</v>
      </c>
      <c r="C222" s="43">
        <v>32906</v>
      </c>
      <c r="D222" s="96">
        <v>806779</v>
      </c>
      <c r="E222" s="190">
        <v>697</v>
      </c>
      <c r="F222" s="349">
        <f t="shared" si="99"/>
        <v>0.12765567765567765</v>
      </c>
      <c r="G222" s="43">
        <v>3429</v>
      </c>
      <c r="H222" s="100">
        <v>704438</v>
      </c>
      <c r="I222" s="71">
        <v>11711</v>
      </c>
      <c r="J222" s="181">
        <v>1030423</v>
      </c>
      <c r="K222" s="360">
        <f t="shared" si="157"/>
        <v>15140</v>
      </c>
      <c r="L222" s="360">
        <v>750</v>
      </c>
      <c r="M222" s="353">
        <f t="shared" si="116"/>
        <v>4.9537648612945837E-2</v>
      </c>
      <c r="N222" s="82">
        <f t="shared" si="158"/>
        <v>43044</v>
      </c>
      <c r="O222" s="82">
        <f t="shared" si="159"/>
        <v>5108</v>
      </c>
      <c r="P222" s="135">
        <f t="shared" si="160"/>
        <v>112219</v>
      </c>
      <c r="Q222" s="135">
        <f t="shared" si="127"/>
        <v>5495</v>
      </c>
      <c r="R222" s="355">
        <f t="shared" si="64"/>
        <v>4.8966752510715653E-2</v>
      </c>
      <c r="S222" s="83">
        <f t="shared" si="161"/>
        <v>20.54051580546556</v>
      </c>
      <c r="U222" s="626"/>
    </row>
    <row r="223" spans="1:21" x14ac:dyDescent="0.3">
      <c r="A223" s="59">
        <v>44110</v>
      </c>
      <c r="B223" s="43">
        <v>779156</v>
      </c>
      <c r="C223" s="43">
        <v>33706</v>
      </c>
      <c r="D223" s="96">
        <v>812862</v>
      </c>
      <c r="E223" s="190">
        <v>800</v>
      </c>
      <c r="F223" s="349">
        <f t="shared" si="99"/>
        <v>0.13151405556468848</v>
      </c>
      <c r="G223" s="43">
        <v>4436</v>
      </c>
      <c r="H223" s="100">
        <v>708874</v>
      </c>
      <c r="I223" s="71">
        <v>9556</v>
      </c>
      <c r="J223" s="181">
        <v>1039979</v>
      </c>
      <c r="K223" s="360">
        <f t="shared" si="157"/>
        <v>13992</v>
      </c>
      <c r="L223" s="360">
        <v>866</v>
      </c>
      <c r="M223" s="353">
        <f t="shared" si="116"/>
        <v>6.1892510005717556E-2</v>
      </c>
      <c r="N223" s="82">
        <f t="shared" si="158"/>
        <v>42133</v>
      </c>
      <c r="O223" s="82">
        <f t="shared" si="159"/>
        <v>5102</v>
      </c>
      <c r="P223" s="135">
        <f t="shared" si="160"/>
        <v>113100</v>
      </c>
      <c r="Q223" s="135">
        <f t="shared" si="127"/>
        <v>5513</v>
      </c>
      <c r="R223" s="355">
        <f t="shared" si="64"/>
        <v>4.8744473916887708E-2</v>
      </c>
      <c r="S223" s="83">
        <f t="shared" si="161"/>
        <v>20.701773653286473</v>
      </c>
      <c r="U223" s="626"/>
    </row>
    <row r="224" spans="1:21" x14ac:dyDescent="0.3">
      <c r="A224" s="59">
        <v>44111</v>
      </c>
      <c r="B224" s="43">
        <v>786226</v>
      </c>
      <c r="C224" s="43">
        <v>34760</v>
      </c>
      <c r="D224" s="96">
        <v>820986</v>
      </c>
      <c r="E224" s="94">
        <v>1054</v>
      </c>
      <c r="F224" s="349">
        <f t="shared" si="99"/>
        <v>0.12973904480551451</v>
      </c>
      <c r="G224" s="43">
        <v>6828</v>
      </c>
      <c r="H224" s="100">
        <v>715702</v>
      </c>
      <c r="I224" s="71">
        <v>10516</v>
      </c>
      <c r="J224" s="181">
        <v>1050495</v>
      </c>
      <c r="K224" s="360">
        <f t="shared" ref="K224" si="162">G224+I224</f>
        <v>17344</v>
      </c>
      <c r="L224" s="360">
        <v>1136</v>
      </c>
      <c r="M224" s="353">
        <f t="shared" si="116"/>
        <v>6.5498154981549817E-2</v>
      </c>
      <c r="N224" s="82">
        <f t="shared" ref="N224" si="163">D224-D217</f>
        <v>44027</v>
      </c>
      <c r="O224" s="82">
        <f t="shared" ref="O224" si="164">SUM(E218:E224)</f>
        <v>5516</v>
      </c>
      <c r="P224" s="135">
        <f t="shared" ref="P224" si="165">SUM(K218:K224)</f>
        <v>114815</v>
      </c>
      <c r="Q224" s="135">
        <f t="shared" si="127"/>
        <v>5940</v>
      </c>
      <c r="R224" s="355">
        <f t="shared" si="64"/>
        <v>5.1735400426773506E-2</v>
      </c>
      <c r="S224" s="83">
        <f t="shared" ref="S224" si="166">P224/5463.3</f>
        <v>21.015686489850456</v>
      </c>
      <c r="U224" s="626"/>
    </row>
    <row r="225" spans="1:24" x14ac:dyDescent="0.3">
      <c r="A225" s="59">
        <v>44112</v>
      </c>
      <c r="B225" s="43">
        <v>792809</v>
      </c>
      <c r="C225" s="43">
        <v>35787</v>
      </c>
      <c r="D225" s="96">
        <v>828596</v>
      </c>
      <c r="E225" s="94">
        <v>1027</v>
      </c>
      <c r="F225" s="349">
        <f t="shared" si="99"/>
        <v>0.13495400788436268</v>
      </c>
      <c r="G225" s="43">
        <v>8027</v>
      </c>
      <c r="H225" s="100">
        <v>723729</v>
      </c>
      <c r="I225" s="71">
        <v>10769</v>
      </c>
      <c r="J225" s="181">
        <v>1061264</v>
      </c>
      <c r="K225" s="360">
        <f t="shared" ref="K225:K228" si="167">G225+I225</f>
        <v>18796</v>
      </c>
      <c r="L225" s="360">
        <v>1104</v>
      </c>
      <c r="M225" s="353">
        <f t="shared" si="116"/>
        <v>5.8735901255586295E-2</v>
      </c>
      <c r="N225" s="82">
        <f t="shared" ref="N225:N226" si="168">D225-D218</f>
        <v>45445</v>
      </c>
      <c r="O225" s="82">
        <f t="shared" ref="O225:O226" si="169">SUM(E219:E225)</f>
        <v>5875</v>
      </c>
      <c r="P225" s="135">
        <f t="shared" ref="P225:P226" si="170">SUM(K219:K225)</f>
        <v>119295</v>
      </c>
      <c r="Q225" s="135">
        <f t="shared" si="127"/>
        <v>6338</v>
      </c>
      <c r="R225" s="355">
        <f t="shared" si="64"/>
        <v>5.3128798357014125E-2</v>
      </c>
      <c r="S225" s="83">
        <f t="shared" ref="S225:S226" si="171">P225/5463.3</f>
        <v>21.835703695568611</v>
      </c>
      <c r="U225" s="626"/>
    </row>
    <row r="226" spans="1:24" x14ac:dyDescent="0.3">
      <c r="A226" s="59">
        <v>44113</v>
      </c>
      <c r="B226" s="43">
        <v>799277</v>
      </c>
      <c r="C226" s="43">
        <v>37033</v>
      </c>
      <c r="D226" s="96">
        <v>836310</v>
      </c>
      <c r="E226" s="94">
        <v>1246</v>
      </c>
      <c r="F226" s="349">
        <f t="shared" si="99"/>
        <v>0.16152450090744103</v>
      </c>
      <c r="G226" s="43">
        <v>7080</v>
      </c>
      <c r="H226" s="100">
        <v>730809</v>
      </c>
      <c r="I226" s="71">
        <v>11810</v>
      </c>
      <c r="J226" s="181">
        <v>1073074</v>
      </c>
      <c r="K226" s="360">
        <f t="shared" si="167"/>
        <v>18890</v>
      </c>
      <c r="L226" s="360">
        <v>1328</v>
      </c>
      <c r="M226" s="353">
        <f t="shared" si="116"/>
        <v>7.0301746956061409E-2</v>
      </c>
      <c r="N226" s="82">
        <f t="shared" si="168"/>
        <v>47009</v>
      </c>
      <c r="O226" s="82">
        <f t="shared" si="169"/>
        <v>6346</v>
      </c>
      <c r="P226" s="135">
        <f t="shared" si="170"/>
        <v>120400</v>
      </c>
      <c r="Q226" s="135">
        <f t="shared" si="127"/>
        <v>6824</v>
      </c>
      <c r="R226" s="355">
        <f t="shared" si="64"/>
        <v>5.6677740863787372E-2</v>
      </c>
      <c r="S226" s="83">
        <f t="shared" si="171"/>
        <v>22.037962403675433</v>
      </c>
      <c r="U226" s="626"/>
    </row>
    <row r="227" spans="1:24" x14ac:dyDescent="0.3">
      <c r="A227" s="59">
        <v>44114</v>
      </c>
      <c r="B227" s="43">
        <v>805407</v>
      </c>
      <c r="C227" s="43">
        <v>38042</v>
      </c>
      <c r="D227" s="43">
        <v>843449</v>
      </c>
      <c r="E227" s="94">
        <v>1009</v>
      </c>
      <c r="F227" s="349">
        <f t="shared" si="99"/>
        <v>0.14133632161367138</v>
      </c>
      <c r="G227" s="43">
        <v>6384</v>
      </c>
      <c r="H227" s="100">
        <v>737193</v>
      </c>
      <c r="I227" s="71">
        <v>13280</v>
      </c>
      <c r="J227" s="181">
        <v>1086354</v>
      </c>
      <c r="K227" s="360">
        <f t="shared" si="167"/>
        <v>19664</v>
      </c>
      <c r="L227" s="360">
        <v>1098</v>
      </c>
      <c r="M227" s="353">
        <f t="shared" si="116"/>
        <v>5.5838079739625714E-2</v>
      </c>
      <c r="N227" s="82">
        <f t="shared" ref="N227:N228" si="172">D227-D220</f>
        <v>47820</v>
      </c>
      <c r="O227" s="82">
        <f t="shared" ref="O227:O228" si="173">SUM(E221:E227)</f>
        <v>6591</v>
      </c>
      <c r="P227" s="135">
        <f t="shared" ref="P227:P228" si="174">SUM(K221:K227)</f>
        <v>117920</v>
      </c>
      <c r="Q227" s="135">
        <f t="shared" si="127"/>
        <v>7087</v>
      </c>
      <c r="R227" s="355">
        <f t="shared" si="64"/>
        <v>6.0100067842605159E-2</v>
      </c>
      <c r="S227" s="83">
        <f t="shared" ref="S227:S228" si="175">P227/5463.3</f>
        <v>21.584024307652882</v>
      </c>
      <c r="U227" s="626"/>
    </row>
    <row r="228" spans="1:24" x14ac:dyDescent="0.3">
      <c r="A228" s="59">
        <v>44115</v>
      </c>
      <c r="B228" s="43">
        <v>810852</v>
      </c>
      <c r="C228" s="43">
        <v>38998</v>
      </c>
      <c r="D228" s="43">
        <v>849850</v>
      </c>
      <c r="E228" s="94">
        <v>956</v>
      </c>
      <c r="F228" s="349">
        <f t="shared" si="99"/>
        <v>0.14935166380253084</v>
      </c>
      <c r="G228" s="43">
        <v>4644</v>
      </c>
      <c r="H228" s="100">
        <v>741837</v>
      </c>
      <c r="I228" s="71">
        <v>13378</v>
      </c>
      <c r="J228" s="181">
        <v>1099732</v>
      </c>
      <c r="K228" s="360">
        <f t="shared" si="167"/>
        <v>18022</v>
      </c>
      <c r="L228" s="360">
        <v>1032</v>
      </c>
      <c r="M228" s="353">
        <f t="shared" si="116"/>
        <v>5.7263344800799025E-2</v>
      </c>
      <c r="N228" s="82">
        <f t="shared" si="172"/>
        <v>48531</v>
      </c>
      <c r="O228" s="82">
        <f t="shared" si="173"/>
        <v>6789</v>
      </c>
      <c r="P228" s="135">
        <f t="shared" si="174"/>
        <v>121848</v>
      </c>
      <c r="Q228" s="135">
        <f t="shared" si="127"/>
        <v>7314</v>
      </c>
      <c r="R228" s="355">
        <f t="shared" si="64"/>
        <v>6.002560567264132E-2</v>
      </c>
      <c r="S228" s="83">
        <f t="shared" si="175"/>
        <v>22.303003679095053</v>
      </c>
      <c r="U228" s="626"/>
    </row>
    <row r="229" spans="1:24" x14ac:dyDescent="0.3">
      <c r="A229" s="59">
        <v>44116</v>
      </c>
      <c r="B229" s="43">
        <v>815499</v>
      </c>
      <c r="C229" s="43">
        <v>39959</v>
      </c>
      <c r="D229" s="43">
        <v>855458</v>
      </c>
      <c r="E229" s="94">
        <v>961</v>
      </c>
      <c r="F229" s="349">
        <f t="shared" si="99"/>
        <v>0.17136233951497859</v>
      </c>
      <c r="G229" s="43">
        <v>3845</v>
      </c>
      <c r="H229" s="100">
        <v>745682</v>
      </c>
      <c r="I229" s="71">
        <v>9149</v>
      </c>
      <c r="J229" s="181">
        <v>1108881</v>
      </c>
      <c r="K229" s="360">
        <f t="shared" ref="K229" si="176">G229+I229</f>
        <v>12994</v>
      </c>
      <c r="L229" s="360">
        <v>1055</v>
      </c>
      <c r="M229" s="353">
        <f t="shared" si="116"/>
        <v>8.1191319070340162E-2</v>
      </c>
      <c r="N229" s="82">
        <f t="shared" ref="N229" si="177">D229-D222</f>
        <v>48679</v>
      </c>
      <c r="O229" s="82">
        <f t="shared" ref="O229" si="178">SUM(E223:E229)</f>
        <v>7053</v>
      </c>
      <c r="P229" s="135">
        <f t="shared" ref="P229" si="179">SUM(K223:K229)</f>
        <v>119702</v>
      </c>
      <c r="Q229" s="135">
        <f t="shared" si="127"/>
        <v>7619</v>
      </c>
      <c r="R229" s="355">
        <f t="shared" si="64"/>
        <v>6.3649730163238716E-2</v>
      </c>
      <c r="S229" s="83">
        <f t="shared" ref="S229" si="180">P229/5463.3</f>
        <v>21.910200794391667</v>
      </c>
      <c r="U229" s="626"/>
    </row>
    <row r="230" spans="1:24" x14ac:dyDescent="0.3">
      <c r="A230" s="59">
        <v>44117</v>
      </c>
      <c r="B230" s="43">
        <v>821737</v>
      </c>
      <c r="C230" s="43">
        <v>41256</v>
      </c>
      <c r="D230" s="43">
        <v>862993</v>
      </c>
      <c r="E230" s="94">
        <v>1297</v>
      </c>
      <c r="F230" s="349">
        <f t="shared" si="99"/>
        <v>0.1721300597213006</v>
      </c>
      <c r="G230" s="43">
        <v>4407</v>
      </c>
      <c r="H230" s="100">
        <v>750089</v>
      </c>
      <c r="I230" s="71">
        <v>15166</v>
      </c>
      <c r="J230" s="181">
        <v>1124047</v>
      </c>
      <c r="K230" s="360">
        <f t="shared" ref="K230" si="181">G230+I230</f>
        <v>19573</v>
      </c>
      <c r="L230" s="360">
        <v>1424</v>
      </c>
      <c r="M230" s="353">
        <f t="shared" si="116"/>
        <v>7.2753282583150253E-2</v>
      </c>
      <c r="N230" s="82">
        <f t="shared" ref="N230" si="182">D230-D223</f>
        <v>50131</v>
      </c>
      <c r="O230" s="82">
        <f t="shared" ref="O230" si="183">SUM(E224:E230)</f>
        <v>7550</v>
      </c>
      <c r="P230" s="135">
        <f t="shared" ref="P230" si="184">SUM(K224:K230)</f>
        <v>125283</v>
      </c>
      <c r="Q230" s="135">
        <f t="shared" si="127"/>
        <v>8177</v>
      </c>
      <c r="R230" s="355">
        <f t="shared" si="64"/>
        <v>6.5268232721119382E-2</v>
      </c>
      <c r="S230" s="83">
        <f t="shared" ref="S230" si="185">P230/5463.3</f>
        <v>22.931744549997255</v>
      </c>
      <c r="U230" s="626"/>
    </row>
    <row r="231" spans="1:24" x14ac:dyDescent="0.3">
      <c r="A231" s="59">
        <v>44118</v>
      </c>
      <c r="B231" s="43">
        <v>829000</v>
      </c>
      <c r="C231" s="43">
        <v>42685</v>
      </c>
      <c r="D231" s="43">
        <v>871685</v>
      </c>
      <c r="E231" s="94">
        <v>1429</v>
      </c>
      <c r="F231" s="349">
        <f t="shared" si="99"/>
        <v>0.16440404970087436</v>
      </c>
      <c r="G231" s="43">
        <v>5134</v>
      </c>
      <c r="H231" s="100">
        <v>755223</v>
      </c>
      <c r="I231" s="71">
        <v>17018</v>
      </c>
      <c r="J231" s="181">
        <v>1141065</v>
      </c>
      <c r="K231" s="360">
        <f t="shared" ref="K231" si="186">G231+I231</f>
        <v>22152</v>
      </c>
      <c r="L231" s="360">
        <v>1534</v>
      </c>
      <c r="M231" s="353">
        <f t="shared" si="116"/>
        <v>6.9248826291079812E-2</v>
      </c>
      <c r="N231" s="82">
        <f t="shared" ref="N231" si="187">D231-D224</f>
        <v>50699</v>
      </c>
      <c r="O231" s="82">
        <f t="shared" ref="O231" si="188">SUM(E225:E231)</f>
        <v>7925</v>
      </c>
      <c r="P231" s="135">
        <f t="shared" ref="P231" si="189">SUM(K225:K231)</f>
        <v>130091</v>
      </c>
      <c r="Q231" s="135">
        <f t="shared" si="127"/>
        <v>8575</v>
      </c>
      <c r="R231" s="355">
        <f t="shared" si="64"/>
        <v>6.5915397683160251E-2</v>
      </c>
      <c r="S231" s="83">
        <f t="shared" ref="S231" si="190">P231/5463.3</f>
        <v>23.81179872970549</v>
      </c>
      <c r="U231" s="626"/>
    </row>
    <row r="232" spans="1:24" x14ac:dyDescent="0.3">
      <c r="A232" s="59">
        <v>44119</v>
      </c>
      <c r="B232" s="43">
        <v>835312</v>
      </c>
      <c r="C232" s="43">
        <v>44036</v>
      </c>
      <c r="D232" s="43">
        <v>879348</v>
      </c>
      <c r="E232" s="94">
        <v>1351</v>
      </c>
      <c r="F232" s="349">
        <f t="shared" si="99"/>
        <v>0.17630170951324547</v>
      </c>
      <c r="G232" s="43">
        <v>8113</v>
      </c>
      <c r="H232" s="100">
        <v>763336</v>
      </c>
      <c r="I232" s="71">
        <v>9972</v>
      </c>
      <c r="J232" s="181">
        <v>1151037</v>
      </c>
      <c r="K232" s="360">
        <f t="shared" ref="K232" si="191">G232+I232</f>
        <v>18085</v>
      </c>
      <c r="L232" s="360">
        <v>1520</v>
      </c>
      <c r="M232" s="353">
        <f t="shared" si="116"/>
        <v>8.4047553220901294E-2</v>
      </c>
      <c r="N232" s="82">
        <f t="shared" ref="N232:N233" si="192">D232-D225</f>
        <v>50752</v>
      </c>
      <c r="O232" s="82">
        <f t="shared" ref="O232" si="193">SUM(E226:E232)</f>
        <v>8249</v>
      </c>
      <c r="P232" s="135">
        <f t="shared" ref="P232:P233" si="194">SUM(K226:K232)</f>
        <v>129380</v>
      </c>
      <c r="Q232" s="135">
        <f t="shared" si="127"/>
        <v>8991</v>
      </c>
      <c r="R232" s="355">
        <f t="shared" si="64"/>
        <v>6.9492966455402691E-2</v>
      </c>
      <c r="S232" s="83">
        <f t="shared" ref="S232:S233" si="195">P232/5463.3</f>
        <v>23.681657606208702</v>
      </c>
      <c r="U232" s="626"/>
    </row>
    <row r="233" spans="1:24" x14ac:dyDescent="0.3">
      <c r="A233" s="59">
        <v>44120</v>
      </c>
      <c r="B233" s="43">
        <v>841175</v>
      </c>
      <c r="C233" s="43">
        <v>45232</v>
      </c>
      <c r="D233" s="43">
        <v>886407</v>
      </c>
      <c r="E233" s="94">
        <v>1196</v>
      </c>
      <c r="F233" s="349">
        <f t="shared" si="99"/>
        <v>0.1694290976058932</v>
      </c>
      <c r="G233" s="43">
        <v>6472</v>
      </c>
      <c r="H233" s="100">
        <v>769808</v>
      </c>
      <c r="I233" s="71">
        <v>14585</v>
      </c>
      <c r="J233" s="181">
        <v>1165622</v>
      </c>
      <c r="K233" s="360">
        <f t="shared" ref="K233:K240" si="196">G233+I233</f>
        <v>21057</v>
      </c>
      <c r="L233" s="360">
        <v>1333</v>
      </c>
      <c r="M233" s="353">
        <f t="shared" si="116"/>
        <v>6.3304364344398539E-2</v>
      </c>
      <c r="N233" s="82">
        <f t="shared" si="192"/>
        <v>50097</v>
      </c>
      <c r="O233" s="82">
        <f t="shared" ref="O233:O238" si="197">SUM(E227:E233)</f>
        <v>8199</v>
      </c>
      <c r="P233" s="135">
        <f t="shared" si="194"/>
        <v>131547</v>
      </c>
      <c r="Q233" s="135">
        <f t="shared" si="127"/>
        <v>8996</v>
      </c>
      <c r="R233" s="355">
        <f t="shared" si="64"/>
        <v>6.8386204170372569E-2</v>
      </c>
      <c r="S233" s="83">
        <f t="shared" si="195"/>
        <v>24.078304321563888</v>
      </c>
      <c r="U233" s="626"/>
    </row>
    <row r="234" spans="1:24" x14ac:dyDescent="0.3">
      <c r="A234" s="59">
        <v>44121</v>
      </c>
      <c r="B234" s="43">
        <v>846642</v>
      </c>
      <c r="C234" s="43">
        <v>46399</v>
      </c>
      <c r="D234" s="43">
        <v>893041</v>
      </c>
      <c r="E234" s="94">
        <v>1167</v>
      </c>
      <c r="F234" s="349">
        <f t="shared" si="99"/>
        <v>0.17591196864636721</v>
      </c>
      <c r="G234" s="43">
        <v>6159</v>
      </c>
      <c r="H234" s="100">
        <v>775967</v>
      </c>
      <c r="I234" s="71">
        <v>8930</v>
      </c>
      <c r="J234" s="181">
        <v>1174552</v>
      </c>
      <c r="K234" s="360">
        <f t="shared" si="196"/>
        <v>15089</v>
      </c>
      <c r="L234" s="360">
        <v>1307</v>
      </c>
      <c r="M234" s="353">
        <f t="shared" si="116"/>
        <v>8.6619391609781965E-2</v>
      </c>
      <c r="N234" s="82">
        <f t="shared" ref="N234:N240" si="198">D234-D227</f>
        <v>49592</v>
      </c>
      <c r="O234" s="82">
        <f t="shared" si="197"/>
        <v>8357</v>
      </c>
      <c r="P234" s="135">
        <f t="shared" ref="P234:P240" si="199">SUM(K228:K234)</f>
        <v>126972</v>
      </c>
      <c r="Q234" s="135">
        <f t="shared" si="127"/>
        <v>9205</v>
      </c>
      <c r="R234" s="355">
        <f t="shared" si="64"/>
        <v>7.2496298396496864E-2</v>
      </c>
      <c r="S234" s="83">
        <f t="shared" ref="S234:S240" si="200">P234/5463.3</f>
        <v>23.240898358135194</v>
      </c>
      <c r="U234" s="626"/>
    </row>
    <row r="235" spans="1:24" x14ac:dyDescent="0.3">
      <c r="A235" s="59">
        <v>44122</v>
      </c>
      <c r="B235" s="43">
        <v>849138</v>
      </c>
      <c r="C235" s="43">
        <v>46715</v>
      </c>
      <c r="D235" s="43">
        <v>895853</v>
      </c>
      <c r="E235" s="94">
        <v>316</v>
      </c>
      <c r="F235" s="349">
        <f t="shared" si="99"/>
        <v>0.112375533428165</v>
      </c>
      <c r="G235" s="43">
        <v>4746</v>
      </c>
      <c r="H235" s="100">
        <v>780713</v>
      </c>
      <c r="I235" s="71">
        <v>11045</v>
      </c>
      <c r="J235" s="181">
        <v>1185597</v>
      </c>
      <c r="K235" s="360">
        <f t="shared" si="196"/>
        <v>15791</v>
      </c>
      <c r="L235" s="360">
        <v>374</v>
      </c>
      <c r="M235" s="353">
        <f t="shared" si="116"/>
        <v>2.3684377176872901E-2</v>
      </c>
      <c r="N235" s="82">
        <f t="shared" si="198"/>
        <v>46003</v>
      </c>
      <c r="O235" s="82">
        <f t="shared" si="197"/>
        <v>7717</v>
      </c>
      <c r="P235" s="135">
        <f t="shared" si="199"/>
        <v>124741</v>
      </c>
      <c r="Q235" s="135">
        <f t="shared" si="127"/>
        <v>8547</v>
      </c>
      <c r="R235" s="355">
        <f t="shared" si="64"/>
        <v>6.8517969232249218E-2</v>
      </c>
      <c r="S235" s="83">
        <f t="shared" si="200"/>
        <v>22.832537111269744</v>
      </c>
      <c r="U235" s="729" t="s">
        <v>417</v>
      </c>
      <c r="V235" s="729"/>
      <c r="W235" s="729"/>
      <c r="X235" s="729"/>
    </row>
    <row r="236" spans="1:24" x14ac:dyDescent="0.3">
      <c r="A236" s="59">
        <v>44123</v>
      </c>
      <c r="B236" s="43">
        <v>853959</v>
      </c>
      <c r="C236" s="43">
        <v>47708</v>
      </c>
      <c r="D236" s="43">
        <v>901667</v>
      </c>
      <c r="E236" s="94">
        <v>993</v>
      </c>
      <c r="F236" s="349">
        <f t="shared" si="99"/>
        <v>0.17079463364293085</v>
      </c>
      <c r="G236" s="43">
        <v>3634</v>
      </c>
      <c r="H236" s="100">
        <v>784347</v>
      </c>
      <c r="I236" s="71">
        <v>13286</v>
      </c>
      <c r="J236" s="181">
        <v>1198883</v>
      </c>
      <c r="K236" s="360">
        <f t="shared" si="196"/>
        <v>16920</v>
      </c>
      <c r="L236" s="360">
        <v>1089</v>
      </c>
      <c r="M236" s="353">
        <f t="shared" si="116"/>
        <v>6.436170212765957E-2</v>
      </c>
      <c r="N236" s="82">
        <f t="shared" si="198"/>
        <v>46209</v>
      </c>
      <c r="O236" s="82">
        <f t="shared" si="197"/>
        <v>7749</v>
      </c>
      <c r="P236" s="135">
        <f t="shared" si="199"/>
        <v>128667</v>
      </c>
      <c r="Q236" s="135">
        <f t="shared" si="127"/>
        <v>8581</v>
      </c>
      <c r="R236" s="355">
        <f t="shared" si="64"/>
        <v>6.6691537068556822E-2</v>
      </c>
      <c r="S236" s="83">
        <f t="shared" si="200"/>
        <v>23.551150403602218</v>
      </c>
      <c r="U236" s="729"/>
      <c r="V236" s="729"/>
      <c r="W236" s="729"/>
      <c r="X236" s="729"/>
    </row>
    <row r="237" spans="1:24" x14ac:dyDescent="0.3">
      <c r="A237" s="59">
        <v>44124</v>
      </c>
      <c r="B237" s="43">
        <v>859804</v>
      </c>
      <c r="C237" s="43">
        <v>49164</v>
      </c>
      <c r="D237" s="43">
        <v>908968</v>
      </c>
      <c r="E237" s="94">
        <v>1456</v>
      </c>
      <c r="F237" s="349">
        <f t="shared" si="99"/>
        <v>0.19942473633748803</v>
      </c>
      <c r="G237" s="43">
        <v>4426</v>
      </c>
      <c r="H237" s="100">
        <v>788773</v>
      </c>
      <c r="I237" s="71">
        <v>9681</v>
      </c>
      <c r="J237" s="181">
        <v>1208564</v>
      </c>
      <c r="K237" s="360">
        <f t="shared" si="196"/>
        <v>14107</v>
      </c>
      <c r="L237" s="360">
        <v>1602</v>
      </c>
      <c r="M237" s="353">
        <f t="shared" ref="M237" si="201">L237/K237</f>
        <v>0.11356064365208762</v>
      </c>
      <c r="N237" s="82">
        <f t="shared" si="198"/>
        <v>45975</v>
      </c>
      <c r="O237" s="82">
        <f t="shared" si="197"/>
        <v>7908</v>
      </c>
      <c r="P237" s="135">
        <f t="shared" si="199"/>
        <v>123201</v>
      </c>
      <c r="Q237" s="135">
        <f t="shared" ref="Q237" si="202">SUM(L231:L237)</f>
        <v>8759</v>
      </c>
      <c r="R237" s="355">
        <f t="shared" ref="R237" si="203">Q237/P237</f>
        <v>7.1095202149333209E-2</v>
      </c>
      <c r="S237" s="83">
        <f t="shared" si="200"/>
        <v>22.55065619680413</v>
      </c>
      <c r="U237" s="729"/>
      <c r="V237" s="729"/>
      <c r="W237" s="729"/>
      <c r="X237" s="729"/>
    </row>
    <row r="238" spans="1:24" x14ac:dyDescent="0.3">
      <c r="A238" s="59">
        <v>44125</v>
      </c>
      <c r="B238" s="43">
        <v>866847</v>
      </c>
      <c r="C238" s="43">
        <v>50903</v>
      </c>
      <c r="D238" s="43">
        <v>917750</v>
      </c>
      <c r="E238" s="94">
        <v>1739</v>
      </c>
      <c r="F238" s="349">
        <f t="shared" ref="F238:F240" si="204">E238/(D238-D237)</f>
        <v>0.19801867456160327</v>
      </c>
      <c r="G238" s="43">
        <v>6176</v>
      </c>
      <c r="H238" s="100">
        <v>794949</v>
      </c>
      <c r="I238" s="71">
        <v>13825</v>
      </c>
      <c r="J238" s="181">
        <v>1222389</v>
      </c>
      <c r="K238" s="360">
        <f t="shared" si="196"/>
        <v>20001</v>
      </c>
      <c r="L238" s="360">
        <v>1947</v>
      </c>
      <c r="M238" s="353">
        <f t="shared" ref="M238" si="205">L238/K238</f>
        <v>9.7345132743362831E-2</v>
      </c>
      <c r="N238" s="82">
        <f t="shared" si="198"/>
        <v>46065</v>
      </c>
      <c r="O238" s="82">
        <f t="shared" si="197"/>
        <v>8218</v>
      </c>
      <c r="P238" s="135">
        <f t="shared" si="199"/>
        <v>121050</v>
      </c>
      <c r="Q238" s="135">
        <f t="shared" ref="Q238" si="206">SUM(L232:L238)</f>
        <v>9172</v>
      </c>
      <c r="R238" s="355">
        <f t="shared" ref="R238" si="207">Q238/P238</f>
        <v>7.5770342833539853E-2</v>
      </c>
      <c r="S238" s="83">
        <f t="shared" si="200"/>
        <v>22.156938114326504</v>
      </c>
      <c r="U238" s="626"/>
    </row>
    <row r="239" spans="1:24" x14ac:dyDescent="0.3">
      <c r="A239" s="59">
        <v>44126</v>
      </c>
      <c r="B239" s="43">
        <v>873781</v>
      </c>
      <c r="C239" s="43">
        <v>52615</v>
      </c>
      <c r="D239" s="43">
        <v>926396</v>
      </c>
      <c r="E239" s="94">
        <v>1712</v>
      </c>
      <c r="F239" s="349">
        <f t="shared" si="204"/>
        <v>0.19801064075873237</v>
      </c>
      <c r="G239" s="43">
        <v>6999</v>
      </c>
      <c r="H239" s="100">
        <v>801948</v>
      </c>
      <c r="I239" s="71">
        <v>13690</v>
      </c>
      <c r="J239" s="181">
        <v>1236079</v>
      </c>
      <c r="K239" s="360">
        <f t="shared" si="196"/>
        <v>20689</v>
      </c>
      <c r="L239" s="360">
        <v>1898</v>
      </c>
      <c r="M239" s="353">
        <f t="shared" ref="M239:M240" si="208">L239/K239</f>
        <v>9.1739571753105514E-2</v>
      </c>
      <c r="N239" s="82">
        <f t="shared" si="198"/>
        <v>47048</v>
      </c>
      <c r="O239" s="82">
        <f t="shared" ref="O239:O240" si="209">SUM(E233:E239)</f>
        <v>8579</v>
      </c>
      <c r="P239" s="135">
        <f t="shared" si="199"/>
        <v>123654</v>
      </c>
      <c r="Q239" s="135">
        <f t="shared" ref="Q239:Q240" si="210">SUM(L233:L239)</f>
        <v>9550</v>
      </c>
      <c r="R239" s="355">
        <f t="shared" ref="R239:R240" si="211">Q239/P239</f>
        <v>7.7231630193928216E-2</v>
      </c>
      <c r="S239" s="83">
        <f t="shared" si="200"/>
        <v>22.633573115150185</v>
      </c>
      <c r="U239" s="626"/>
    </row>
    <row r="240" spans="1:24" x14ac:dyDescent="0.3">
      <c r="A240" s="59">
        <v>44127</v>
      </c>
      <c r="B240" s="43">
        <v>879179</v>
      </c>
      <c r="C240" s="43">
        <v>54016</v>
      </c>
      <c r="D240" s="96">
        <v>933195</v>
      </c>
      <c r="E240" s="43">
        <v>1401</v>
      </c>
      <c r="F240" s="349">
        <f t="shared" si="204"/>
        <v>0.20605971466392117</v>
      </c>
      <c r="G240" s="43">
        <v>6382</v>
      </c>
      <c r="H240" s="100">
        <v>808330</v>
      </c>
      <c r="I240" s="71">
        <v>12632</v>
      </c>
      <c r="J240" s="181">
        <v>1248711</v>
      </c>
      <c r="K240" s="360">
        <f t="shared" si="196"/>
        <v>19014</v>
      </c>
      <c r="L240" s="360">
        <f>1277+249</f>
        <v>1526</v>
      </c>
      <c r="M240" s="353">
        <f t="shared" si="208"/>
        <v>8.0256652992531818E-2</v>
      </c>
      <c r="N240" s="82">
        <f t="shared" si="198"/>
        <v>46788</v>
      </c>
      <c r="O240" s="82">
        <f t="shared" si="209"/>
        <v>8784</v>
      </c>
      <c r="P240" s="135">
        <f t="shared" si="199"/>
        <v>121611</v>
      </c>
      <c r="Q240" s="135">
        <f t="shared" si="210"/>
        <v>9743</v>
      </c>
      <c r="R240" s="355">
        <f t="shared" si="211"/>
        <v>8.0116107917869273E-2</v>
      </c>
      <c r="S240" s="83">
        <f t="shared" si="200"/>
        <v>22.259623304596122</v>
      </c>
      <c r="U240" s="626"/>
    </row>
    <row r="241" spans="1:21" x14ac:dyDescent="0.3">
      <c r="A241" s="59">
        <v>44128</v>
      </c>
      <c r="B241" s="43">
        <v>885248</v>
      </c>
      <c r="C241" s="43">
        <v>55449</v>
      </c>
      <c r="D241" s="96">
        <v>940697</v>
      </c>
      <c r="E241" s="43">
        <v>1433</v>
      </c>
      <c r="F241" s="349">
        <f t="shared" ref="F241" si="212">E241/(D241-D240)</f>
        <v>0.19101572913889631</v>
      </c>
      <c r="G241" s="43">
        <v>7548</v>
      </c>
      <c r="H241" s="100">
        <v>815878</v>
      </c>
      <c r="I241" s="71">
        <v>10745</v>
      </c>
      <c r="J241" s="181">
        <v>1259456</v>
      </c>
      <c r="K241" s="360">
        <f t="shared" ref="K241:K245" si="213">G241+I241</f>
        <v>18293</v>
      </c>
      <c r="L241" s="360">
        <v>1597</v>
      </c>
      <c r="M241" s="353">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5">
        <f t="shared" ref="R241" si="219">Q241/P241</f>
        <v>8.0382966790850455E-2</v>
      </c>
      <c r="S241" s="83">
        <f t="shared" ref="S241" si="220">P241/5463.3</f>
        <v>22.846082038328483</v>
      </c>
      <c r="U241" s="626"/>
    </row>
    <row r="242" spans="1:21" x14ac:dyDescent="0.3">
      <c r="A242" s="59">
        <v>44129</v>
      </c>
      <c r="B242" s="43">
        <v>890792</v>
      </c>
      <c r="C242" s="43">
        <v>56752</v>
      </c>
      <c r="D242" s="96">
        <v>947544</v>
      </c>
      <c r="E242" s="43">
        <v>1303</v>
      </c>
      <c r="F242" s="349">
        <f t="shared" ref="F242" si="221">E242/(D242-D241)</f>
        <v>0.19030232218489851</v>
      </c>
      <c r="G242" s="43">
        <v>5021</v>
      </c>
      <c r="H242" s="100">
        <v>820899</v>
      </c>
      <c r="I242" s="71">
        <v>13005</v>
      </c>
      <c r="J242" s="181">
        <v>1272461</v>
      </c>
      <c r="K242" s="360">
        <f t="shared" si="213"/>
        <v>18026</v>
      </c>
      <c r="L242" s="360">
        <v>1433</v>
      </c>
      <c r="M242" s="353">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5">
        <f t="shared" ref="R242" si="227">Q242/P242</f>
        <v>8.7304210940574584E-2</v>
      </c>
      <c r="S242" s="83">
        <f t="shared" ref="S242" si="228">P242/5463.3</f>
        <v>23.255175443413322</v>
      </c>
      <c r="U242" s="626"/>
    </row>
    <row r="243" spans="1:21" x14ac:dyDescent="0.3">
      <c r="A243" s="59">
        <v>44130</v>
      </c>
      <c r="B243" s="43">
        <v>895790</v>
      </c>
      <c r="C243" s="43">
        <v>57874</v>
      </c>
      <c r="D243" s="96">
        <v>953664</v>
      </c>
      <c r="E243" s="43">
        <v>1122</v>
      </c>
      <c r="F243" s="349">
        <f t="shared" ref="F243:F245" si="229">E243/(D243-D242)</f>
        <v>0.18333333333333332</v>
      </c>
      <c r="G243" s="43">
        <v>3582</v>
      </c>
      <c r="H243" s="100">
        <v>824481</v>
      </c>
      <c r="I243" s="71">
        <v>14099</v>
      </c>
      <c r="J243" s="181">
        <v>1286560</v>
      </c>
      <c r="K243" s="360">
        <f t="shared" si="213"/>
        <v>17681</v>
      </c>
      <c r="L243" s="360">
        <v>1253</v>
      </c>
      <c r="M243" s="353">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5">
        <f t="shared" ref="R243" si="235">Q243/P243</f>
        <v>8.8067537222930731E-2</v>
      </c>
      <c r="S243" s="83">
        <f t="shared" ref="S243" si="236">P243/5463.3</f>
        <v>23.394468544652497</v>
      </c>
      <c r="U243" s="626"/>
    </row>
    <row r="244" spans="1:21" x14ac:dyDescent="0.3">
      <c r="A244" s="59">
        <v>44131</v>
      </c>
      <c r="B244" s="43">
        <v>901441</v>
      </c>
      <c r="C244" s="43">
        <v>59201</v>
      </c>
      <c r="D244" s="96">
        <v>960642</v>
      </c>
      <c r="E244" s="43">
        <v>1327</v>
      </c>
      <c r="F244" s="349">
        <f t="shared" si="229"/>
        <v>0.19016910289481226</v>
      </c>
      <c r="G244" s="43">
        <v>5137</v>
      </c>
      <c r="H244" s="100">
        <v>829618</v>
      </c>
      <c r="I244" s="71">
        <v>12006</v>
      </c>
      <c r="J244" s="181">
        <v>1298566</v>
      </c>
      <c r="K244" s="360">
        <f t="shared" si="213"/>
        <v>17143</v>
      </c>
      <c r="L244" s="360">
        <v>1496</v>
      </c>
      <c r="M244" s="353">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5">
        <f t="shared" ref="R244" si="241">Q244/P244</f>
        <v>8.5214028598286543E-2</v>
      </c>
      <c r="S244" s="83">
        <f t="shared" ref="S244" si="242">P244/5463.3</f>
        <v>23.950176633170429</v>
      </c>
      <c r="U244" s="626"/>
    </row>
    <row r="245" spans="1:21" x14ac:dyDescent="0.3">
      <c r="A245" s="59">
        <v>44132</v>
      </c>
      <c r="B245" s="43">
        <v>907766</v>
      </c>
      <c r="C245" s="43">
        <v>60403</v>
      </c>
      <c r="D245" s="96">
        <v>968169</v>
      </c>
      <c r="E245" s="43">
        <v>1202</v>
      </c>
      <c r="F245" s="349">
        <f t="shared" si="229"/>
        <v>0.15969177627208717</v>
      </c>
      <c r="G245" s="43">
        <v>6447</v>
      </c>
      <c r="H245" s="100">
        <v>836065</v>
      </c>
      <c r="I245" s="71">
        <v>13682</v>
      </c>
      <c r="J245" s="181">
        <v>1312248</v>
      </c>
      <c r="K245" s="360">
        <f t="shared" si="213"/>
        <v>20129</v>
      </c>
      <c r="L245" s="360">
        <v>1376</v>
      </c>
      <c r="M245" s="353">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5">
        <f t="shared" ref="R245" si="247">Q245/P245</f>
        <v>8.0771139530444735E-2</v>
      </c>
      <c r="S245" s="83">
        <f t="shared" ref="S245" si="248">P245/5463.3</f>
        <v>23.973605696190948</v>
      </c>
      <c r="U245" s="626"/>
    </row>
    <row r="246" spans="1:21" x14ac:dyDescent="0.3">
      <c r="A246" s="59">
        <v>44133</v>
      </c>
      <c r="B246" s="43">
        <v>913115</v>
      </c>
      <c r="C246" s="43">
        <v>61531</v>
      </c>
      <c r="D246" s="96">
        <v>974646</v>
      </c>
      <c r="E246" s="43">
        <v>1128</v>
      </c>
      <c r="F246" s="349">
        <f t="shared" ref="F246:F248" si="249">E246/(D246-D245)</f>
        <v>0.17415470125057897</v>
      </c>
      <c r="G246" s="43">
        <v>6582</v>
      </c>
      <c r="H246" s="100">
        <v>842647</v>
      </c>
      <c r="I246" s="71">
        <v>11515</v>
      </c>
      <c r="J246" s="181">
        <v>1323763</v>
      </c>
      <c r="K246" s="360">
        <f t="shared" ref="K246:K251" si="250">G246+I246</f>
        <v>18097</v>
      </c>
      <c r="L246" s="360">
        <v>1280</v>
      </c>
      <c r="M246" s="353">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5">
        <f t="shared" ref="R246:R247" si="255">Q246/P246</f>
        <v>7.7588154194870043E-2</v>
      </c>
      <c r="S246" s="83">
        <f t="shared" ref="S246:S247" si="256">P246/5463.3</f>
        <v>23.499167170025441</v>
      </c>
      <c r="U246" s="626"/>
    </row>
    <row r="247" spans="1:21" x14ac:dyDescent="0.3">
      <c r="A247" s="59">
        <v>44134</v>
      </c>
      <c r="B247" s="43">
        <v>918468</v>
      </c>
      <c r="C247" s="43">
        <v>62812</v>
      </c>
      <c r="D247" s="96">
        <v>981280</v>
      </c>
      <c r="E247" s="43">
        <v>1281</v>
      </c>
      <c r="F247" s="349">
        <f t="shared" si="249"/>
        <v>0.19309617123907144</v>
      </c>
      <c r="G247" s="43">
        <v>7325</v>
      </c>
      <c r="H247" s="100">
        <v>849972</v>
      </c>
      <c r="I247" s="71">
        <v>17729</v>
      </c>
      <c r="J247" s="181">
        <v>1341492</v>
      </c>
      <c r="K247" s="360">
        <f t="shared" si="250"/>
        <v>25054</v>
      </c>
      <c r="L247" s="360">
        <v>1492</v>
      </c>
      <c r="M247" s="353">
        <f t="shared" si="251"/>
        <v>5.9551369042867404E-2</v>
      </c>
      <c r="N247" s="82">
        <f t="shared" si="231"/>
        <v>48085</v>
      </c>
      <c r="O247" s="82">
        <f t="shared" si="252"/>
        <v>8796</v>
      </c>
      <c r="P247" s="135">
        <f t="shared" si="253"/>
        <v>134423</v>
      </c>
      <c r="Q247" s="135">
        <f t="shared" si="254"/>
        <v>9927</v>
      </c>
      <c r="R247" s="355">
        <f t="shared" si="255"/>
        <v>7.3848969298408756E-2</v>
      </c>
      <c r="S247" s="83">
        <f t="shared" si="256"/>
        <v>24.604726081306168</v>
      </c>
      <c r="U247" s="626"/>
    </row>
    <row r="248" spans="1:21" x14ac:dyDescent="0.3">
      <c r="A248" s="59">
        <v>44135</v>
      </c>
      <c r="B248" s="43">
        <v>923576</v>
      </c>
      <c r="C248" s="43">
        <v>63913</v>
      </c>
      <c r="D248" s="96">
        <v>987489</v>
      </c>
      <c r="E248" s="43">
        <v>1101</v>
      </c>
      <c r="F248" s="349">
        <f t="shared" si="249"/>
        <v>0.17732324045740055</v>
      </c>
      <c r="G248" s="43">
        <v>7168</v>
      </c>
      <c r="H248" s="96">
        <v>857140</v>
      </c>
      <c r="I248" s="71">
        <v>13402</v>
      </c>
      <c r="J248" s="181">
        <v>1354894</v>
      </c>
      <c r="K248" s="360">
        <f t="shared" si="250"/>
        <v>20570</v>
      </c>
      <c r="L248" s="360">
        <v>1278</v>
      </c>
      <c r="M248" s="353">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5">
        <f t="shared" ref="R248" si="261">Q248/P248</f>
        <v>7.028529626920263E-2</v>
      </c>
      <c r="S248" s="83">
        <f t="shared" ref="S248" si="262">P248/5463.3</f>
        <v>25.021507147694617</v>
      </c>
      <c r="U248" s="626"/>
    </row>
    <row r="249" spans="1:21" x14ac:dyDescent="0.3">
      <c r="A249" s="59">
        <v>44136</v>
      </c>
      <c r="B249" s="43">
        <v>928496</v>
      </c>
      <c r="C249" s="43">
        <v>65061</v>
      </c>
      <c r="D249" s="96">
        <v>993557</v>
      </c>
      <c r="E249" s="43">
        <v>1148</v>
      </c>
      <c r="F249" s="349">
        <f t="shared" ref="F249" si="263">E249/(D249-D248)</f>
        <v>0.1891891891891892</v>
      </c>
      <c r="G249" s="43">
        <v>6220</v>
      </c>
      <c r="H249" s="96">
        <v>863360</v>
      </c>
      <c r="I249" s="71">
        <v>12345</v>
      </c>
      <c r="J249" s="181">
        <v>1367239</v>
      </c>
      <c r="K249" s="360">
        <f t="shared" si="250"/>
        <v>18565</v>
      </c>
      <c r="L249" s="360">
        <v>1304</v>
      </c>
      <c r="M249" s="353">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5">
        <f t="shared" ref="R249" si="269">Q249/P249</f>
        <v>6.9069287884639202E-2</v>
      </c>
      <c r="S249" s="83">
        <f t="shared" ref="S249" si="270">P249/5463.3</f>
        <v>25.12016546775758</v>
      </c>
      <c r="U249" s="626"/>
    </row>
    <row r="250" spans="1:21" x14ac:dyDescent="0.3">
      <c r="A250" s="59">
        <v>44137</v>
      </c>
      <c r="B250" s="43">
        <v>932376</v>
      </c>
      <c r="C250" s="43">
        <v>66012</v>
      </c>
      <c r="D250" s="96">
        <v>998388</v>
      </c>
      <c r="E250" s="43">
        <v>951</v>
      </c>
      <c r="F250" s="349">
        <f t="shared" ref="F250:F251" si="271">E250/(D250-D249)</f>
        <v>0.19685365348789072</v>
      </c>
      <c r="G250" s="43">
        <v>4921</v>
      </c>
      <c r="H250" s="96">
        <v>868281</v>
      </c>
      <c r="I250" s="71">
        <v>6169</v>
      </c>
      <c r="J250" s="181">
        <v>1373408</v>
      </c>
      <c r="K250" s="360">
        <f t="shared" si="250"/>
        <v>11090</v>
      </c>
      <c r="L250" s="360">
        <v>1066</v>
      </c>
      <c r="M250" s="353">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5">
        <f t="shared" ref="R250" si="277">Q250/P250</f>
        <v>7.1122405241565115E-2</v>
      </c>
      <c r="S250" s="83">
        <f t="shared" ref="S250" si="278">P250/5463.3</f>
        <v>23.913751761755716</v>
      </c>
      <c r="U250" s="626"/>
    </row>
    <row r="251" spans="1:21" x14ac:dyDescent="0.3">
      <c r="A251" s="59">
        <v>44138</v>
      </c>
      <c r="B251" s="43">
        <v>936481</v>
      </c>
      <c r="C251" s="43">
        <v>67011</v>
      </c>
      <c r="D251" s="96">
        <v>1003492</v>
      </c>
      <c r="E251" s="43">
        <v>999</v>
      </c>
      <c r="F251" s="349">
        <f t="shared" si="271"/>
        <v>0.19572884012539185</v>
      </c>
      <c r="G251" s="43">
        <v>5597</v>
      </c>
      <c r="H251" s="96">
        <v>873878</v>
      </c>
      <c r="I251" s="71">
        <v>5527</v>
      </c>
      <c r="J251" s="181">
        <v>1378935</v>
      </c>
      <c r="K251" s="360">
        <f t="shared" si="250"/>
        <v>11124</v>
      </c>
      <c r="L251" s="360">
        <v>1147</v>
      </c>
      <c r="M251" s="353">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5">
        <f t="shared" ref="R251" si="284">Q251/P251</f>
        <v>7.1756974700912302E-2</v>
      </c>
      <c r="S251" s="83">
        <f t="shared" ref="S251" si="285">P251/5463.3</f>
        <v>22.812036681126791</v>
      </c>
      <c r="U251" s="626"/>
    </row>
    <row r="252" spans="1:21" x14ac:dyDescent="0.3">
      <c r="A252" s="59">
        <v>44139</v>
      </c>
      <c r="B252" s="43">
        <v>943063</v>
      </c>
      <c r="C252" s="43">
        <v>68444</v>
      </c>
      <c r="D252" s="96">
        <v>1011507</v>
      </c>
      <c r="E252" s="43">
        <v>1433</v>
      </c>
      <c r="F252" s="349">
        <f t="shared" ref="F252:F256" si="286">E252/(D252-D251)</f>
        <v>0.17878976918278228</v>
      </c>
      <c r="G252" s="43">
        <v>7051</v>
      </c>
      <c r="H252" s="96">
        <v>880929</v>
      </c>
      <c r="I252" s="71">
        <v>13369</v>
      </c>
      <c r="J252" s="181">
        <v>1392304</v>
      </c>
      <c r="K252" s="360">
        <f t="shared" ref="K252:K254" si="287">G252+I252</f>
        <v>20420</v>
      </c>
      <c r="L252" s="360">
        <v>1619</v>
      </c>
      <c r="M252" s="353">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5">
        <f t="shared" ref="R252" si="293">Q252/P252</f>
        <v>7.3535062439961579E-2</v>
      </c>
      <c r="S252" s="83">
        <f t="shared" ref="S252" si="294">P252/5463.3</f>
        <v>22.865301191587502</v>
      </c>
      <c r="U252" s="626"/>
    </row>
    <row r="253" spans="1:21" x14ac:dyDescent="0.3">
      <c r="A253" s="59">
        <v>44140</v>
      </c>
      <c r="B253" s="43">
        <v>948922</v>
      </c>
      <c r="C253" s="43">
        <v>69660</v>
      </c>
      <c r="D253" s="96">
        <v>1018582</v>
      </c>
      <c r="E253" s="43">
        <v>1216</v>
      </c>
      <c r="F253" s="349">
        <f t="shared" si="286"/>
        <v>0.17187279151943463</v>
      </c>
      <c r="G253" s="43">
        <v>7413</v>
      </c>
      <c r="H253" s="96">
        <v>888342</v>
      </c>
      <c r="I253" s="71">
        <v>11364</v>
      </c>
      <c r="J253" s="181">
        <v>1403668</v>
      </c>
      <c r="K253" s="360">
        <f t="shared" si="287"/>
        <v>18777</v>
      </c>
      <c r="L253" s="360">
        <v>1421</v>
      </c>
      <c r="M253" s="353">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5">
        <f t="shared" ref="R253:R254" si="300">Q253/P253</f>
        <v>7.4259554140127387E-2</v>
      </c>
      <c r="S253" s="83">
        <f t="shared" ref="S253:S254" si="301">P253/5463.3</f>
        <v>22.989768088884006</v>
      </c>
      <c r="U253" s="626"/>
    </row>
    <row r="254" spans="1:21" x14ac:dyDescent="0.3">
      <c r="A254" s="59">
        <v>44141</v>
      </c>
      <c r="B254" s="43">
        <v>954093</v>
      </c>
      <c r="C254" s="43">
        <v>70732</v>
      </c>
      <c r="D254" s="96">
        <v>1024825</v>
      </c>
      <c r="E254" s="43">
        <v>1072</v>
      </c>
      <c r="F254" s="349">
        <f t="shared" si="286"/>
        <v>0.17171231779593144</v>
      </c>
      <c r="G254" s="43">
        <v>6675</v>
      </c>
      <c r="H254" s="96">
        <v>895017</v>
      </c>
      <c r="I254" s="71">
        <v>16109</v>
      </c>
      <c r="J254" s="181">
        <v>1419777</v>
      </c>
      <c r="K254" s="360">
        <f t="shared" si="287"/>
        <v>22784</v>
      </c>
      <c r="L254" s="360">
        <v>1242</v>
      </c>
      <c r="M254" s="353">
        <f t="shared" si="295"/>
        <v>5.4511938202247194E-2</v>
      </c>
      <c r="N254" s="82">
        <f t="shared" si="296"/>
        <v>43545</v>
      </c>
      <c r="O254" s="82">
        <f t="shared" si="297"/>
        <v>7920</v>
      </c>
      <c r="P254" s="135">
        <f t="shared" si="298"/>
        <v>123330</v>
      </c>
      <c r="Q254" s="135">
        <f t="shared" si="299"/>
        <v>9077</v>
      </c>
      <c r="R254" s="355">
        <f t="shared" si="300"/>
        <v>7.3599286467201819E-2</v>
      </c>
      <c r="S254" s="83">
        <f t="shared" si="301"/>
        <v>22.574268299379494</v>
      </c>
      <c r="U254" s="626"/>
    </row>
    <row r="255" spans="1:21" x14ac:dyDescent="0.3">
      <c r="A255" s="59">
        <v>44142</v>
      </c>
      <c r="B255" s="43">
        <v>961653</v>
      </c>
      <c r="C255" s="43">
        <v>72328</v>
      </c>
      <c r="D255" s="96">
        <v>1033981</v>
      </c>
      <c r="E255" s="43">
        <v>1596</v>
      </c>
      <c r="F255" s="349">
        <f t="shared" si="286"/>
        <v>0.1743119266055046</v>
      </c>
      <c r="G255" s="43">
        <v>7356</v>
      </c>
      <c r="H255" s="96">
        <v>902373</v>
      </c>
      <c r="I255" s="71">
        <v>22288</v>
      </c>
      <c r="J255" s="181">
        <v>1442065</v>
      </c>
      <c r="K255" s="360">
        <f t="shared" ref="K255:K256" si="302">G255+I255</f>
        <v>29644</v>
      </c>
      <c r="L255" s="360">
        <v>1878</v>
      </c>
      <c r="M255" s="353">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5">
        <f t="shared" ref="R255:R256" si="308">Q255/P255</f>
        <v>7.3086915803147939E-2</v>
      </c>
      <c r="S255" s="83">
        <f t="shared" ref="S255:S256" si="309">P255/5463.3</f>
        <v>24.235169220068457</v>
      </c>
      <c r="U255" s="626"/>
    </row>
    <row r="256" spans="1:21" x14ac:dyDescent="0.3">
      <c r="A256" s="59">
        <v>44143</v>
      </c>
      <c r="B256" s="43">
        <v>967109</v>
      </c>
      <c r="C256" s="43">
        <v>73443</v>
      </c>
      <c r="D256" s="96">
        <v>1040552</v>
      </c>
      <c r="E256" s="43">
        <v>1115</v>
      </c>
      <c r="F256" s="349">
        <f t="shared" si="286"/>
        <v>0.16968497945518185</v>
      </c>
      <c r="G256" s="43">
        <v>5894</v>
      </c>
      <c r="H256" s="96">
        <v>908267</v>
      </c>
      <c r="I256" s="71">
        <v>11335</v>
      </c>
      <c r="J256" s="181">
        <v>1453400</v>
      </c>
      <c r="K256" s="360">
        <f t="shared" si="302"/>
        <v>17229</v>
      </c>
      <c r="L256" s="360">
        <v>1262</v>
      </c>
      <c r="M256" s="353">
        <f t="shared" si="303"/>
        <v>7.3248592489407391E-2</v>
      </c>
      <c r="N256" s="82">
        <f t="shared" si="304"/>
        <v>46995</v>
      </c>
      <c r="O256" s="82">
        <f t="shared" si="305"/>
        <v>8382</v>
      </c>
      <c r="P256" s="135">
        <f t="shared" si="306"/>
        <v>131068</v>
      </c>
      <c r="Q256" s="135">
        <f t="shared" si="307"/>
        <v>9635</v>
      </c>
      <c r="R256" s="355">
        <f t="shared" si="308"/>
        <v>7.3511459700308243E-2</v>
      </c>
      <c r="S256" s="83">
        <f t="shared" si="309"/>
        <v>23.990628374791793</v>
      </c>
      <c r="U256" s="626"/>
    </row>
    <row r="257" spans="1:21" x14ac:dyDescent="0.3">
      <c r="A257" s="59">
        <v>44144</v>
      </c>
      <c r="B257" s="43">
        <v>971144</v>
      </c>
      <c r="C257" s="43">
        <v>74355</v>
      </c>
      <c r="D257" s="96">
        <v>1045499</v>
      </c>
      <c r="E257" s="43">
        <v>912</v>
      </c>
      <c r="F257" s="349">
        <f t="shared" ref="F257" si="310">E257/(D257-D256)</f>
        <v>0.18435415403274713</v>
      </c>
      <c r="G257" s="43">
        <v>5315</v>
      </c>
      <c r="H257" s="96">
        <v>913582</v>
      </c>
      <c r="I257" s="71">
        <v>6164</v>
      </c>
      <c r="J257" s="181">
        <v>1459564</v>
      </c>
      <c r="K257" s="360">
        <f t="shared" ref="K257" si="311">G257+I257</f>
        <v>11479</v>
      </c>
      <c r="L257" s="360">
        <v>1044</v>
      </c>
      <c r="M257" s="353">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5">
        <f t="shared" ref="R257" si="317">Q257/P257</f>
        <v>7.3126573708513054E-2</v>
      </c>
      <c r="S257" s="83">
        <f t="shared" ref="S257" si="318">P257/5463.3</f>
        <v>24.061830761627586</v>
      </c>
      <c r="U257" s="626"/>
    </row>
    <row r="258" spans="1:21" x14ac:dyDescent="0.3">
      <c r="A258" s="59">
        <v>44145</v>
      </c>
      <c r="B258" s="43">
        <v>974613</v>
      </c>
      <c r="C258" s="43">
        <v>75187</v>
      </c>
      <c r="D258" s="96">
        <v>1049800</v>
      </c>
      <c r="E258" s="43">
        <v>832</v>
      </c>
      <c r="F258" s="349">
        <f t="shared" ref="F258" si="319">E258/(D258-D257)</f>
        <v>0.19344338525924204</v>
      </c>
      <c r="G258" s="43">
        <v>5907</v>
      </c>
      <c r="H258" s="96">
        <v>919489</v>
      </c>
      <c r="I258" s="71">
        <v>4592</v>
      </c>
      <c r="J258" s="181">
        <v>1464156</v>
      </c>
      <c r="K258" s="360">
        <f t="shared" ref="K258" si="320">G258+I258</f>
        <v>10499</v>
      </c>
      <c r="L258" s="360">
        <v>993</v>
      </c>
      <c r="M258" s="353">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5">
        <f t="shared" ref="R258:R263" si="326">Q258/P258</f>
        <v>7.2298825975296563E-2</v>
      </c>
      <c r="S258" s="83">
        <f t="shared" ref="S258" si="327">P258/5463.3</f>
        <v>23.947431039847711</v>
      </c>
      <c r="U258" s="626"/>
    </row>
    <row r="259" spans="1:21" x14ac:dyDescent="0.3">
      <c r="A259" s="59">
        <v>44146</v>
      </c>
      <c r="B259" s="43">
        <v>981481</v>
      </c>
      <c r="C259" s="43">
        <v>76448</v>
      </c>
      <c r="D259" s="96">
        <v>1057929</v>
      </c>
      <c r="E259" s="43">
        <v>1261</v>
      </c>
      <c r="F259" s="349">
        <f t="shared" ref="F259" si="328">E259/(D259-D258)</f>
        <v>0.15512363144298191</v>
      </c>
      <c r="G259" s="43">
        <v>8268</v>
      </c>
      <c r="H259" s="96">
        <v>927757</v>
      </c>
      <c r="I259" s="71">
        <v>13828</v>
      </c>
      <c r="J259" s="181">
        <v>1477984</v>
      </c>
      <c r="K259" s="360">
        <f t="shared" ref="K259" si="329">G259+I259</f>
        <v>22096</v>
      </c>
      <c r="L259" s="360">
        <v>1443</v>
      </c>
      <c r="M259" s="353">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5">
        <f t="shared" si="326"/>
        <v>7.0056147553355264E-2</v>
      </c>
      <c r="S259" s="83">
        <f t="shared" ref="S259" si="335">P259/5463.3</f>
        <v>24.254205333772628</v>
      </c>
      <c r="U259" s="626"/>
    </row>
    <row r="260" spans="1:21" x14ac:dyDescent="0.3">
      <c r="A260" s="59">
        <v>44147</v>
      </c>
      <c r="B260" s="43">
        <v>987330</v>
      </c>
      <c r="C260" s="43">
        <v>77660</v>
      </c>
      <c r="D260" s="96">
        <v>1064990</v>
      </c>
      <c r="E260" s="43">
        <v>1212</v>
      </c>
      <c r="F260" s="349">
        <f t="shared" ref="F260:F261" si="336">E260/(D260-D259)</f>
        <v>0.17164707548505878</v>
      </c>
      <c r="G260" s="43">
        <v>8575</v>
      </c>
      <c r="H260" s="96">
        <v>936332</v>
      </c>
      <c r="I260" s="71">
        <v>14308</v>
      </c>
      <c r="J260" s="181">
        <v>1492292</v>
      </c>
      <c r="K260" s="360">
        <f t="shared" ref="K260:K261" si="337">G260+I260</f>
        <v>22883</v>
      </c>
      <c r="L260" s="360">
        <v>1389</v>
      </c>
      <c r="M260" s="353">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5">
        <f t="shared" si="326"/>
        <v>6.7716339467404518E-2</v>
      </c>
      <c r="S260" s="83">
        <f t="shared" ref="S260:S261" si="343">P260/5463.3</f>
        <v>25.005765745977705</v>
      </c>
      <c r="U260" s="626"/>
    </row>
    <row r="261" spans="1:21" x14ac:dyDescent="0.3">
      <c r="A261" s="59">
        <v>44148</v>
      </c>
      <c r="B261" s="43">
        <v>993626</v>
      </c>
      <c r="C261" s="43">
        <v>79017</v>
      </c>
      <c r="D261" s="96">
        <v>1072643</v>
      </c>
      <c r="E261" s="43">
        <v>1357</v>
      </c>
      <c r="F261" s="349">
        <f t="shared" si="336"/>
        <v>0.17731608519534822</v>
      </c>
      <c r="G261" s="43">
        <v>8967</v>
      </c>
      <c r="H261" s="96">
        <v>945299</v>
      </c>
      <c r="I261" s="71">
        <v>18028</v>
      </c>
      <c r="J261" s="181">
        <v>1510320</v>
      </c>
      <c r="K261" s="360">
        <f t="shared" si="337"/>
        <v>26995</v>
      </c>
      <c r="L261" s="360">
        <v>1530</v>
      </c>
      <c r="M261" s="353">
        <f t="shared" si="338"/>
        <v>5.6677162437488424E-2</v>
      </c>
      <c r="N261" s="82">
        <f t="shared" si="339"/>
        <v>47818</v>
      </c>
      <c r="O261" s="82">
        <f t="shared" si="340"/>
        <v>8285</v>
      </c>
      <c r="P261" s="135">
        <f t="shared" si="341"/>
        <v>140825</v>
      </c>
      <c r="Q261" s="135">
        <f t="shared" si="342"/>
        <v>9539</v>
      </c>
      <c r="R261" s="355">
        <f t="shared" si="326"/>
        <v>6.7736552458725369E-2</v>
      </c>
      <c r="S261" s="83">
        <f t="shared" si="343"/>
        <v>25.776545311441801</v>
      </c>
      <c r="U261" s="626"/>
    </row>
    <row r="262" spans="1:21" x14ac:dyDescent="0.3">
      <c r="A262" s="59">
        <v>44149</v>
      </c>
      <c r="B262" s="43">
        <v>999237</v>
      </c>
      <c r="C262" s="43">
        <v>80135</v>
      </c>
      <c r="D262" s="96">
        <v>1079372</v>
      </c>
      <c r="E262" s="43">
        <v>1118</v>
      </c>
      <c r="F262" s="349">
        <f t="shared" ref="F262:F269" si="344">E262/(D262-D261)</f>
        <v>0.16614652994501411</v>
      </c>
      <c r="G262" s="43">
        <v>7576</v>
      </c>
      <c r="H262" s="96">
        <v>952875</v>
      </c>
      <c r="I262" s="71">
        <v>14590</v>
      </c>
      <c r="J262" s="181">
        <v>1524910</v>
      </c>
      <c r="K262" s="360">
        <f t="shared" ref="K262" si="345">G262+I262</f>
        <v>22166</v>
      </c>
      <c r="L262" s="360">
        <v>1282</v>
      </c>
      <c r="M262" s="353">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5">
        <f t="shared" si="326"/>
        <v>6.7065625773358228E-2</v>
      </c>
      <c r="S262" s="83">
        <f t="shared" ref="S262" si="351">P262/5463.3</f>
        <v>24.407775520289935</v>
      </c>
      <c r="U262" s="626"/>
    </row>
    <row r="263" spans="1:21" x14ac:dyDescent="0.3">
      <c r="A263" s="59">
        <v>44150</v>
      </c>
      <c r="B263" s="43">
        <v>1005059</v>
      </c>
      <c r="C263" s="43">
        <v>81294</v>
      </c>
      <c r="D263" s="96">
        <v>1086353</v>
      </c>
      <c r="E263" s="43">
        <v>1159</v>
      </c>
      <c r="F263" s="349">
        <f t="shared" si="344"/>
        <v>0.16602205987680849</v>
      </c>
      <c r="G263" s="43">
        <v>6484</v>
      </c>
      <c r="H263" s="96">
        <v>959359</v>
      </c>
      <c r="I263" s="71">
        <v>12248</v>
      </c>
      <c r="J263" s="181">
        <v>1537158</v>
      </c>
      <c r="K263" s="360">
        <f t="shared" ref="K263" si="352">G263+I263</f>
        <v>18732</v>
      </c>
      <c r="L263" s="360">
        <v>1350</v>
      </c>
      <c r="M263" s="353">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5">
        <f t="shared" si="326"/>
        <v>6.6970708194289949E-2</v>
      </c>
      <c r="S263" s="83">
        <f t="shared" ref="S263" si="358">P263/5463.3</f>
        <v>24.682883971226182</v>
      </c>
      <c r="U263" s="626"/>
    </row>
    <row r="264" spans="1:21" x14ac:dyDescent="0.3">
      <c r="A264" s="59">
        <v>44151</v>
      </c>
      <c r="B264" s="43">
        <v>1009174</v>
      </c>
      <c r="C264" s="43">
        <v>82011</v>
      </c>
      <c r="D264" s="96">
        <v>1091185</v>
      </c>
      <c r="E264" s="43">
        <v>717</v>
      </c>
      <c r="F264" s="349">
        <f t="shared" si="344"/>
        <v>0.14838576158940397</v>
      </c>
      <c r="G264" s="43">
        <v>3951</v>
      </c>
      <c r="H264" s="96">
        <v>963310</v>
      </c>
      <c r="I264" s="71">
        <v>6142</v>
      </c>
      <c r="J264" s="181">
        <v>1543300</v>
      </c>
      <c r="K264" s="360">
        <f t="shared" ref="K264:K265" si="359">G264+I264</f>
        <v>10093</v>
      </c>
      <c r="L264" s="360">
        <v>838</v>
      </c>
      <c r="M264" s="353">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5">
        <f t="shared" ref="R264" si="365">Q264/P264</f>
        <v>6.6122699754240843E-2</v>
      </c>
      <c r="S264" s="83">
        <f t="shared" ref="S264" si="366">P264/5463.3</f>
        <v>24.429191148207128</v>
      </c>
      <c r="U264" s="626"/>
    </row>
    <row r="265" spans="1:21" x14ac:dyDescent="0.3">
      <c r="A265" s="59">
        <v>44152</v>
      </c>
      <c r="B265" s="43">
        <v>1014975</v>
      </c>
      <c r="C265" s="43">
        <v>83259</v>
      </c>
      <c r="D265" s="96">
        <v>1098234</v>
      </c>
      <c r="E265" s="43">
        <v>1248</v>
      </c>
      <c r="F265" s="349">
        <f t="shared" si="344"/>
        <v>0.17704638955880267</v>
      </c>
      <c r="G265" s="43">
        <v>5793</v>
      </c>
      <c r="H265" s="96">
        <v>969103</v>
      </c>
      <c r="I265" s="71">
        <v>9148</v>
      </c>
      <c r="J265" s="181">
        <v>1552448</v>
      </c>
      <c r="K265" s="360">
        <f t="shared" si="359"/>
        <v>14941</v>
      </c>
      <c r="L265" s="360">
        <v>1456</v>
      </c>
      <c r="M265" s="353">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5">
        <f t="shared" ref="R265" si="372">Q265/P265</f>
        <v>6.7350224065667916E-2</v>
      </c>
      <c r="S265" s="83">
        <f t="shared" ref="S265" si="373">P265/5463.3</f>
        <v>25.242252850841066</v>
      </c>
      <c r="U265" s="626"/>
    </row>
    <row r="266" spans="1:21" x14ac:dyDescent="0.3">
      <c r="A266" s="59">
        <v>44153</v>
      </c>
      <c r="B266" s="43">
        <v>1022287</v>
      </c>
      <c r="C266" s="43">
        <v>84523</v>
      </c>
      <c r="D266" s="96">
        <v>1106810</v>
      </c>
      <c r="E266" s="43">
        <v>1264</v>
      </c>
      <c r="F266" s="349">
        <f t="shared" si="344"/>
        <v>0.14738805970149255</v>
      </c>
      <c r="G266" s="43">
        <v>7679</v>
      </c>
      <c r="H266" s="96">
        <v>976782</v>
      </c>
      <c r="I266" s="71">
        <v>14076</v>
      </c>
      <c r="J266" s="181">
        <v>1566524</v>
      </c>
      <c r="K266" s="360">
        <f t="shared" ref="K266:K269" si="374">G266+I266</f>
        <v>21755</v>
      </c>
      <c r="L266" s="360">
        <v>1460</v>
      </c>
      <c r="M266" s="353">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5">
        <f t="shared" ref="R266" si="380">Q266/P266</f>
        <v>6.7640751644677061E-2</v>
      </c>
      <c r="S266" s="83">
        <f t="shared" ref="S266" si="381">P266/5463.3</f>
        <v>25.179836362637964</v>
      </c>
      <c r="U266" s="626"/>
    </row>
    <row r="267" spans="1:21" x14ac:dyDescent="0.3">
      <c r="A267" s="59">
        <v>44154</v>
      </c>
      <c r="B267" s="43">
        <v>1028947</v>
      </c>
      <c r="C267" s="43">
        <v>85612</v>
      </c>
      <c r="D267" s="96">
        <v>1114559</v>
      </c>
      <c r="E267" s="43">
        <v>1089</v>
      </c>
      <c r="F267" s="349">
        <f t="shared" si="344"/>
        <v>0.14053426248548201</v>
      </c>
      <c r="G267" s="43">
        <v>9525</v>
      </c>
      <c r="H267" s="96">
        <v>986307</v>
      </c>
      <c r="I267" s="71">
        <v>17859</v>
      </c>
      <c r="J267" s="181">
        <v>1584383</v>
      </c>
      <c r="K267" s="360">
        <f t="shared" si="374"/>
        <v>27384</v>
      </c>
      <c r="L267" s="360">
        <v>1269</v>
      </c>
      <c r="M267" s="353">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5">
        <f t="shared" ref="R267:R268" si="387">Q267/P267</f>
        <v>6.4653048583052944E-2</v>
      </c>
      <c r="S267" s="83">
        <f t="shared" ref="S267:S268" si="388">P267/5463.3</f>
        <v>26.003697399007926</v>
      </c>
      <c r="U267" s="626"/>
    </row>
    <row r="268" spans="1:21" x14ac:dyDescent="0.3">
      <c r="A268" s="59">
        <v>44155</v>
      </c>
      <c r="B268" s="43">
        <v>1034503</v>
      </c>
      <c r="C268" s="43">
        <v>86630</v>
      </c>
      <c r="D268" s="96">
        <v>1121133</v>
      </c>
      <c r="E268" s="43">
        <v>1018</v>
      </c>
      <c r="F268" s="349">
        <f t="shared" si="344"/>
        <v>0.15485244904167933</v>
      </c>
      <c r="G268" s="43">
        <v>9139</v>
      </c>
      <c r="H268" s="96">
        <v>995446</v>
      </c>
      <c r="I268" s="71">
        <v>15329</v>
      </c>
      <c r="J268" s="181">
        <v>1599712</v>
      </c>
      <c r="K268" s="360">
        <f t="shared" si="374"/>
        <v>24468</v>
      </c>
      <c r="L268" s="360">
        <v>1181</v>
      </c>
      <c r="M268" s="353">
        <f t="shared" si="382"/>
        <v>4.8267124407389242E-2</v>
      </c>
      <c r="N268" s="82">
        <f t="shared" si="383"/>
        <v>48490</v>
      </c>
      <c r="O268" s="82">
        <f t="shared" si="384"/>
        <v>7613</v>
      </c>
      <c r="P268" s="135">
        <f t="shared" si="385"/>
        <v>139539</v>
      </c>
      <c r="Q268" s="135">
        <f t="shared" si="386"/>
        <v>8836</v>
      </c>
      <c r="R268" s="355">
        <f t="shared" si="387"/>
        <v>6.332279864410667E-2</v>
      </c>
      <c r="S268" s="83">
        <f t="shared" si="388"/>
        <v>25.541156443907528</v>
      </c>
      <c r="U268" s="626"/>
    </row>
    <row r="269" spans="1:21" x14ac:dyDescent="0.3">
      <c r="A269" s="59">
        <v>44156</v>
      </c>
      <c r="B269" s="43">
        <v>1039413</v>
      </c>
      <c r="C269" s="43">
        <v>87517</v>
      </c>
      <c r="D269" s="96">
        <v>1126930</v>
      </c>
      <c r="E269" s="43">
        <v>887</v>
      </c>
      <c r="F269" s="349">
        <f t="shared" si="344"/>
        <v>0.15301017767810937</v>
      </c>
      <c r="G269" s="43">
        <v>5236</v>
      </c>
      <c r="H269" s="96">
        <v>1000682</v>
      </c>
      <c r="I269" s="71">
        <v>12009</v>
      </c>
      <c r="J269" s="181">
        <v>1611721</v>
      </c>
      <c r="K269" s="360">
        <f t="shared" si="374"/>
        <v>17245</v>
      </c>
      <c r="L269" s="360">
        <v>1009</v>
      </c>
      <c r="M269" s="353">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5">
        <f t="shared" ref="R269" si="393">Q269/P269</f>
        <v>6.3609621298786195E-2</v>
      </c>
      <c r="S269" s="83">
        <f t="shared" ref="S269" si="394">P269/5463.3</f>
        <v>24.640418794501493</v>
      </c>
      <c r="U269" s="626"/>
    </row>
    <row r="270" spans="1:21" x14ac:dyDescent="0.3">
      <c r="A270" s="59">
        <v>44157</v>
      </c>
      <c r="B270" s="43">
        <v>1044676</v>
      </c>
      <c r="C270" s="43">
        <v>88361</v>
      </c>
      <c r="D270" s="96">
        <v>1133037</v>
      </c>
      <c r="E270" s="43">
        <v>844</v>
      </c>
      <c r="F270" s="349">
        <f t="shared" ref="F270" si="395">E270/(D270-D269)</f>
        <v>0.13820206320615686</v>
      </c>
      <c r="G270" s="43">
        <v>8840</v>
      </c>
      <c r="H270" s="96">
        <v>1009522</v>
      </c>
      <c r="I270" s="71">
        <v>10824</v>
      </c>
      <c r="J270" s="181">
        <v>1622545</v>
      </c>
      <c r="K270" s="360">
        <f t="shared" ref="K270" si="396">G270+I270</f>
        <v>19664</v>
      </c>
      <c r="L270" s="360">
        <v>1061</v>
      </c>
      <c r="M270" s="353">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5">
        <f t="shared" ref="R270" si="402">Q270/P270</f>
        <v>6.1040206565842865E-2</v>
      </c>
      <c r="S270" s="83">
        <f t="shared" ref="S270" si="403">P270/5463.3</f>
        <v>24.811011659619641</v>
      </c>
      <c r="U270" s="626"/>
    </row>
    <row r="271" spans="1:21" x14ac:dyDescent="0.3">
      <c r="A271" s="59">
        <v>44158</v>
      </c>
      <c r="B271" s="43">
        <v>1049016</v>
      </c>
      <c r="C271" s="43">
        <v>89310</v>
      </c>
      <c r="D271" s="96">
        <v>1138326</v>
      </c>
      <c r="E271" s="43">
        <v>949</v>
      </c>
      <c r="F271" s="349">
        <f t="shared" ref="F271:F272" si="404">E271/(D271-D270)</f>
        <v>0.1794290035923615</v>
      </c>
      <c r="G271" s="43">
        <v>4487</v>
      </c>
      <c r="H271" s="96">
        <v>1014009</v>
      </c>
      <c r="I271" s="71">
        <v>8526</v>
      </c>
      <c r="J271" s="181">
        <v>1631071</v>
      </c>
      <c r="K271" s="360">
        <f t="shared" ref="K271:K272" si="405">G271+I271</f>
        <v>13013</v>
      </c>
      <c r="L271" s="360">
        <v>1120</v>
      </c>
      <c r="M271" s="353">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5">
        <f t="shared" ref="R271" si="411">Q271/P271</f>
        <v>6.178955730483137E-2</v>
      </c>
      <c r="S271" s="83">
        <f t="shared" ref="S271" si="412">P271/5463.3</f>
        <v>25.345487159775228</v>
      </c>
      <c r="U271" s="626"/>
    </row>
    <row r="272" spans="1:21" x14ac:dyDescent="0.3">
      <c r="A272" s="59">
        <v>44159</v>
      </c>
      <c r="B272" s="43">
        <v>1053018</v>
      </c>
      <c r="C272" s="43">
        <v>90081</v>
      </c>
      <c r="D272" s="96">
        <v>1143099</v>
      </c>
      <c r="E272" s="43">
        <v>771</v>
      </c>
      <c r="F272" s="349">
        <f t="shared" si="404"/>
        <v>0.16153362664990573</v>
      </c>
      <c r="G272" s="43">
        <v>5485</v>
      </c>
      <c r="H272" s="96">
        <v>1019494</v>
      </c>
      <c r="I272" s="71">
        <v>5831</v>
      </c>
      <c r="J272" s="181">
        <v>1636902</v>
      </c>
      <c r="K272" s="360">
        <f t="shared" si="405"/>
        <v>11316</v>
      </c>
      <c r="L272" s="360">
        <v>969</v>
      </c>
      <c r="M272" s="353">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5">
        <f t="shared" ref="R272" si="418">Q272/P272</f>
        <v>5.9839074492936337E-2</v>
      </c>
      <c r="S272" s="83">
        <f t="shared" ref="S272" si="419">P272/5463.3</f>
        <v>24.681968773451942</v>
      </c>
      <c r="U272" s="626"/>
    </row>
    <row r="273" spans="1:34" x14ac:dyDescent="0.3">
      <c r="A273" s="59">
        <v>44160</v>
      </c>
      <c r="B273" s="43">
        <v>1058179</v>
      </c>
      <c r="C273" s="43">
        <v>90961</v>
      </c>
      <c r="D273" s="96">
        <v>1149140</v>
      </c>
      <c r="E273" s="43">
        <v>880</v>
      </c>
      <c r="F273" s="349">
        <f t="shared" ref="F273:F277" si="420">E273/(D273-D272)</f>
        <v>0.14567124648237048</v>
      </c>
      <c r="G273" s="43">
        <v>8032</v>
      </c>
      <c r="H273" s="96">
        <v>1027526</v>
      </c>
      <c r="I273" s="71">
        <v>7573</v>
      </c>
      <c r="J273" s="181">
        <v>1644475</v>
      </c>
      <c r="K273" s="360">
        <f t="shared" ref="K273:K277" si="421">G273+I273</f>
        <v>15605</v>
      </c>
      <c r="L273" s="360">
        <v>1059</v>
      </c>
      <c r="M273" s="353">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5">
        <f t="shared" ref="R273" si="427">Q273/P273</f>
        <v>5.9582734371964721E-2</v>
      </c>
      <c r="S273" s="83">
        <f t="shared" ref="S273" si="428">P273/5463.3</f>
        <v>23.556275511137954</v>
      </c>
      <c r="U273" s="626"/>
    </row>
    <row r="274" spans="1:34" x14ac:dyDescent="0.3">
      <c r="A274" s="59">
        <v>44161</v>
      </c>
      <c r="B274" s="43">
        <v>1065446</v>
      </c>
      <c r="C274" s="43">
        <v>92186</v>
      </c>
      <c r="D274" s="96">
        <v>1157632</v>
      </c>
      <c r="E274" s="43">
        <v>1225</v>
      </c>
      <c r="F274" s="349">
        <f t="shared" si="420"/>
        <v>0.14425341497880359</v>
      </c>
      <c r="G274" s="43">
        <v>8548</v>
      </c>
      <c r="H274" s="96">
        <v>1036074</v>
      </c>
      <c r="I274" s="71">
        <v>21396</v>
      </c>
      <c r="J274" s="181">
        <v>1665871</v>
      </c>
      <c r="K274" s="360">
        <f t="shared" si="421"/>
        <v>29944</v>
      </c>
      <c r="L274" s="360">
        <v>1411</v>
      </c>
      <c r="M274" s="353">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5">
        <f t="shared" ref="R274:R276" si="434">Q274/P274</f>
        <v>5.9502495143042171E-2</v>
      </c>
      <c r="S274" s="83">
        <f t="shared" ref="S274:S276" si="435">P274/5463.3</f>
        <v>24.024856771548333</v>
      </c>
      <c r="U274" s="626"/>
    </row>
    <row r="275" spans="1:34" ht="15" customHeight="1" x14ac:dyDescent="0.3">
      <c r="A275" s="59">
        <v>44162</v>
      </c>
      <c r="B275" s="43">
        <v>1071044</v>
      </c>
      <c r="C275" s="43">
        <v>93155</v>
      </c>
      <c r="D275" s="96">
        <v>1164199</v>
      </c>
      <c r="E275" s="43">
        <v>969</v>
      </c>
      <c r="F275" s="349">
        <f t="shared" si="420"/>
        <v>0.14755596162631338</v>
      </c>
      <c r="G275" s="43">
        <v>9488</v>
      </c>
      <c r="H275" s="96">
        <v>1043240</v>
      </c>
      <c r="I275" s="71">
        <v>17439</v>
      </c>
      <c r="J275" s="181">
        <v>1683310</v>
      </c>
      <c r="K275" s="360">
        <f t="shared" si="421"/>
        <v>26927</v>
      </c>
      <c r="L275" s="360">
        <v>1150</v>
      </c>
      <c r="M275" s="353">
        <f t="shared" si="429"/>
        <v>4.2708062539458538E-2</v>
      </c>
      <c r="N275" s="82">
        <f t="shared" si="430"/>
        <v>43066</v>
      </c>
      <c r="O275" s="82">
        <f t="shared" si="431"/>
        <v>6525</v>
      </c>
      <c r="P275" s="135">
        <f t="shared" si="432"/>
        <v>133714</v>
      </c>
      <c r="Q275" s="135">
        <f t="shared" si="433"/>
        <v>7779</v>
      </c>
      <c r="R275" s="355">
        <f t="shared" si="434"/>
        <v>5.8176406359842649E-2</v>
      </c>
      <c r="S275" s="83">
        <f t="shared" si="435"/>
        <v>24.474951036919077</v>
      </c>
      <c r="U275" s="477" t="s">
        <v>426</v>
      </c>
      <c r="V275" s="476"/>
      <c r="W275" s="476"/>
      <c r="X275" s="476"/>
      <c r="Y275" s="476"/>
      <c r="Z275" s="476"/>
      <c r="AA275" s="476"/>
      <c r="AB275" s="476"/>
      <c r="AC275" s="476"/>
      <c r="AD275" s="476"/>
      <c r="AE275" s="476"/>
      <c r="AF275" s="476"/>
      <c r="AG275" s="476"/>
      <c r="AH275" s="476"/>
    </row>
    <row r="276" spans="1:34" x14ac:dyDescent="0.3">
      <c r="A276" s="59">
        <v>44163</v>
      </c>
      <c r="B276" s="43">
        <v>1076945</v>
      </c>
      <c r="C276" s="43">
        <v>93943</v>
      </c>
      <c r="D276" s="96">
        <v>1170888</v>
      </c>
      <c r="E276" s="43">
        <v>788</v>
      </c>
      <c r="F276" s="349">
        <f t="shared" si="420"/>
        <v>0.11780535207056361</v>
      </c>
      <c r="G276" s="43">
        <v>7896</v>
      </c>
      <c r="H276" s="96">
        <v>1051136</v>
      </c>
      <c r="I276" s="71">
        <v>13598</v>
      </c>
      <c r="J276" s="181">
        <v>1696908</v>
      </c>
      <c r="K276" s="360">
        <f t="shared" si="421"/>
        <v>21494</v>
      </c>
      <c r="L276" s="360">
        <v>953</v>
      </c>
      <c r="M276" s="353">
        <f t="shared" si="429"/>
        <v>4.4337954778077601E-2</v>
      </c>
      <c r="N276" s="82">
        <f t="shared" ref="N276:N283" si="436">D276-D269</f>
        <v>43958</v>
      </c>
      <c r="O276" s="82">
        <f t="shared" si="431"/>
        <v>6426</v>
      </c>
      <c r="P276" s="135">
        <f t="shared" si="432"/>
        <v>137963</v>
      </c>
      <c r="Q276" s="135">
        <f t="shared" si="433"/>
        <v>7723</v>
      </c>
      <c r="R276" s="355">
        <f t="shared" si="434"/>
        <v>5.5978776918449151E-2</v>
      </c>
      <c r="S276" s="83">
        <f t="shared" si="435"/>
        <v>25.25268610546739</v>
      </c>
      <c r="U276" s="477"/>
      <c r="V276" s="476"/>
      <c r="W276" s="476"/>
      <c r="X276" s="476"/>
      <c r="Y276" s="476"/>
      <c r="Z276" s="476"/>
      <c r="AA276" s="476"/>
      <c r="AB276" s="476"/>
      <c r="AC276" s="476"/>
      <c r="AD276" s="476"/>
      <c r="AE276" s="476"/>
      <c r="AF276" s="476"/>
      <c r="AG276" s="476"/>
      <c r="AH276" s="476"/>
    </row>
    <row r="277" spans="1:34" x14ac:dyDescent="0.3">
      <c r="A277" s="59">
        <v>44164</v>
      </c>
      <c r="B277" s="43">
        <v>1082284</v>
      </c>
      <c r="C277" s="43">
        <v>94689</v>
      </c>
      <c r="D277" s="96">
        <v>1176973</v>
      </c>
      <c r="E277" s="43">
        <v>746</v>
      </c>
      <c r="F277" s="349">
        <f t="shared" si="420"/>
        <v>0.12259654889071488</v>
      </c>
      <c r="G277" s="43">
        <v>6356</v>
      </c>
      <c r="H277" s="96">
        <v>1057492</v>
      </c>
      <c r="I277" s="71">
        <v>10690</v>
      </c>
      <c r="J277" s="181">
        <v>1707598</v>
      </c>
      <c r="K277" s="360">
        <f t="shared" si="421"/>
        <v>17046</v>
      </c>
      <c r="L277" s="360">
        <v>885</v>
      </c>
      <c r="M277" s="353">
        <f t="shared" si="429"/>
        <v>5.1918338613164382E-2</v>
      </c>
      <c r="N277" s="82">
        <f t="shared" si="436"/>
        <v>43936</v>
      </c>
      <c r="O277" s="82">
        <f t="shared" ref="O277:O283" si="437">SUM(E271:E277)</f>
        <v>6328</v>
      </c>
      <c r="P277" s="135">
        <f t="shared" ref="P277:Q279" si="438">SUM(K271:K277)</f>
        <v>135345</v>
      </c>
      <c r="Q277" s="135">
        <f t="shared" si="438"/>
        <v>7547</v>
      </c>
      <c r="R277" s="355">
        <f t="shared" ref="R277:R283" si="439">Q277/P277</f>
        <v>5.5761202851970892E-2</v>
      </c>
      <c r="S277" s="83">
        <f t="shared" ref="S277:S283" si="440">P277/5463.3</f>
        <v>24.773488550875843</v>
      </c>
      <c r="U277" s="477"/>
      <c r="V277" s="476"/>
      <c r="W277" s="476"/>
      <c r="X277" s="476"/>
      <c r="Y277" s="476"/>
      <c r="Z277" s="476"/>
      <c r="AA277" s="476"/>
      <c r="AB277" s="476"/>
      <c r="AC277" s="476"/>
      <c r="AD277" s="476"/>
      <c r="AE277" s="476"/>
      <c r="AF277" s="476"/>
      <c r="AG277" s="476"/>
      <c r="AH277" s="476"/>
    </row>
    <row r="278" spans="1:34" ht="15" customHeight="1" x14ac:dyDescent="0.3">
      <c r="A278" s="59">
        <v>44165</v>
      </c>
      <c r="B278" s="43">
        <v>1084192</v>
      </c>
      <c r="C278" s="43">
        <v>95057</v>
      </c>
      <c r="D278" s="96">
        <v>1179249</v>
      </c>
      <c r="E278" s="43">
        <v>368</v>
      </c>
      <c r="F278" s="349">
        <f t="shared" ref="F278:F279" si="441">E278/(D278-D277)</f>
        <v>0.16168717047451669</v>
      </c>
      <c r="G278" s="43">
        <v>4091</v>
      </c>
      <c r="H278" s="96">
        <v>1061583</v>
      </c>
      <c r="I278" s="71">
        <v>2602</v>
      </c>
      <c r="J278" s="181">
        <v>1710200</v>
      </c>
      <c r="K278" s="360">
        <v>6693</v>
      </c>
      <c r="L278" s="360">
        <v>446</v>
      </c>
      <c r="M278" s="353">
        <f t="shared" ref="M278:M283" si="442">L278/K278</f>
        <v>6.6636784700433285E-2</v>
      </c>
      <c r="N278" s="82">
        <f t="shared" si="436"/>
        <v>40923</v>
      </c>
      <c r="O278" s="82">
        <f t="shared" si="437"/>
        <v>5747</v>
      </c>
      <c r="P278" s="135">
        <f t="shared" si="438"/>
        <v>129025</v>
      </c>
      <c r="Q278" s="135">
        <f t="shared" si="438"/>
        <v>6873</v>
      </c>
      <c r="R278" s="355">
        <f t="shared" si="439"/>
        <v>5.3268746366983144E-2</v>
      </c>
      <c r="S278" s="83">
        <f t="shared" si="440"/>
        <v>23.616678564237731</v>
      </c>
      <c r="U278" s="730" t="s">
        <v>418</v>
      </c>
      <c r="V278" s="730"/>
      <c r="W278" s="730"/>
      <c r="X278" s="730"/>
      <c r="Y278" s="730"/>
      <c r="Z278" s="730"/>
      <c r="AA278" s="730"/>
      <c r="AB278" s="730"/>
      <c r="AC278" s="730"/>
      <c r="AD278" s="730"/>
      <c r="AE278" s="730"/>
      <c r="AF278" s="730"/>
      <c r="AG278" s="730"/>
      <c r="AH278" s="730"/>
    </row>
    <row r="279" spans="1:34" x14ac:dyDescent="0.3">
      <c r="A279" s="59">
        <v>44166</v>
      </c>
      <c r="B279" s="43">
        <v>1089047</v>
      </c>
      <c r="C279" s="43">
        <v>95811</v>
      </c>
      <c r="D279" s="96">
        <v>1184858</v>
      </c>
      <c r="E279" s="43">
        <v>754</v>
      </c>
      <c r="F279" s="349">
        <f t="shared" si="441"/>
        <v>0.13442681404885007</v>
      </c>
      <c r="G279" s="43">
        <v>5949</v>
      </c>
      <c r="H279" s="96">
        <v>1067532</v>
      </c>
      <c r="I279" s="71">
        <v>7090</v>
      </c>
      <c r="J279" s="181">
        <v>1717290</v>
      </c>
      <c r="K279" s="360">
        <f t="shared" ref="K279" si="443">G279+I279</f>
        <v>13039</v>
      </c>
      <c r="L279" s="360">
        <v>956</v>
      </c>
      <c r="M279" s="353">
        <f t="shared" si="442"/>
        <v>7.331850602040034E-2</v>
      </c>
      <c r="N279" s="82">
        <f t="shared" si="436"/>
        <v>41759</v>
      </c>
      <c r="O279" s="82">
        <f t="shared" si="437"/>
        <v>5730</v>
      </c>
      <c r="P279" s="135">
        <f t="shared" si="438"/>
        <v>130748</v>
      </c>
      <c r="Q279" s="135">
        <f t="shared" si="438"/>
        <v>6860</v>
      </c>
      <c r="R279" s="355">
        <f t="shared" si="439"/>
        <v>5.2467341756661671E-2</v>
      </c>
      <c r="S279" s="83">
        <f t="shared" si="440"/>
        <v>23.932055717240495</v>
      </c>
      <c r="U279" s="730"/>
      <c r="V279" s="730"/>
      <c r="W279" s="730"/>
      <c r="X279" s="730"/>
      <c r="Y279" s="730"/>
      <c r="Z279" s="730"/>
      <c r="AA279" s="730"/>
      <c r="AB279" s="730"/>
      <c r="AC279" s="730"/>
      <c r="AD279" s="730"/>
      <c r="AE279" s="730"/>
      <c r="AF279" s="730"/>
      <c r="AG279" s="730"/>
      <c r="AH279" s="730"/>
    </row>
    <row r="280" spans="1:34" x14ac:dyDescent="0.3">
      <c r="A280" s="59">
        <v>44167</v>
      </c>
      <c r="B280" s="43">
        <v>1097507</v>
      </c>
      <c r="C280" s="43">
        <v>96762</v>
      </c>
      <c r="D280" s="96">
        <v>1194269</v>
      </c>
      <c r="E280" s="43">
        <v>951</v>
      </c>
      <c r="F280" s="349">
        <f t="shared" ref="F280:F283" si="444">E280/(D280-D279)</f>
        <v>0.10105196047178833</v>
      </c>
      <c r="G280" s="43">
        <v>8195</v>
      </c>
      <c r="H280" s="96">
        <v>1075727</v>
      </c>
      <c r="I280" s="71">
        <v>15978</v>
      </c>
      <c r="J280" s="181">
        <v>1733268</v>
      </c>
      <c r="K280" s="360">
        <f t="shared" ref="K280:K291" si="445">G280+I280</f>
        <v>24173</v>
      </c>
      <c r="L280" s="360">
        <v>1098</v>
      </c>
      <c r="M280" s="353">
        <f t="shared" si="442"/>
        <v>4.5422578910354526E-2</v>
      </c>
      <c r="N280" s="82">
        <f t="shared" si="436"/>
        <v>45129</v>
      </c>
      <c r="O280" s="82">
        <f t="shared" si="437"/>
        <v>5801</v>
      </c>
      <c r="P280" s="135">
        <f t="shared" ref="P280" si="446">SUM(K274:K280)</f>
        <v>139316</v>
      </c>
      <c r="Q280" s="135">
        <f t="shared" ref="Q280" si="447">SUM(L274:L280)</f>
        <v>6899</v>
      </c>
      <c r="R280" s="355">
        <f t="shared" si="439"/>
        <v>4.9520514513767259E-2</v>
      </c>
      <c r="S280" s="83">
        <f t="shared" si="440"/>
        <v>25.500338623176468</v>
      </c>
      <c r="U280" s="730"/>
      <c r="V280" s="730"/>
      <c r="W280" s="730"/>
      <c r="X280" s="730"/>
      <c r="Y280" s="730"/>
      <c r="Z280" s="730"/>
      <c r="AA280" s="730"/>
      <c r="AB280" s="730"/>
      <c r="AC280" s="730"/>
      <c r="AD280" s="730"/>
      <c r="AE280" s="730"/>
      <c r="AF280" s="730"/>
      <c r="AG280" s="730"/>
      <c r="AH280" s="730"/>
    </row>
    <row r="281" spans="1:34" x14ac:dyDescent="0.3">
      <c r="A281" s="59">
        <v>44168</v>
      </c>
      <c r="B281" s="43">
        <v>1103860</v>
      </c>
      <c r="C281" s="43">
        <v>97720</v>
      </c>
      <c r="D281" s="96">
        <v>1201580</v>
      </c>
      <c r="E281" s="43">
        <v>958</v>
      </c>
      <c r="F281" s="349">
        <f t="shared" si="444"/>
        <v>0.13103542607030502</v>
      </c>
      <c r="G281" s="43">
        <v>9277</v>
      </c>
      <c r="H281" s="96">
        <v>1085004</v>
      </c>
      <c r="I281" s="71">
        <v>16956</v>
      </c>
      <c r="J281" s="181">
        <v>1750224</v>
      </c>
      <c r="K281" s="360">
        <f t="shared" si="445"/>
        <v>26233</v>
      </c>
      <c r="L281" s="360">
        <v>1120</v>
      </c>
      <c r="M281" s="353">
        <f t="shared" si="442"/>
        <v>4.2694316319140016E-2</v>
      </c>
      <c r="N281" s="82">
        <f t="shared" si="436"/>
        <v>43948</v>
      </c>
      <c r="O281" s="82">
        <f t="shared" si="437"/>
        <v>5534</v>
      </c>
      <c r="P281" s="135">
        <f t="shared" ref="P281:P283" si="448">SUM(K275:K281)</f>
        <v>135605</v>
      </c>
      <c r="Q281" s="135">
        <f t="shared" ref="Q281:Q283" si="449">SUM(L275:L281)</f>
        <v>6608</v>
      </c>
      <c r="R281" s="355">
        <f t="shared" si="439"/>
        <v>4.8729766601526489E-2</v>
      </c>
      <c r="S281" s="83">
        <f t="shared" si="440"/>
        <v>24.821078835136273</v>
      </c>
    </row>
    <row r="282" spans="1:34" x14ac:dyDescent="0.3">
      <c r="A282" s="59">
        <v>44169</v>
      </c>
      <c r="B282" s="43">
        <v>1110733</v>
      </c>
      <c r="C282" s="43">
        <v>98686</v>
      </c>
      <c r="D282" s="96">
        <v>1209419</v>
      </c>
      <c r="E282" s="43">
        <v>966</v>
      </c>
      <c r="F282" s="349">
        <f t="shared" si="444"/>
        <v>0.12323000382701875</v>
      </c>
      <c r="G282" s="43">
        <v>8918</v>
      </c>
      <c r="H282" s="96">
        <v>1093922</v>
      </c>
      <c r="I282" s="71">
        <v>17949</v>
      </c>
      <c r="J282" s="181">
        <v>1768173</v>
      </c>
      <c r="K282" s="360">
        <f t="shared" si="445"/>
        <v>26867</v>
      </c>
      <c r="L282" s="360">
        <v>1134</v>
      </c>
      <c r="M282" s="353">
        <f t="shared" si="442"/>
        <v>4.2207913053187926E-2</v>
      </c>
      <c r="N282" s="82">
        <f t="shared" si="436"/>
        <v>45220</v>
      </c>
      <c r="O282" s="82">
        <f t="shared" si="437"/>
        <v>5531</v>
      </c>
      <c r="P282" s="135">
        <f t="shared" si="448"/>
        <v>135545</v>
      </c>
      <c r="Q282" s="135">
        <f t="shared" si="449"/>
        <v>6592</v>
      </c>
      <c r="R282" s="355">
        <f t="shared" si="439"/>
        <v>4.863329521561105E-2</v>
      </c>
      <c r="S282" s="83">
        <f t="shared" si="440"/>
        <v>24.810096461845404</v>
      </c>
    </row>
    <row r="283" spans="1:34" x14ac:dyDescent="0.3">
      <c r="A283" s="59">
        <v>44170</v>
      </c>
      <c r="B283" s="43">
        <v>1116611</v>
      </c>
      <c r="C283" s="43">
        <v>99463</v>
      </c>
      <c r="D283" s="96">
        <v>1216074</v>
      </c>
      <c r="E283" s="43">
        <v>777</v>
      </c>
      <c r="F283" s="349">
        <f t="shared" si="444"/>
        <v>0.11675432006010518</v>
      </c>
      <c r="G283" s="43">
        <v>7406</v>
      </c>
      <c r="H283" s="96">
        <v>1101328</v>
      </c>
      <c r="I283" s="71">
        <v>13317</v>
      </c>
      <c r="J283" s="181">
        <v>1781490</v>
      </c>
      <c r="K283" s="360">
        <f t="shared" si="445"/>
        <v>20723</v>
      </c>
      <c r="L283" s="360">
        <v>939</v>
      </c>
      <c r="M283" s="353">
        <f t="shared" si="442"/>
        <v>4.5311972204796602E-2</v>
      </c>
      <c r="N283" s="82">
        <f t="shared" si="436"/>
        <v>45186</v>
      </c>
      <c r="O283" s="82">
        <f t="shared" si="437"/>
        <v>5520</v>
      </c>
      <c r="P283" s="135">
        <f t="shared" si="448"/>
        <v>134774</v>
      </c>
      <c r="Q283" s="135">
        <f t="shared" si="449"/>
        <v>6578</v>
      </c>
      <c r="R283" s="355">
        <f t="shared" si="439"/>
        <v>4.8807633519818365E-2</v>
      </c>
      <c r="S283" s="83">
        <f t="shared" si="440"/>
        <v>24.668972965057748</v>
      </c>
    </row>
    <row r="284" spans="1:34" x14ac:dyDescent="0.3">
      <c r="A284" s="59">
        <v>44171</v>
      </c>
      <c r="B284" s="43">
        <v>1121124</v>
      </c>
      <c r="C284" s="43">
        <v>100106</v>
      </c>
      <c r="D284" s="96">
        <v>1221230</v>
      </c>
      <c r="E284" s="43">
        <v>643</v>
      </c>
      <c r="F284" s="349">
        <f t="shared" ref="F284:F286" si="450">E284/(D284-D283)</f>
        <v>0.12470907680372381</v>
      </c>
      <c r="G284" s="43">
        <v>5583</v>
      </c>
      <c r="H284" s="96">
        <v>1106911</v>
      </c>
      <c r="I284" s="71">
        <v>9207</v>
      </c>
      <c r="J284" s="181">
        <v>1790697</v>
      </c>
      <c r="K284" s="360">
        <f t="shared" si="445"/>
        <v>14790</v>
      </c>
      <c r="L284" s="360">
        <v>768</v>
      </c>
      <c r="M284" s="353">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5">
        <f t="shared" ref="R284" si="456">Q284/P284</f>
        <v>4.8755640743144327E-2</v>
      </c>
      <c r="S284" s="83">
        <f t="shared" ref="S284" si="457">P284/5463.3</f>
        <v>24.256035729321106</v>
      </c>
    </row>
    <row r="285" spans="1:34" x14ac:dyDescent="0.3">
      <c r="A285" s="59">
        <v>44172</v>
      </c>
      <c r="B285" s="43">
        <v>1124911</v>
      </c>
      <c r="C285" s="43">
        <v>100783</v>
      </c>
      <c r="D285" s="96">
        <v>1225694</v>
      </c>
      <c r="E285" s="43">
        <v>677</v>
      </c>
      <c r="F285" s="349">
        <f t="shared" si="450"/>
        <v>0.15165770609318996</v>
      </c>
      <c r="G285" s="43">
        <v>5352</v>
      </c>
      <c r="H285" s="96">
        <v>1112263</v>
      </c>
      <c r="I285" s="71">
        <v>6169</v>
      </c>
      <c r="J285" s="181">
        <v>1796866</v>
      </c>
      <c r="K285" s="360">
        <f t="shared" si="445"/>
        <v>11521</v>
      </c>
      <c r="L285" s="360">
        <v>774</v>
      </c>
      <c r="M285" s="353">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5">
        <f t="shared" ref="R285" si="463">Q285/P285</f>
        <v>4.9429906950329824E-2</v>
      </c>
      <c r="S285" s="83">
        <f t="shared" ref="S285" si="464">P285/5463.3</f>
        <v>25.139750700126296</v>
      </c>
    </row>
    <row r="286" spans="1:34" x14ac:dyDescent="0.3">
      <c r="A286" s="59">
        <v>44173</v>
      </c>
      <c r="B286" s="43">
        <v>1131614</v>
      </c>
      <c r="C286" s="43">
        <v>101475</v>
      </c>
      <c r="D286" s="96">
        <v>1233089</v>
      </c>
      <c r="E286" s="43">
        <v>692</v>
      </c>
      <c r="F286" s="349">
        <f t="shared" si="450"/>
        <v>9.3576741041244083E-2</v>
      </c>
      <c r="G286" s="43">
        <v>5934</v>
      </c>
      <c r="H286" s="96">
        <v>1118197</v>
      </c>
      <c r="I286" s="71">
        <v>9267</v>
      </c>
      <c r="J286" s="181">
        <v>1806133</v>
      </c>
      <c r="K286" s="360">
        <f t="shared" si="445"/>
        <v>15201</v>
      </c>
      <c r="L286" s="360">
        <v>843</v>
      </c>
      <c r="M286" s="353">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5">
        <f t="shared" ref="R286" si="470">Q286/P286</f>
        <v>4.7853886515468645E-2</v>
      </c>
      <c r="S286" s="83">
        <f t="shared" ref="S286" si="471">P286/5463.3</f>
        <v>25.535482217707244</v>
      </c>
    </row>
    <row r="287" spans="1:34" x14ac:dyDescent="0.3">
      <c r="A287" s="59">
        <v>44174</v>
      </c>
      <c r="B287" s="43">
        <v>1137207</v>
      </c>
      <c r="C287" s="43">
        <v>102372</v>
      </c>
      <c r="D287" s="96">
        <v>1239579</v>
      </c>
      <c r="E287" s="43">
        <v>897</v>
      </c>
      <c r="F287" s="349">
        <f t="shared" ref="F287:F297" si="472">E287/(D287-D286)</f>
        <v>0.13821263482280433</v>
      </c>
      <c r="G287" s="43">
        <v>8021</v>
      </c>
      <c r="H287" s="96">
        <v>1126218</v>
      </c>
      <c r="I287" s="71">
        <v>14248</v>
      </c>
      <c r="J287" s="181">
        <v>1818825</v>
      </c>
      <c r="K287" s="360">
        <f t="shared" si="445"/>
        <v>22269</v>
      </c>
      <c r="L287" s="360">
        <v>1033</v>
      </c>
      <c r="M287" s="353">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5">
        <f t="shared" ref="R287" si="478">Q287/P287</f>
        <v>4.8043661521467398E-2</v>
      </c>
      <c r="S287" s="83">
        <f t="shared" ref="S287" si="479">P287/5463.3</f>
        <v>25.18697490527703</v>
      </c>
    </row>
    <row r="288" spans="1:34" x14ac:dyDescent="0.3">
      <c r="A288" s="59">
        <v>44175</v>
      </c>
      <c r="B288" s="43">
        <v>1141754</v>
      </c>
      <c r="C288" s="43">
        <v>103305</v>
      </c>
      <c r="D288" s="96">
        <v>1245059</v>
      </c>
      <c r="E288" s="43">
        <v>933</v>
      </c>
      <c r="F288" s="349">
        <f t="shared" si="472"/>
        <v>0.17025547445255473</v>
      </c>
      <c r="G288" s="43">
        <v>9020</v>
      </c>
      <c r="H288" s="96">
        <v>1135238</v>
      </c>
      <c r="I288" s="71">
        <v>14478</v>
      </c>
      <c r="J288" s="181">
        <v>1833303</v>
      </c>
      <c r="K288" s="360">
        <f t="shared" si="445"/>
        <v>23498</v>
      </c>
      <c r="L288" s="360">
        <v>1097</v>
      </c>
      <c r="M288" s="353">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5">
        <f t="shared" ref="R288:R290" si="485">Q288/P288</f>
        <v>4.8847400069697261E-2</v>
      </c>
      <c r="S288" s="83">
        <f t="shared" ref="S288:S290" si="486">P288/5463.3</f>
        <v>24.686361722768289</v>
      </c>
    </row>
    <row r="289" spans="1:21" x14ac:dyDescent="0.3">
      <c r="A289" s="59">
        <v>44176</v>
      </c>
      <c r="B289" s="43">
        <v>1147435</v>
      </c>
      <c r="C289" s="43">
        <v>104306</v>
      </c>
      <c r="D289" s="96">
        <v>1251741</v>
      </c>
      <c r="E289" s="43">
        <v>1001</v>
      </c>
      <c r="F289" s="349">
        <f t="shared" si="472"/>
        <v>0.14980544747081712</v>
      </c>
      <c r="G289" s="43">
        <v>8841</v>
      </c>
      <c r="H289" s="96">
        <v>1144079</v>
      </c>
      <c r="I289" s="71">
        <v>16083</v>
      </c>
      <c r="J289" s="181">
        <v>1849386</v>
      </c>
      <c r="K289" s="360">
        <f t="shared" si="445"/>
        <v>24924</v>
      </c>
      <c r="L289" s="360">
        <v>1157</v>
      </c>
      <c r="M289" s="353">
        <f t="shared" si="480"/>
        <v>4.6421120205424493E-2</v>
      </c>
      <c r="N289" s="82">
        <f t="shared" si="481"/>
        <v>42322</v>
      </c>
      <c r="O289" s="82">
        <f t="shared" si="482"/>
        <v>5620</v>
      </c>
      <c r="P289" s="135">
        <f t="shared" si="483"/>
        <v>132926</v>
      </c>
      <c r="Q289" s="135">
        <f t="shared" si="484"/>
        <v>6611</v>
      </c>
      <c r="R289" s="355">
        <f t="shared" si="485"/>
        <v>4.9734438710259843E-2</v>
      </c>
      <c r="S289" s="83">
        <f t="shared" si="486"/>
        <v>24.330715867699009</v>
      </c>
    </row>
    <row r="290" spans="1:21" x14ac:dyDescent="0.3">
      <c r="A290" s="59">
        <v>44177</v>
      </c>
      <c r="B290" s="43">
        <v>1152835</v>
      </c>
      <c r="C290" s="43">
        <v>105370</v>
      </c>
      <c r="D290" s="96">
        <v>1258205</v>
      </c>
      <c r="E290" s="43">
        <v>1064</v>
      </c>
      <c r="F290" s="349">
        <f t="shared" si="472"/>
        <v>0.16460396039603961</v>
      </c>
      <c r="G290" s="43">
        <v>8564</v>
      </c>
      <c r="H290" s="96">
        <v>1152643</v>
      </c>
      <c r="I290" s="71">
        <v>14731</v>
      </c>
      <c r="J290" s="181">
        <v>1864117</v>
      </c>
      <c r="K290" s="360">
        <f t="shared" si="445"/>
        <v>23295</v>
      </c>
      <c r="L290" s="360">
        <v>1217</v>
      </c>
      <c r="M290" s="353">
        <f t="shared" si="480"/>
        <v>5.2242970594548188E-2</v>
      </c>
      <c r="N290" s="82">
        <f t="shared" si="481"/>
        <v>42131</v>
      </c>
      <c r="O290" s="82">
        <f t="shared" si="482"/>
        <v>5907</v>
      </c>
      <c r="P290" s="135">
        <f t="shared" si="483"/>
        <v>135498</v>
      </c>
      <c r="Q290" s="135">
        <f t="shared" si="484"/>
        <v>6889</v>
      </c>
      <c r="R290" s="355">
        <f t="shared" si="485"/>
        <v>5.0842078849872324E-2</v>
      </c>
      <c r="S290" s="83">
        <f t="shared" si="486"/>
        <v>24.801493602767557</v>
      </c>
    </row>
    <row r="291" spans="1:21" x14ac:dyDescent="0.3">
      <c r="A291" s="59">
        <v>44178</v>
      </c>
      <c r="B291" s="43">
        <v>1157486</v>
      </c>
      <c r="C291" s="43">
        <v>106170</v>
      </c>
      <c r="D291" s="96">
        <v>1263656</v>
      </c>
      <c r="E291" s="43">
        <v>800</v>
      </c>
      <c r="F291" s="349">
        <f t="shared" si="472"/>
        <v>0.1467620620069712</v>
      </c>
      <c r="G291" s="43">
        <v>7239</v>
      </c>
      <c r="H291" s="96">
        <v>1159882</v>
      </c>
      <c r="I291" s="71">
        <v>9997</v>
      </c>
      <c r="J291" s="181">
        <v>1874114</v>
      </c>
      <c r="K291" s="360">
        <f t="shared" si="445"/>
        <v>17236</v>
      </c>
      <c r="L291" s="360">
        <v>892</v>
      </c>
      <c r="M291" s="353">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5">
        <f t="shared" ref="R291" si="491">Q291/P291</f>
        <v>5.0839471089717564E-2</v>
      </c>
      <c r="S291" s="83">
        <f t="shared" ref="S291" si="492">P291/5463.3</f>
        <v>25.249208353925283</v>
      </c>
    </row>
    <row r="292" spans="1:21" x14ac:dyDescent="0.3">
      <c r="A292" s="59">
        <v>44179</v>
      </c>
      <c r="B292" s="43">
        <v>1161155</v>
      </c>
      <c r="C292" s="43">
        <v>106904</v>
      </c>
      <c r="D292" s="96">
        <v>1268059</v>
      </c>
      <c r="E292" s="43">
        <v>734</v>
      </c>
      <c r="F292" s="349">
        <f t="shared" si="472"/>
        <v>0.1667045196456961</v>
      </c>
      <c r="G292" s="43">
        <v>4643</v>
      </c>
      <c r="H292" s="96">
        <v>1164525</v>
      </c>
      <c r="I292" s="71">
        <v>6271</v>
      </c>
      <c r="J292" s="181">
        <v>1880385</v>
      </c>
      <c r="K292" s="360">
        <f t="shared" ref="K292:K298" si="493">G292+I292</f>
        <v>10914</v>
      </c>
      <c r="L292" s="360">
        <v>833</v>
      </c>
      <c r="M292" s="353">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5">
        <f t="shared" ref="R292" si="499">Q292/P292</f>
        <v>5.149377079738162E-2</v>
      </c>
      <c r="S292" s="83">
        <f t="shared" ref="S292" si="500">P292/5463.3</f>
        <v>25.138103344132666</v>
      </c>
    </row>
    <row r="293" spans="1:21" x14ac:dyDescent="0.3">
      <c r="A293" s="59">
        <v>44180</v>
      </c>
      <c r="B293" s="43">
        <v>1165789</v>
      </c>
      <c r="C293" s="43">
        <v>107749</v>
      </c>
      <c r="D293" s="96">
        <v>1273538</v>
      </c>
      <c r="E293" s="43">
        <v>845</v>
      </c>
      <c r="F293" s="349">
        <f t="shared" si="472"/>
        <v>0.15422522358094543</v>
      </c>
      <c r="G293" s="43">
        <v>6095</v>
      </c>
      <c r="H293" s="96">
        <v>1170620</v>
      </c>
      <c r="I293" s="71">
        <v>7047</v>
      </c>
      <c r="J293" s="181">
        <v>1887432</v>
      </c>
      <c r="K293" s="360">
        <f t="shared" si="493"/>
        <v>13142</v>
      </c>
      <c r="L293" s="360">
        <v>979</v>
      </c>
      <c r="M293" s="353">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5">
        <f t="shared" ref="R293" si="505">Q293/P293</f>
        <v>5.3282869350522628E-2</v>
      </c>
      <c r="S293" s="83">
        <f t="shared" ref="S293" si="506">P293/5463.3</f>
        <v>24.761224900701041</v>
      </c>
    </row>
    <row r="294" spans="1:21" x14ac:dyDescent="0.3">
      <c r="A294" s="59">
        <v>44181</v>
      </c>
      <c r="B294" s="43">
        <v>1170165</v>
      </c>
      <c r="C294" s="43">
        <v>108438</v>
      </c>
      <c r="D294" s="96">
        <v>1278603</v>
      </c>
      <c r="E294" s="43">
        <v>689</v>
      </c>
      <c r="F294" s="349">
        <f t="shared" si="472"/>
        <v>0.13603158933859821</v>
      </c>
      <c r="G294" s="43">
        <v>8034</v>
      </c>
      <c r="H294" s="96">
        <v>1178654</v>
      </c>
      <c r="I294" s="71">
        <v>5791</v>
      </c>
      <c r="J294" s="181">
        <v>1893223</v>
      </c>
      <c r="K294" s="360">
        <f t="shared" si="493"/>
        <v>13825</v>
      </c>
      <c r="L294" s="360">
        <v>810</v>
      </c>
      <c r="M294" s="353">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5">
        <f t="shared" ref="R294" si="511">Q294/P294</f>
        <v>5.5071983852910102E-2</v>
      </c>
      <c r="S294" s="83">
        <f t="shared" ref="S294" si="512">P294/5463.3</f>
        <v>23.215638899566194</v>
      </c>
    </row>
    <row r="295" spans="1:21" x14ac:dyDescent="0.3">
      <c r="A295" s="59">
        <v>44182</v>
      </c>
      <c r="B295" s="43">
        <v>1175059</v>
      </c>
      <c r="C295" s="43">
        <v>109296</v>
      </c>
      <c r="D295" s="96">
        <v>1284355</v>
      </c>
      <c r="E295" s="43">
        <v>858</v>
      </c>
      <c r="F295" s="349">
        <f t="shared" si="472"/>
        <v>0.14916550764951322</v>
      </c>
      <c r="G295" s="43">
        <v>9341</v>
      </c>
      <c r="H295" s="96">
        <v>1187995</v>
      </c>
      <c r="I295" s="71">
        <v>13111</v>
      </c>
      <c r="J295" s="181">
        <v>1906334</v>
      </c>
      <c r="K295" s="360">
        <f t="shared" si="493"/>
        <v>22452</v>
      </c>
      <c r="L295" s="360">
        <v>984</v>
      </c>
      <c r="M295" s="353">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5">
        <f t="shared" ref="R295:R297" si="517">Q295/P295</f>
        <v>5.4631602378605273E-2</v>
      </c>
      <c r="S295" s="83">
        <f t="shared" ref="S295:S297" si="518">P295/5463.3</f>
        <v>23.024179525195393</v>
      </c>
    </row>
    <row r="296" spans="1:21" x14ac:dyDescent="0.3">
      <c r="A296" s="59">
        <v>44183</v>
      </c>
      <c r="B296" s="43">
        <v>1179163</v>
      </c>
      <c r="C296" s="43">
        <v>110040</v>
      </c>
      <c r="D296" s="96">
        <v>1289203</v>
      </c>
      <c r="E296" s="43">
        <v>744</v>
      </c>
      <c r="F296" s="349">
        <f t="shared" si="472"/>
        <v>0.15346534653465346</v>
      </c>
      <c r="G296" s="43">
        <v>8993</v>
      </c>
      <c r="H296" s="96">
        <v>1197028</v>
      </c>
      <c r="I296" s="71">
        <v>11709</v>
      </c>
      <c r="J296" s="181">
        <v>1918003</v>
      </c>
      <c r="K296" s="360">
        <f t="shared" si="493"/>
        <v>20702</v>
      </c>
      <c r="L296" s="360">
        <v>873</v>
      </c>
      <c r="M296" s="353">
        <f t="shared" si="494"/>
        <v>4.2169838662931121E-2</v>
      </c>
      <c r="N296" s="82">
        <f t="shared" si="513"/>
        <v>37462</v>
      </c>
      <c r="O296" s="82">
        <f t="shared" si="514"/>
        <v>5734</v>
      </c>
      <c r="P296" s="135">
        <f t="shared" si="515"/>
        <v>121566</v>
      </c>
      <c r="Q296" s="135">
        <f t="shared" si="516"/>
        <v>6588</v>
      </c>
      <c r="R296" s="355">
        <f t="shared" si="517"/>
        <v>5.4192784166625534E-2</v>
      </c>
      <c r="S296" s="83">
        <f t="shared" si="518"/>
        <v>22.251386524627971</v>
      </c>
    </row>
    <row r="297" spans="1:21" s="2" customFormat="1" ht="12.5" x14ac:dyDescent="0.25">
      <c r="A297" s="59">
        <v>44184</v>
      </c>
      <c r="B297" s="361">
        <v>1182336</v>
      </c>
      <c r="C297" s="361">
        <v>110612</v>
      </c>
      <c r="D297" s="362">
        <v>1292948</v>
      </c>
      <c r="E297" s="43">
        <v>572</v>
      </c>
      <c r="F297" s="349">
        <f t="shared" si="472"/>
        <v>0.1527369826435247</v>
      </c>
      <c r="G297" s="43">
        <v>6000</v>
      </c>
      <c r="H297" s="362">
        <v>1203028</v>
      </c>
      <c r="I297" s="71">
        <v>9917</v>
      </c>
      <c r="J297" s="48">
        <v>1927920</v>
      </c>
      <c r="K297" s="360">
        <f t="shared" si="493"/>
        <v>15917</v>
      </c>
      <c r="L297" s="363">
        <v>637</v>
      </c>
      <c r="M297" s="353">
        <f t="shared" si="494"/>
        <v>4.0020104291009613E-2</v>
      </c>
      <c r="N297" s="82">
        <f t="shared" si="513"/>
        <v>34743</v>
      </c>
      <c r="O297" s="82">
        <f t="shared" si="514"/>
        <v>5242</v>
      </c>
      <c r="P297" s="135">
        <f t="shared" si="515"/>
        <v>114188</v>
      </c>
      <c r="Q297" s="135">
        <f t="shared" si="516"/>
        <v>6008</v>
      </c>
      <c r="R297" s="355">
        <f t="shared" si="517"/>
        <v>5.2614985812870003E-2</v>
      </c>
      <c r="S297" s="83">
        <f t="shared" si="518"/>
        <v>20.900920688960884</v>
      </c>
      <c r="U297" s="627"/>
    </row>
    <row r="298" spans="1:21" x14ac:dyDescent="0.3">
      <c r="A298" s="59">
        <v>44185</v>
      </c>
      <c r="B298" s="361">
        <v>1187618</v>
      </c>
      <c r="C298" s="361">
        <v>111546</v>
      </c>
      <c r="D298" s="362">
        <v>1299164</v>
      </c>
      <c r="E298" s="43">
        <v>934</v>
      </c>
      <c r="F298" s="349">
        <f t="shared" ref="F298" si="519">E298/(D298-D297)</f>
        <v>0.15025740025740025</v>
      </c>
      <c r="G298" s="43">
        <v>8890</v>
      </c>
      <c r="H298" s="362">
        <v>1211918</v>
      </c>
      <c r="I298" s="71">
        <v>12033</v>
      </c>
      <c r="J298" s="48">
        <v>1939953</v>
      </c>
      <c r="K298" s="360">
        <f t="shared" si="493"/>
        <v>20923</v>
      </c>
      <c r="L298" s="363">
        <v>1069</v>
      </c>
      <c r="M298" s="353">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5">
        <f t="shared" ref="R298" si="525">Q298/P298</f>
        <v>5.2470837751855778E-2</v>
      </c>
      <c r="S298" s="83">
        <f t="shared" ref="S298" si="526">P298/5463.3</f>
        <v>21.575787527684732</v>
      </c>
      <c r="U298" s="365" t="s">
        <v>209</v>
      </c>
    </row>
    <row r="299" spans="1:21" x14ac:dyDescent="0.3">
      <c r="A299" s="59">
        <v>44186</v>
      </c>
      <c r="B299" s="361">
        <v>1196386</v>
      </c>
      <c r="C299" s="361">
        <v>113050</v>
      </c>
      <c r="D299" s="362">
        <v>1309436</v>
      </c>
      <c r="E299" s="43">
        <v>1504</v>
      </c>
      <c r="F299" s="349">
        <f t="shared" ref="F299" si="527">E299/(D299-D298)</f>
        <v>0.14641744548286603</v>
      </c>
      <c r="G299" s="43">
        <v>4720</v>
      </c>
      <c r="H299" s="362">
        <v>1216638</v>
      </c>
      <c r="I299" s="71">
        <v>23331</v>
      </c>
      <c r="J299" s="48">
        <v>1963284</v>
      </c>
      <c r="K299" s="360">
        <f t="shared" ref="K299" si="528">G299+I299</f>
        <v>28051</v>
      </c>
      <c r="L299" s="363">
        <v>1696</v>
      </c>
      <c r="M299" s="353">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5">
        <f t="shared" ref="R299" si="534">Q299/P299</f>
        <v>5.2202767161437499E-2</v>
      </c>
      <c r="S299" s="83">
        <f t="shared" ref="S299" si="535">P299/5463.3</f>
        <v>24.712536379111526</v>
      </c>
      <c r="U299" s="365" t="s">
        <v>210</v>
      </c>
    </row>
    <row r="300" spans="1:21" x14ac:dyDescent="0.3">
      <c r="A300" s="59">
        <v>44187</v>
      </c>
      <c r="B300" s="361">
        <v>1203896</v>
      </c>
      <c r="C300" s="361">
        <v>114366</v>
      </c>
      <c r="D300" s="362">
        <v>1318262</v>
      </c>
      <c r="E300" s="43">
        <v>1316</v>
      </c>
      <c r="F300" s="349">
        <f t="shared" ref="F300" si="536">E300/(D300-D299)</f>
        <v>0.14910491728982553</v>
      </c>
      <c r="G300" s="43">
        <v>5796</v>
      </c>
      <c r="H300" s="362">
        <v>1222434</v>
      </c>
      <c r="I300" s="71">
        <v>13751</v>
      </c>
      <c r="J300" s="48">
        <v>1977035</v>
      </c>
      <c r="K300" s="360">
        <f t="shared" ref="K300" si="537">G300+I300</f>
        <v>19547</v>
      </c>
      <c r="L300" s="363">
        <v>1464</v>
      </c>
      <c r="M300" s="353">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5">
        <f t="shared" ref="R300" si="543">Q300/P300</f>
        <v>5.3267994654108065E-2</v>
      </c>
      <c r="S300" s="83">
        <f t="shared" ref="S300" si="544">P300/5463.3</f>
        <v>25.884904727911699</v>
      </c>
    </row>
    <row r="301" spans="1:21" x14ac:dyDescent="0.3">
      <c r="A301" s="59">
        <v>44188</v>
      </c>
      <c r="B301" s="361">
        <v>1210787</v>
      </c>
      <c r="C301" s="361">
        <v>115556</v>
      </c>
      <c r="D301" s="362">
        <v>1326343</v>
      </c>
      <c r="E301" s="43">
        <v>1190</v>
      </c>
      <c r="F301" s="349">
        <f t="shared" ref="F301" si="545">E301/(D301-D300)</f>
        <v>0.14725900259868829</v>
      </c>
      <c r="G301" s="43">
        <v>8407</v>
      </c>
      <c r="H301" s="362">
        <v>1230841</v>
      </c>
      <c r="I301" s="71">
        <v>18123</v>
      </c>
      <c r="J301" s="48">
        <v>1995158</v>
      </c>
      <c r="K301" s="360">
        <f t="shared" ref="K301" si="546">G301+I301</f>
        <v>26530</v>
      </c>
      <c r="L301" s="363">
        <v>1320</v>
      </c>
      <c r="M301" s="353">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5">
        <f t="shared" ref="R301" si="552">Q301/P301</f>
        <v>5.2185930626386885E-2</v>
      </c>
      <c r="S301" s="83">
        <f t="shared" ref="S301" si="553">P301/5463.3</f>
        <v>28.210422272253034</v>
      </c>
    </row>
    <row r="302" spans="1:21" x14ac:dyDescent="0.3">
      <c r="A302" s="59">
        <v>44189</v>
      </c>
      <c r="B302" s="361">
        <v>1218069</v>
      </c>
      <c r="C302" s="361">
        <v>116870</v>
      </c>
      <c r="D302" s="362">
        <v>1334939</v>
      </c>
      <c r="E302" s="43">
        <v>1314</v>
      </c>
      <c r="F302" s="349">
        <f t="shared" ref="F302:F307" si="554">E302/(D302-D301)</f>
        <v>0.15286179618427176</v>
      </c>
      <c r="G302" s="43">
        <v>9705</v>
      </c>
      <c r="H302" s="362">
        <v>1240546</v>
      </c>
      <c r="I302" s="71">
        <v>18167</v>
      </c>
      <c r="J302" s="48">
        <v>2013325</v>
      </c>
      <c r="K302" s="360">
        <f t="shared" ref="K302:K307" si="555">G302+I302</f>
        <v>27872</v>
      </c>
      <c r="L302" s="363">
        <v>1490</v>
      </c>
      <c r="M302" s="353">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5">
        <f t="shared" ref="R302" si="561">Q302/P302</f>
        <v>5.3584636020608992E-2</v>
      </c>
      <c r="S302" s="83">
        <f t="shared" ref="S302" si="562">P302/5463.3</f>
        <v>29.202496659528123</v>
      </c>
    </row>
    <row r="303" spans="1:21" x14ac:dyDescent="0.3">
      <c r="A303" s="59">
        <v>44190</v>
      </c>
      <c r="B303" s="361">
        <v>1223532</v>
      </c>
      <c r="C303" s="361">
        <v>118035</v>
      </c>
      <c r="D303" s="362">
        <v>1341567</v>
      </c>
      <c r="E303" s="43">
        <v>1165</v>
      </c>
      <c r="F303" s="349">
        <f t="shared" si="554"/>
        <v>0.17576946288473144</v>
      </c>
      <c r="G303" s="43">
        <v>9243</v>
      </c>
      <c r="H303" s="362">
        <v>1249789</v>
      </c>
      <c r="I303" s="71">
        <v>21376</v>
      </c>
      <c r="J303" s="48">
        <v>2034701</v>
      </c>
      <c r="K303" s="360">
        <f t="shared" si="555"/>
        <v>30619</v>
      </c>
      <c r="L303" s="363">
        <v>1310</v>
      </c>
      <c r="M303" s="353">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5">
        <f t="shared" ref="R303:R307" si="568">Q303/P303</f>
        <v>5.3027575991832832E-2</v>
      </c>
      <c r="S303" s="83">
        <f t="shared" ref="S303:S307" si="569">P303/5463.3</f>
        <v>31.017699924953781</v>
      </c>
    </row>
    <row r="304" spans="1:21" x14ac:dyDescent="0.3">
      <c r="A304" s="59">
        <v>44191</v>
      </c>
      <c r="B304" s="361">
        <v>1226966</v>
      </c>
      <c r="C304" s="361">
        <v>119184</v>
      </c>
      <c r="D304" s="362">
        <v>1346150</v>
      </c>
      <c r="E304" s="43">
        <v>1149</v>
      </c>
      <c r="F304" s="349">
        <f t="shared" si="554"/>
        <v>0.25070914248308968</v>
      </c>
      <c r="G304" s="43">
        <v>4477</v>
      </c>
      <c r="H304" s="362">
        <v>1254266</v>
      </c>
      <c r="I304" s="71">
        <v>10934</v>
      </c>
      <c r="J304" s="48">
        <v>2045635</v>
      </c>
      <c r="K304" s="360">
        <f t="shared" si="555"/>
        <v>15411</v>
      </c>
      <c r="L304" s="363">
        <v>1262</v>
      </c>
      <c r="M304" s="353">
        <f t="shared" si="563"/>
        <v>8.1889559405619358E-2</v>
      </c>
      <c r="N304" s="82">
        <f t="shared" si="564"/>
        <v>53202</v>
      </c>
      <c r="O304" s="82">
        <f t="shared" si="565"/>
        <v>8572</v>
      </c>
      <c r="P304" s="135">
        <f t="shared" si="566"/>
        <v>168953</v>
      </c>
      <c r="Q304" s="135">
        <f t="shared" si="567"/>
        <v>9611</v>
      </c>
      <c r="R304" s="355">
        <f t="shared" si="568"/>
        <v>5.6885642752718214E-2</v>
      </c>
      <c r="S304" s="83">
        <f t="shared" si="569"/>
        <v>30.925081910200792</v>
      </c>
    </row>
    <row r="305" spans="1:19" x14ac:dyDescent="0.3">
      <c r="A305" s="59">
        <v>44192</v>
      </c>
      <c r="B305" s="361">
        <v>1228815</v>
      </c>
      <c r="C305" s="361">
        <v>119924</v>
      </c>
      <c r="D305" s="362">
        <v>1348739</v>
      </c>
      <c r="E305" s="43">
        <v>740</v>
      </c>
      <c r="F305" s="349">
        <f t="shared" si="554"/>
        <v>0.28582464271919661</v>
      </c>
      <c r="G305" s="43">
        <v>3311</v>
      </c>
      <c r="H305" s="362">
        <v>1257577</v>
      </c>
      <c r="I305" s="71">
        <v>3482</v>
      </c>
      <c r="J305" s="48">
        <v>2049117</v>
      </c>
      <c r="K305" s="360">
        <f t="shared" si="555"/>
        <v>6793</v>
      </c>
      <c r="L305" s="363">
        <v>834</v>
      </c>
      <c r="M305" s="353">
        <f t="shared" si="563"/>
        <v>0.12277344325040483</v>
      </c>
      <c r="N305" s="82">
        <f t="shared" si="564"/>
        <v>49575</v>
      </c>
      <c r="O305" s="82">
        <f t="shared" si="565"/>
        <v>8378</v>
      </c>
      <c r="P305" s="135">
        <f t="shared" si="566"/>
        <v>154823</v>
      </c>
      <c r="Q305" s="135">
        <f t="shared" si="567"/>
        <v>9376</v>
      </c>
      <c r="R305" s="355">
        <f t="shared" si="568"/>
        <v>6.0559477596997861E-2</v>
      </c>
      <c r="S305" s="83">
        <f t="shared" si="569"/>
        <v>28.338733000201344</v>
      </c>
    </row>
    <row r="306" spans="1:19" x14ac:dyDescent="0.3">
      <c r="A306" s="59">
        <v>44193</v>
      </c>
      <c r="B306" s="361">
        <v>1231418</v>
      </c>
      <c r="C306" s="361">
        <v>120891</v>
      </c>
      <c r="D306" s="362">
        <v>1352309</v>
      </c>
      <c r="E306" s="43">
        <v>967</v>
      </c>
      <c r="F306" s="349">
        <f t="shared" si="554"/>
        <v>0.27086834733893556</v>
      </c>
      <c r="G306" s="43">
        <v>4122</v>
      </c>
      <c r="H306" s="362">
        <v>1261699</v>
      </c>
      <c r="I306" s="71">
        <v>4697</v>
      </c>
      <c r="J306" s="48">
        <v>2053814</v>
      </c>
      <c r="K306" s="360">
        <f t="shared" si="555"/>
        <v>8819</v>
      </c>
      <c r="L306" s="363">
        <v>1072</v>
      </c>
      <c r="M306" s="353">
        <f t="shared" si="563"/>
        <v>0.12155573194239709</v>
      </c>
      <c r="N306" s="82">
        <f t="shared" si="564"/>
        <v>42873</v>
      </c>
      <c r="O306" s="82">
        <f t="shared" si="565"/>
        <v>7841</v>
      </c>
      <c r="P306" s="135">
        <f t="shared" si="566"/>
        <v>135591</v>
      </c>
      <c r="Q306" s="135">
        <f t="shared" si="567"/>
        <v>8752</v>
      </c>
      <c r="R306" s="355">
        <f t="shared" si="568"/>
        <v>6.4547056958057694E-2</v>
      </c>
      <c r="S306" s="83">
        <f t="shared" si="569"/>
        <v>24.818516281368403</v>
      </c>
    </row>
    <row r="307" spans="1:19" x14ac:dyDescent="0.3">
      <c r="A307" s="59">
        <v>44194</v>
      </c>
      <c r="B307" s="361">
        <v>1235580</v>
      </c>
      <c r="C307" s="361">
        <v>122786</v>
      </c>
      <c r="D307" s="362">
        <v>1358366</v>
      </c>
      <c r="E307" s="43">
        <v>1895</v>
      </c>
      <c r="F307" s="349">
        <f t="shared" si="554"/>
        <v>0.31286115238566947</v>
      </c>
      <c r="G307" s="43">
        <v>5121</v>
      </c>
      <c r="H307" s="362">
        <v>1266820</v>
      </c>
      <c r="I307" s="71">
        <v>9058</v>
      </c>
      <c r="J307" s="48">
        <v>2062872</v>
      </c>
      <c r="K307" s="360">
        <f t="shared" si="555"/>
        <v>14179</v>
      </c>
      <c r="L307" s="363">
        <v>2038</v>
      </c>
      <c r="M307" s="353">
        <f t="shared" si="563"/>
        <v>0.14373369066929967</v>
      </c>
      <c r="N307" s="82">
        <f t="shared" si="564"/>
        <v>40104</v>
      </c>
      <c r="O307" s="82">
        <f t="shared" si="565"/>
        <v>8420</v>
      </c>
      <c r="P307" s="135">
        <f t="shared" si="566"/>
        <v>130223</v>
      </c>
      <c r="Q307" s="135">
        <f t="shared" si="567"/>
        <v>9326</v>
      </c>
      <c r="R307" s="355">
        <f t="shared" si="568"/>
        <v>7.1615613217327206E-2</v>
      </c>
      <c r="S307" s="83">
        <f t="shared" si="569"/>
        <v>23.835959950945398</v>
      </c>
    </row>
    <row r="308" spans="1:19" x14ac:dyDescent="0.3">
      <c r="A308" s="59">
        <v>44195</v>
      </c>
      <c r="B308" s="361">
        <v>1239844</v>
      </c>
      <c r="C308" s="361">
        <v>124831</v>
      </c>
      <c r="D308" s="362">
        <v>1364675</v>
      </c>
      <c r="E308" s="43">
        <v>2045</v>
      </c>
      <c r="F308" s="349">
        <f t="shared" ref="F308" si="570">E308/(D308-D307)</f>
        <v>0.32414011729275638</v>
      </c>
      <c r="G308" s="43">
        <v>8004</v>
      </c>
      <c r="H308" s="362">
        <v>1274824</v>
      </c>
      <c r="I308" s="71">
        <v>11718</v>
      </c>
      <c r="J308" s="48">
        <v>2074590</v>
      </c>
      <c r="K308" s="360">
        <f t="shared" ref="K308" si="571">G308+I308</f>
        <v>19722</v>
      </c>
      <c r="L308" s="363">
        <v>2232</v>
      </c>
      <c r="M308" s="353">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5">
        <f t="shared" ref="R308" si="577">Q308/P308</f>
        <v>8.2955880565571447E-2</v>
      </c>
      <c r="S308" s="83">
        <f t="shared" ref="S308" si="578">P308/5463.3</f>
        <v>22.589826661541558</v>
      </c>
    </row>
    <row r="309" spans="1:19" x14ac:dyDescent="0.3">
      <c r="A309" s="59">
        <v>44196</v>
      </c>
      <c r="B309" s="361">
        <v>1245016</v>
      </c>
      <c r="C309" s="361">
        <v>127453</v>
      </c>
      <c r="D309" s="362">
        <v>1372469</v>
      </c>
      <c r="E309" s="43">
        <v>2622</v>
      </c>
      <c r="F309" s="349">
        <f t="shared" ref="F309:F314" si="579">E309/(D309-D308)</f>
        <v>0.33641262509622788</v>
      </c>
      <c r="G309" s="43">
        <v>10038</v>
      </c>
      <c r="H309" s="362">
        <v>1284862</v>
      </c>
      <c r="I309" s="71">
        <v>18257</v>
      </c>
      <c r="J309" s="48">
        <v>2092847</v>
      </c>
      <c r="K309" s="360">
        <f t="shared" ref="K309:K314" si="580">G309+I309</f>
        <v>28295</v>
      </c>
      <c r="L309" s="363">
        <v>2851</v>
      </c>
      <c r="M309" s="353">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5">
        <f t="shared" ref="R309" si="586">Q309/P309</f>
        <v>9.3662688350910059E-2</v>
      </c>
      <c r="S309" s="83">
        <f t="shared" ref="S309" si="587">P309/5463.3</f>
        <v>22.66725239324218</v>
      </c>
    </row>
    <row r="310" spans="1:19" x14ac:dyDescent="0.3">
      <c r="A310" s="59">
        <v>44197</v>
      </c>
      <c r="B310" s="361">
        <v>1250143</v>
      </c>
      <c r="C310" s="361">
        <v>129992</v>
      </c>
      <c r="D310" s="362">
        <v>1380135</v>
      </c>
      <c r="E310" s="43">
        <v>2539</v>
      </c>
      <c r="F310" s="349">
        <f t="shared" si="579"/>
        <v>0.33120271327941558</v>
      </c>
      <c r="G310" s="43">
        <v>10471</v>
      </c>
      <c r="H310" s="362">
        <v>1295333</v>
      </c>
      <c r="I310" s="71">
        <v>17842</v>
      </c>
      <c r="J310" s="48">
        <v>2110689</v>
      </c>
      <c r="K310" s="360">
        <f t="shared" si="580"/>
        <v>28313</v>
      </c>
      <c r="L310" s="363">
        <v>2747</v>
      </c>
      <c r="M310" s="353">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5">
        <f t="shared" ref="R310:R314" si="593">Q310/P310</f>
        <v>0.10726393048744363</v>
      </c>
      <c r="S310" s="83">
        <f t="shared" ref="S310:S314" si="594">P310/5463.3</f>
        <v>22.245163179763146</v>
      </c>
    </row>
    <row r="311" spans="1:19" x14ac:dyDescent="0.3">
      <c r="A311" s="59">
        <v>44198</v>
      </c>
      <c r="B311" s="361">
        <v>1254763</v>
      </c>
      <c r="C311" s="361">
        <v>132129</v>
      </c>
      <c r="D311" s="362">
        <v>1386892</v>
      </c>
      <c r="E311" s="43">
        <v>2137</v>
      </c>
      <c r="F311" s="349">
        <f t="shared" si="579"/>
        <v>0.31626461447387894</v>
      </c>
      <c r="G311" s="43">
        <v>5667</v>
      </c>
      <c r="H311" s="362">
        <v>1301000</v>
      </c>
      <c r="I311" s="71">
        <v>15784</v>
      </c>
      <c r="J311" s="48">
        <v>2126473</v>
      </c>
      <c r="K311" s="360">
        <f t="shared" si="580"/>
        <v>21451</v>
      </c>
      <c r="L311" s="363">
        <v>2316</v>
      </c>
      <c r="M311" s="353">
        <f t="shared" si="588"/>
        <v>0.10796699454570882</v>
      </c>
      <c r="N311" s="82">
        <f t="shared" si="589"/>
        <v>40742</v>
      </c>
      <c r="O311" s="82">
        <f t="shared" si="590"/>
        <v>12945</v>
      </c>
      <c r="P311" s="135">
        <f t="shared" si="591"/>
        <v>127572</v>
      </c>
      <c r="Q311" s="135">
        <f t="shared" si="592"/>
        <v>14090</v>
      </c>
      <c r="R311" s="355">
        <f t="shared" si="593"/>
        <v>0.11044743360612047</v>
      </c>
      <c r="S311" s="83">
        <f t="shared" si="594"/>
        <v>23.350722091043874</v>
      </c>
    </row>
    <row r="312" spans="1:19" x14ac:dyDescent="0.3">
      <c r="A312" s="59">
        <v>44199</v>
      </c>
      <c r="B312" s="361">
        <v>1259214</v>
      </c>
      <c r="C312" s="361">
        <v>134593</v>
      </c>
      <c r="D312" s="362">
        <v>1393807</v>
      </c>
      <c r="E312" s="43">
        <v>2464</v>
      </c>
      <c r="F312" s="349">
        <f t="shared" si="579"/>
        <v>0.35632682574114244</v>
      </c>
      <c r="G312" s="43">
        <v>4482</v>
      </c>
      <c r="H312" s="362">
        <v>1305482</v>
      </c>
      <c r="I312" s="71">
        <v>12846</v>
      </c>
      <c r="J312" s="48">
        <v>2139319</v>
      </c>
      <c r="K312" s="360">
        <f t="shared" si="580"/>
        <v>17328</v>
      </c>
      <c r="L312" s="363">
        <v>2629</v>
      </c>
      <c r="M312" s="353">
        <f t="shared" si="588"/>
        <v>0.15171975992613113</v>
      </c>
      <c r="N312" s="82">
        <f t="shared" si="589"/>
        <v>45068</v>
      </c>
      <c r="O312" s="82">
        <f t="shared" si="590"/>
        <v>14669</v>
      </c>
      <c r="P312" s="135">
        <f t="shared" si="591"/>
        <v>138107</v>
      </c>
      <c r="Q312" s="135">
        <f t="shared" si="592"/>
        <v>15885</v>
      </c>
      <c r="R312" s="355">
        <f t="shared" si="593"/>
        <v>0.11501951385519923</v>
      </c>
      <c r="S312" s="83">
        <f t="shared" si="594"/>
        <v>25.279043801365475</v>
      </c>
    </row>
    <row r="313" spans="1:19" x14ac:dyDescent="0.3">
      <c r="A313" s="59">
        <v>44200</v>
      </c>
      <c r="B313" s="361">
        <v>1263297</v>
      </c>
      <c r="C313" s="361">
        <v>136498</v>
      </c>
      <c r="D313" s="362">
        <v>1399795</v>
      </c>
      <c r="E313" s="43">
        <v>1905</v>
      </c>
      <c r="F313" s="349">
        <f t="shared" si="579"/>
        <v>0.31813627254509019</v>
      </c>
      <c r="G313" s="43">
        <v>4410</v>
      </c>
      <c r="H313" s="362">
        <v>1309892</v>
      </c>
      <c r="I313" s="71">
        <v>9400</v>
      </c>
      <c r="J313" s="48">
        <v>2148719</v>
      </c>
      <c r="K313" s="360">
        <f t="shared" si="580"/>
        <v>13810</v>
      </c>
      <c r="L313" s="363">
        <v>2077</v>
      </c>
      <c r="M313" s="353">
        <f t="shared" si="588"/>
        <v>0.1503982621288921</v>
      </c>
      <c r="N313" s="82">
        <f t="shared" si="589"/>
        <v>47486</v>
      </c>
      <c r="O313" s="82">
        <f t="shared" si="590"/>
        <v>15607</v>
      </c>
      <c r="P313" s="135">
        <f t="shared" si="591"/>
        <v>143098</v>
      </c>
      <c r="Q313" s="135">
        <f t="shared" si="592"/>
        <v>16890</v>
      </c>
      <c r="R313" s="355">
        <f t="shared" si="593"/>
        <v>0.11803099973444772</v>
      </c>
      <c r="S313" s="83">
        <f t="shared" si="594"/>
        <v>26.192594219610857</v>
      </c>
    </row>
    <row r="314" spans="1:19" x14ac:dyDescent="0.3">
      <c r="A314" s="59">
        <v>44201</v>
      </c>
      <c r="B314" s="361">
        <v>1268789</v>
      </c>
      <c r="C314" s="361">
        <v>139027</v>
      </c>
      <c r="D314" s="362">
        <v>1407816</v>
      </c>
      <c r="E314" s="43">
        <v>2529</v>
      </c>
      <c r="F314" s="349">
        <f t="shared" si="579"/>
        <v>0.31529734447076424</v>
      </c>
      <c r="G314" s="43">
        <v>6360</v>
      </c>
      <c r="H314" s="362">
        <v>1316252</v>
      </c>
      <c r="I314" s="71">
        <v>11976</v>
      </c>
      <c r="J314" s="48">
        <v>2160695</v>
      </c>
      <c r="K314" s="360">
        <f t="shared" si="580"/>
        <v>18336</v>
      </c>
      <c r="L314" s="363">
        <v>2722</v>
      </c>
      <c r="M314" s="353">
        <f t="shared" si="588"/>
        <v>0.14845113438045376</v>
      </c>
      <c r="N314" s="82">
        <f t="shared" si="589"/>
        <v>49450</v>
      </c>
      <c r="O314" s="82">
        <f t="shared" si="590"/>
        <v>16241</v>
      </c>
      <c r="P314" s="135">
        <f t="shared" si="591"/>
        <v>147255</v>
      </c>
      <c r="Q314" s="135">
        <f t="shared" si="592"/>
        <v>17574</v>
      </c>
      <c r="R314" s="355">
        <f t="shared" si="593"/>
        <v>0.11934399511052256</v>
      </c>
      <c r="S314" s="83">
        <f t="shared" si="594"/>
        <v>26.953489649113173</v>
      </c>
    </row>
    <row r="315" spans="1:19" x14ac:dyDescent="0.3">
      <c r="A315" s="59">
        <v>44202</v>
      </c>
      <c r="B315" s="361">
        <v>1273698</v>
      </c>
      <c r="C315" s="361">
        <v>141066</v>
      </c>
      <c r="D315" s="362">
        <v>1414764</v>
      </c>
      <c r="E315" s="43">
        <v>2039</v>
      </c>
      <c r="F315" s="349">
        <f t="shared" ref="F315:F317" si="595">E315/(D315-D314)</f>
        <v>0.29346574553828442</v>
      </c>
      <c r="G315" s="43">
        <v>7861</v>
      </c>
      <c r="H315" s="362">
        <v>1324113</v>
      </c>
      <c r="I315" s="71">
        <v>13240</v>
      </c>
      <c r="J315" s="48">
        <v>2173935</v>
      </c>
      <c r="K315" s="360">
        <f t="shared" ref="K315:K317" si="596">G315+I315</f>
        <v>21101</v>
      </c>
      <c r="L315" s="363">
        <v>2220</v>
      </c>
      <c r="M315" s="353">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5">
        <f t="shared" ref="R315" si="602">Q315/P315</f>
        <v>0.11815600737381757</v>
      </c>
      <c r="S315" s="83">
        <f t="shared" ref="S315" si="603">P315/5463.3</f>
        <v>27.205901195248291</v>
      </c>
    </row>
    <row r="316" spans="1:19" x14ac:dyDescent="0.3">
      <c r="A316" s="59">
        <v>44203</v>
      </c>
      <c r="B316" s="361">
        <v>1280173</v>
      </c>
      <c r="C316" s="361">
        <v>143715</v>
      </c>
      <c r="D316" s="362">
        <v>1423888</v>
      </c>
      <c r="E316" s="43">
        <v>2649</v>
      </c>
      <c r="F316" s="349">
        <f t="shared" si="595"/>
        <v>0.29033318719859713</v>
      </c>
      <c r="G316" s="43">
        <v>11365</v>
      </c>
      <c r="H316" s="362">
        <v>1335478</v>
      </c>
      <c r="I316" s="71">
        <v>15601</v>
      </c>
      <c r="J316" s="48">
        <v>2189536</v>
      </c>
      <c r="K316" s="360">
        <f t="shared" si="596"/>
        <v>26966</v>
      </c>
      <c r="L316" s="363">
        <v>3051</v>
      </c>
      <c r="M316" s="353">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5">
        <f t="shared" ref="R316:R317" si="609">Q316/P316</f>
        <v>0.12057974949933811</v>
      </c>
      <c r="S316" s="83">
        <f t="shared" ref="S316:S317" si="610">P316/5463.3</f>
        <v>26.962641626855561</v>
      </c>
    </row>
    <row r="317" spans="1:19" x14ac:dyDescent="0.3">
      <c r="A317" s="59">
        <v>44204</v>
      </c>
      <c r="B317" s="361">
        <v>1286020</v>
      </c>
      <c r="C317" s="361">
        <v>146024</v>
      </c>
      <c r="D317" s="362">
        <v>1432044</v>
      </c>
      <c r="E317" s="43">
        <v>2309</v>
      </c>
      <c r="F317" s="349">
        <f t="shared" si="595"/>
        <v>0.28310446297204511</v>
      </c>
      <c r="G317" s="43">
        <v>11694</v>
      </c>
      <c r="H317" s="362">
        <v>1347172</v>
      </c>
      <c r="I317" s="71">
        <v>19750</v>
      </c>
      <c r="J317" s="48">
        <v>2209286</v>
      </c>
      <c r="K317" s="360">
        <f t="shared" si="596"/>
        <v>31444</v>
      </c>
      <c r="L317" s="363">
        <v>2557</v>
      </c>
      <c r="M317" s="353">
        <f t="shared" si="604"/>
        <v>8.1319170588983594E-2</v>
      </c>
      <c r="N317" s="82">
        <f t="shared" si="605"/>
        <v>51909</v>
      </c>
      <c r="O317" s="82">
        <f t="shared" si="606"/>
        <v>16032</v>
      </c>
      <c r="P317" s="135">
        <f t="shared" si="607"/>
        <v>150436</v>
      </c>
      <c r="Q317" s="135">
        <f t="shared" si="608"/>
        <v>17572</v>
      </c>
      <c r="R317" s="355">
        <f t="shared" si="609"/>
        <v>0.11680714722539817</v>
      </c>
      <c r="S317" s="83">
        <f t="shared" si="610"/>
        <v>27.535738473084031</v>
      </c>
    </row>
    <row r="318" spans="1:19" x14ac:dyDescent="0.3">
      <c r="A318" s="59">
        <v>44205</v>
      </c>
      <c r="B318" s="361">
        <v>1291523</v>
      </c>
      <c r="C318" s="361">
        <v>147889</v>
      </c>
      <c r="D318" s="362">
        <v>1439412</v>
      </c>
      <c r="E318" s="43">
        <v>1865</v>
      </c>
      <c r="F318" s="349">
        <f t="shared" ref="F318:F319" si="611">E318/(D318-D317)</f>
        <v>0.25312160694896851</v>
      </c>
      <c r="G318" s="43">
        <v>9392</v>
      </c>
      <c r="H318" s="362">
        <v>1356564</v>
      </c>
      <c r="I318" s="71">
        <v>16960</v>
      </c>
      <c r="J318" s="48">
        <v>2226246</v>
      </c>
      <c r="K318" s="360">
        <f t="shared" ref="K318:K319" si="612">G318+I318</f>
        <v>26352</v>
      </c>
      <c r="L318" s="363">
        <v>2299</v>
      </c>
      <c r="M318" s="353">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5">
        <f t="shared" ref="R318:R319" si="618">Q318/P318</f>
        <v>0.11301235378564026</v>
      </c>
      <c r="S318" s="83">
        <f t="shared" ref="S318:S319" si="619">P318/5463.3</f>
        <v>28.432815331393112</v>
      </c>
    </row>
    <row r="319" spans="1:19" x14ac:dyDescent="0.3">
      <c r="A319" s="59">
        <v>44206</v>
      </c>
      <c r="B319" s="43">
        <v>1296879</v>
      </c>
      <c r="C319" s="43">
        <v>149766</v>
      </c>
      <c r="D319" s="362">
        <v>1446645</v>
      </c>
      <c r="E319" s="362">
        <v>1877</v>
      </c>
      <c r="F319" s="349">
        <f t="shared" si="611"/>
        <v>0.25950504631549842</v>
      </c>
      <c r="G319" s="43">
        <v>7187</v>
      </c>
      <c r="H319" s="362">
        <v>1363751</v>
      </c>
      <c r="I319" s="71">
        <v>13781</v>
      </c>
      <c r="J319" s="48">
        <v>2240027</v>
      </c>
      <c r="K319" s="360">
        <f t="shared" si="612"/>
        <v>20968</v>
      </c>
      <c r="L319" s="363">
        <v>2099</v>
      </c>
      <c r="M319" s="353">
        <f t="shared" si="613"/>
        <v>0.10010492178557802</v>
      </c>
      <c r="N319" s="82">
        <f t="shared" si="614"/>
        <v>52838</v>
      </c>
      <c r="O319" s="82">
        <f t="shared" si="615"/>
        <v>15173</v>
      </c>
      <c r="P319" s="135">
        <f t="shared" si="616"/>
        <v>158977</v>
      </c>
      <c r="Q319" s="135">
        <f t="shared" si="617"/>
        <v>17025</v>
      </c>
      <c r="R319" s="355">
        <f t="shared" si="618"/>
        <v>0.10709096284368179</v>
      </c>
      <c r="S319" s="83">
        <f t="shared" si="619"/>
        <v>29.099079311039116</v>
      </c>
    </row>
    <row r="320" spans="1:19" x14ac:dyDescent="0.3">
      <c r="A320" s="59">
        <v>44207</v>
      </c>
      <c r="B320" s="43">
        <v>1301985</v>
      </c>
      <c r="C320" s="43">
        <v>151548</v>
      </c>
      <c r="D320" s="362">
        <v>1453533</v>
      </c>
      <c r="E320" s="362">
        <v>1782</v>
      </c>
      <c r="F320" s="349">
        <f t="shared" ref="F320:F321" si="620">E320/(D320-D319)</f>
        <v>0.25871080139372821</v>
      </c>
      <c r="G320" s="43">
        <v>5636</v>
      </c>
      <c r="H320" s="362">
        <v>1369387</v>
      </c>
      <c r="I320" s="71">
        <v>12094</v>
      </c>
      <c r="J320" s="48">
        <v>2252121</v>
      </c>
      <c r="K320" s="360">
        <f t="shared" ref="K320:K321" si="621">G320+I320</f>
        <v>17730</v>
      </c>
      <c r="L320" s="363">
        <v>2041</v>
      </c>
      <c r="M320" s="353">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5">
        <f t="shared" ref="R320" si="627">Q320/P320</f>
        <v>0.1042928967384298</v>
      </c>
      <c r="S320" s="83">
        <f t="shared" ref="S320" si="628">P320/5463.3</f>
        <v>29.816594366042501</v>
      </c>
    </row>
    <row r="321" spans="1:19" x14ac:dyDescent="0.3">
      <c r="A321" s="59">
        <v>44208</v>
      </c>
      <c r="B321" s="43">
        <v>1306708</v>
      </c>
      <c r="C321" s="43">
        <v>153423</v>
      </c>
      <c r="D321" s="362">
        <v>1460131</v>
      </c>
      <c r="E321" s="362">
        <v>1875</v>
      </c>
      <c r="F321" s="349">
        <f t="shared" si="620"/>
        <v>0.28417702334040618</v>
      </c>
      <c r="G321" s="43">
        <v>7296</v>
      </c>
      <c r="H321" s="362">
        <v>1376683</v>
      </c>
      <c r="I321" s="71">
        <v>10221</v>
      </c>
      <c r="J321" s="48">
        <v>2262342</v>
      </c>
      <c r="K321" s="360">
        <f t="shared" si="621"/>
        <v>17517</v>
      </c>
      <c r="L321" s="363">
        <v>2098</v>
      </c>
      <c r="M321" s="353">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5">
        <f t="shared" ref="R321" si="634">Q321/P321</f>
        <v>0.10096990337985415</v>
      </c>
      <c r="S321" s="83">
        <f t="shared" ref="S321" si="635">P321/5463.3</f>
        <v>29.66668497062215</v>
      </c>
    </row>
    <row r="322" spans="1:19" x14ac:dyDescent="0.3">
      <c r="A322" s="59">
        <v>44209</v>
      </c>
      <c r="B322" s="43">
        <v>1312242</v>
      </c>
      <c r="C322" s="43">
        <v>155372</v>
      </c>
      <c r="D322" s="362">
        <v>1467614</v>
      </c>
      <c r="E322" s="362">
        <v>1949</v>
      </c>
      <c r="F322" s="349">
        <f t="shared" ref="F322:F326" si="636">E322/(D322-D321)</f>
        <v>0.26045703594814912</v>
      </c>
      <c r="G322" s="43">
        <v>10691</v>
      </c>
      <c r="H322" s="362">
        <v>1387374</v>
      </c>
      <c r="I322" s="71">
        <v>12741</v>
      </c>
      <c r="J322" s="48">
        <v>2275083</v>
      </c>
      <c r="K322" s="360">
        <f t="shared" ref="K322:K328" si="637">G322+I322</f>
        <v>23432</v>
      </c>
      <c r="L322" s="363">
        <v>2382</v>
      </c>
      <c r="M322" s="353">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5">
        <f t="shared" ref="R322" si="643">Q322/P322</f>
        <v>0.10052369395835994</v>
      </c>
      <c r="S322" s="83">
        <f t="shared" ref="S322" si="644">P322/5463.3</f>
        <v>30.093350172972379</v>
      </c>
    </row>
    <row r="323" spans="1:19" x14ac:dyDescent="0.3">
      <c r="A323" s="59">
        <v>44210</v>
      </c>
      <c r="B323" s="43">
        <v>1316406</v>
      </c>
      <c r="C323" s="43">
        <v>157079</v>
      </c>
      <c r="D323" s="362">
        <v>1473485</v>
      </c>
      <c r="E323" s="362">
        <v>1707</v>
      </c>
      <c r="F323" s="349">
        <f t="shared" si="636"/>
        <v>0.2907511497189576</v>
      </c>
      <c r="G323" s="43">
        <v>13777</v>
      </c>
      <c r="H323" s="362">
        <v>1401151</v>
      </c>
      <c r="I323" s="71">
        <v>11604</v>
      </c>
      <c r="J323" s="48">
        <v>2286687</v>
      </c>
      <c r="K323" s="360">
        <f t="shared" si="637"/>
        <v>25381</v>
      </c>
      <c r="L323" s="363">
        <v>2111</v>
      </c>
      <c r="M323" s="353">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5">
        <f t="shared" ref="R323:R324" si="650">Q323/P323</f>
        <v>9.5729130840662313E-2</v>
      </c>
      <c r="S323" s="83">
        <f t="shared" ref="S323:S324" si="651">P323/5463.3</f>
        <v>29.803232478538611</v>
      </c>
    </row>
    <row r="324" spans="1:19" x14ac:dyDescent="0.3">
      <c r="A324" s="59">
        <v>44211</v>
      </c>
      <c r="B324" s="43">
        <v>1321989</v>
      </c>
      <c r="C324" s="43">
        <v>159239</v>
      </c>
      <c r="D324" s="362">
        <v>1481228</v>
      </c>
      <c r="E324" s="362">
        <v>2160</v>
      </c>
      <c r="F324" s="349">
        <f t="shared" si="636"/>
        <v>0.27896164277411856</v>
      </c>
      <c r="G324" s="43">
        <v>11062</v>
      </c>
      <c r="H324" s="362">
        <v>1412213</v>
      </c>
      <c r="I324" s="71">
        <v>23870</v>
      </c>
      <c r="J324" s="48">
        <v>2310557</v>
      </c>
      <c r="K324" s="360">
        <f t="shared" si="637"/>
        <v>34932</v>
      </c>
      <c r="L324" s="363">
        <v>2617</v>
      </c>
      <c r="M324" s="353">
        <f t="shared" si="645"/>
        <v>7.4916981564181834E-2</v>
      </c>
      <c r="N324" s="82">
        <f t="shared" si="646"/>
        <v>49184</v>
      </c>
      <c r="O324" s="82">
        <f t="shared" si="647"/>
        <v>13215</v>
      </c>
      <c r="P324" s="135">
        <f t="shared" si="648"/>
        <v>166312</v>
      </c>
      <c r="Q324" s="135">
        <f t="shared" si="649"/>
        <v>15647</v>
      </c>
      <c r="R324" s="355">
        <f t="shared" si="650"/>
        <v>9.4082206936360574E-2</v>
      </c>
      <c r="S324" s="83">
        <f t="shared" si="651"/>
        <v>30.441674445847745</v>
      </c>
    </row>
    <row r="325" spans="1:19" x14ac:dyDescent="0.3">
      <c r="A325" s="59">
        <v>44212</v>
      </c>
      <c r="B325" s="43">
        <v>1326282</v>
      </c>
      <c r="C325" s="43">
        <v>160992</v>
      </c>
      <c r="D325" s="43">
        <v>1487274</v>
      </c>
      <c r="E325" s="94">
        <v>1753</v>
      </c>
      <c r="F325" s="349">
        <f t="shared" si="636"/>
        <v>0.28994376447237841</v>
      </c>
      <c r="G325" s="43">
        <v>10577</v>
      </c>
      <c r="H325" s="43">
        <v>1422790</v>
      </c>
      <c r="I325" s="46">
        <v>13737</v>
      </c>
      <c r="J325" s="71">
        <v>2324294</v>
      </c>
      <c r="K325" s="360">
        <f t="shared" si="637"/>
        <v>24314</v>
      </c>
      <c r="L325" s="48">
        <v>2046</v>
      </c>
      <c r="M325" s="353">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5">
        <f t="shared" ref="R325" si="656">Q325/P325</f>
        <v>9.3709290575501911E-2</v>
      </c>
      <c r="S325" s="83">
        <f t="shared" ref="S325" si="657">P325/5463.3</f>
        <v>30.068639833067923</v>
      </c>
    </row>
    <row r="326" spans="1:19" x14ac:dyDescent="0.3">
      <c r="A326" s="59">
        <v>44213</v>
      </c>
      <c r="B326" s="43">
        <v>1330323</v>
      </c>
      <c r="C326" s="43">
        <v>162333</v>
      </c>
      <c r="D326" s="43">
        <v>1492656</v>
      </c>
      <c r="E326" s="94">
        <v>1341</v>
      </c>
      <c r="F326" s="349">
        <f t="shared" si="636"/>
        <v>0.24916387959866221</v>
      </c>
      <c r="G326" s="43">
        <v>5883</v>
      </c>
      <c r="H326" s="43">
        <v>1428673</v>
      </c>
      <c r="I326" s="46">
        <v>10373</v>
      </c>
      <c r="J326" s="71">
        <v>2334667</v>
      </c>
      <c r="K326" s="360">
        <f t="shared" si="637"/>
        <v>16256</v>
      </c>
      <c r="L326" s="48">
        <v>1551</v>
      </c>
      <c r="M326" s="353">
        <f t="shared" si="645"/>
        <v>9.5410925196850391E-2</v>
      </c>
      <c r="N326" s="82">
        <f t="shared" si="652"/>
        <v>46011</v>
      </c>
      <c r="O326" s="82">
        <f t="shared" ref="O326" si="658">SUM(E320:E326)</f>
        <v>12567</v>
      </c>
      <c r="P326" s="135">
        <f t="shared" ref="P326" si="659">SUM(K320:K326)</f>
        <v>159562</v>
      </c>
      <c r="Q326" s="135">
        <f t="shared" ref="Q326" si="660">SUM(L320:L326)</f>
        <v>14846</v>
      </c>
      <c r="R326" s="355">
        <f t="shared" ref="R326" si="661">Q326/P326</f>
        <v>9.30422030307968E-2</v>
      </c>
      <c r="S326" s="83">
        <f t="shared" ref="S326" si="662">P326/5463.3</f>
        <v>29.206157450625078</v>
      </c>
    </row>
    <row r="327" spans="1:19" x14ac:dyDescent="0.3">
      <c r="A327" s="59">
        <v>44214</v>
      </c>
      <c r="B327" s="43">
        <v>1333895</v>
      </c>
      <c r="C327" s="43">
        <v>163762</v>
      </c>
      <c r="D327" s="43">
        <v>1497657</v>
      </c>
      <c r="E327" s="94">
        <v>1429</v>
      </c>
      <c r="F327" s="349">
        <f t="shared" ref="F327:F328" si="663">E327/(D327-D326)</f>
        <v>0.28574285142971406</v>
      </c>
      <c r="G327" s="43">
        <v>5533</v>
      </c>
      <c r="H327" s="43">
        <v>1434206</v>
      </c>
      <c r="I327" s="46">
        <v>7761</v>
      </c>
      <c r="J327" s="71">
        <v>2342428</v>
      </c>
      <c r="K327" s="360">
        <f t="shared" si="637"/>
        <v>13294</v>
      </c>
      <c r="L327" s="48">
        <v>1629</v>
      </c>
      <c r="M327" s="353">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5">
        <f t="shared" ref="R327" si="668">Q327/P327</f>
        <v>9.3046942485463427E-2</v>
      </c>
      <c r="S327" s="83">
        <f t="shared" ref="S327" si="669">P327/5463.3</f>
        <v>28.394193985320225</v>
      </c>
    </row>
    <row r="328" spans="1:19" x14ac:dyDescent="0.3">
      <c r="A328" s="59">
        <v>44215</v>
      </c>
      <c r="B328" s="43">
        <v>1336952</v>
      </c>
      <c r="C328" s="43">
        <v>164927</v>
      </c>
      <c r="D328" s="43">
        <v>1501879</v>
      </c>
      <c r="E328" s="94">
        <v>1165</v>
      </c>
      <c r="F328" s="349">
        <f t="shared" si="663"/>
        <v>0.27593557555660825</v>
      </c>
      <c r="G328" s="43">
        <v>7580</v>
      </c>
      <c r="H328" s="43">
        <v>1441786</v>
      </c>
      <c r="I328" s="46">
        <v>5613</v>
      </c>
      <c r="J328" s="71">
        <v>2348041</v>
      </c>
      <c r="K328" s="360">
        <f t="shared" si="637"/>
        <v>13193</v>
      </c>
      <c r="L328" s="48">
        <v>1461</v>
      </c>
      <c r="M328" s="353">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5">
        <f t="shared" ref="R328" si="675">Q328/P328</f>
        <v>9.1490829034097693E-2</v>
      </c>
      <c r="S328" s="83">
        <f t="shared" ref="S328" si="676">P328/5463.3</f>
        <v>27.602730950158328</v>
      </c>
    </row>
    <row r="329" spans="1:19" x14ac:dyDescent="0.3">
      <c r="A329" s="59">
        <v>44216</v>
      </c>
      <c r="B329" s="43">
        <v>1342138</v>
      </c>
      <c r="C329" s="43">
        <v>166583</v>
      </c>
      <c r="D329" s="43">
        <v>1508721</v>
      </c>
      <c r="E329" s="94">
        <v>1656</v>
      </c>
      <c r="F329" s="349">
        <f t="shared" ref="F329" si="677">E329/(D329-D328)</f>
        <v>0.24203449283835135</v>
      </c>
      <c r="G329" s="43">
        <v>11712</v>
      </c>
      <c r="H329" s="43">
        <v>1453498</v>
      </c>
      <c r="I329" s="46">
        <v>13764</v>
      </c>
      <c r="J329" s="71">
        <v>2361805</v>
      </c>
      <c r="K329" s="360">
        <f t="shared" ref="K329" si="678">G329+I329</f>
        <v>25476</v>
      </c>
      <c r="L329" s="48">
        <v>1910</v>
      </c>
      <c r="M329" s="353">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5">
        <f t="shared" ref="R329" si="684">Q329/P329</f>
        <v>8.7179252319327952E-2</v>
      </c>
      <c r="S329" s="83">
        <f t="shared" ref="S329" si="685">P329/5463.3</f>
        <v>27.976863800267235</v>
      </c>
    </row>
    <row r="330" spans="1:19" x14ac:dyDescent="0.3">
      <c r="A330" s="59">
        <v>44217</v>
      </c>
      <c r="B330" s="43">
        <v>1347160</v>
      </c>
      <c r="C330" s="43">
        <v>168219</v>
      </c>
      <c r="D330" s="43">
        <v>1515379</v>
      </c>
      <c r="E330" s="94">
        <v>1636</v>
      </c>
      <c r="F330" s="349">
        <f t="shared" ref="F330:F332" si="686">E330/(D330-D329)</f>
        <v>0.24571943526584561</v>
      </c>
      <c r="G330" s="43">
        <v>12238</v>
      </c>
      <c r="H330" s="43">
        <v>1465736</v>
      </c>
      <c r="I330" s="46">
        <v>15635</v>
      </c>
      <c r="J330" s="71">
        <v>2377440</v>
      </c>
      <c r="K330" s="360">
        <f t="shared" ref="K330:K332" si="687">G330+I330</f>
        <v>27873</v>
      </c>
      <c r="L330" s="48">
        <v>1940</v>
      </c>
      <c r="M330" s="353">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5">
        <f t="shared" ref="R330:R332" si="693">Q330/P330</f>
        <v>8.4679859403365559E-2</v>
      </c>
      <c r="S330" s="83">
        <f t="shared" ref="S330:S332" si="694">P330/5463.3</f>
        <v>28.43299837094796</v>
      </c>
    </row>
    <row r="331" spans="1:19" x14ac:dyDescent="0.3">
      <c r="A331" s="59">
        <v>44218</v>
      </c>
      <c r="B331" s="43">
        <v>1351422</v>
      </c>
      <c r="C331" s="43">
        <v>169699</v>
      </c>
      <c r="D331" s="43">
        <v>1521121</v>
      </c>
      <c r="E331" s="94">
        <v>1480</v>
      </c>
      <c r="F331" s="349">
        <f t="shared" si="686"/>
        <v>0.25774991292232674</v>
      </c>
      <c r="G331" s="43">
        <v>13920</v>
      </c>
      <c r="H331" s="43">
        <v>1479656</v>
      </c>
      <c r="I331" s="46">
        <v>12134</v>
      </c>
      <c r="J331" s="71">
        <v>2389574</v>
      </c>
      <c r="K331" s="360">
        <f t="shared" si="687"/>
        <v>26054</v>
      </c>
      <c r="L331" s="48">
        <v>1794</v>
      </c>
      <c r="M331" s="353">
        <f t="shared" si="688"/>
        <v>6.8856989329853388E-2</v>
      </c>
      <c r="N331" s="82">
        <f t="shared" si="689"/>
        <v>39893</v>
      </c>
      <c r="O331" s="82">
        <f t="shared" si="690"/>
        <v>10460</v>
      </c>
      <c r="P331" s="135">
        <f t="shared" si="691"/>
        <v>146460</v>
      </c>
      <c r="Q331" s="135">
        <f t="shared" si="692"/>
        <v>12331</v>
      </c>
      <c r="R331" s="355">
        <f t="shared" si="693"/>
        <v>8.4193636487778237E-2</v>
      </c>
      <c r="S331" s="83">
        <f t="shared" si="694"/>
        <v>26.807973203009169</v>
      </c>
    </row>
    <row r="332" spans="1:19" x14ac:dyDescent="0.3">
      <c r="A332" s="59">
        <v>44219</v>
      </c>
      <c r="B332" s="43">
        <v>1355979</v>
      </c>
      <c r="C332" s="43">
        <v>171006</v>
      </c>
      <c r="D332" s="43">
        <v>1526985</v>
      </c>
      <c r="E332" s="94">
        <v>1307</v>
      </c>
      <c r="F332" s="349">
        <f t="shared" si="686"/>
        <v>0.22288540245566166</v>
      </c>
      <c r="G332" s="43">
        <v>8458</v>
      </c>
      <c r="H332" s="43">
        <v>1488114</v>
      </c>
      <c r="I332" s="46">
        <v>11935</v>
      </c>
      <c r="J332" s="71">
        <v>2401509</v>
      </c>
      <c r="K332" s="360">
        <f t="shared" si="687"/>
        <v>20393</v>
      </c>
      <c r="L332" s="48">
        <v>1887</v>
      </c>
      <c r="M332" s="353">
        <f t="shared" si="688"/>
        <v>9.2531751091060654E-2</v>
      </c>
      <c r="N332" s="82">
        <f t="shared" si="689"/>
        <v>39711</v>
      </c>
      <c r="O332" s="82">
        <f t="shared" si="690"/>
        <v>10014</v>
      </c>
      <c r="P332" s="135">
        <f t="shared" si="691"/>
        <v>142539</v>
      </c>
      <c r="Q332" s="135">
        <f t="shared" si="692"/>
        <v>12172</v>
      </c>
      <c r="R332" s="355">
        <f t="shared" si="693"/>
        <v>8.5394172822876549E-2</v>
      </c>
      <c r="S332" s="83">
        <f t="shared" si="694"/>
        <v>26.090275108450935</v>
      </c>
    </row>
    <row r="333" spans="1:19" x14ac:dyDescent="0.3">
      <c r="A333" s="59">
        <v>44220</v>
      </c>
      <c r="B333" s="43">
        <v>1360077</v>
      </c>
      <c r="C333" s="43">
        <v>172201</v>
      </c>
      <c r="D333" s="43">
        <v>1532278</v>
      </c>
      <c r="E333" s="94">
        <v>1195</v>
      </c>
      <c r="F333" s="349">
        <f t="shared" ref="F333" si="695">E333/(D333-D332)</f>
        <v>0.22576988475344795</v>
      </c>
      <c r="G333" s="43">
        <v>10495</v>
      </c>
      <c r="H333" s="43">
        <v>1498609</v>
      </c>
      <c r="I333" s="46">
        <v>8844</v>
      </c>
      <c r="J333" s="71">
        <v>2410353</v>
      </c>
      <c r="K333" s="360">
        <f t="shared" ref="K333" si="696">G333+I333</f>
        <v>19339</v>
      </c>
      <c r="L333" s="48">
        <v>1424</v>
      </c>
      <c r="M333" s="353">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5">
        <f t="shared" ref="R333" si="702">Q333/P333</f>
        <v>8.2714150334427486E-2</v>
      </c>
      <c r="S333" s="83">
        <f t="shared" ref="S333" si="703">P333/5463.3</f>
        <v>26.65458605604671</v>
      </c>
    </row>
    <row r="334" spans="1:19" x14ac:dyDescent="0.3">
      <c r="A334" s="59">
        <v>44221</v>
      </c>
      <c r="B334" s="43">
        <v>1363033</v>
      </c>
      <c r="C334" s="43">
        <v>172953</v>
      </c>
      <c r="D334" s="43">
        <v>1535986</v>
      </c>
      <c r="E334" s="94">
        <v>752</v>
      </c>
      <c r="F334" s="349">
        <f t="shared" ref="F334:F335" si="704">E334/(D334-D333)</f>
        <v>0.20280474649406688</v>
      </c>
      <c r="G334" s="43">
        <v>5150</v>
      </c>
      <c r="H334" s="43">
        <v>1503759</v>
      </c>
      <c r="I334" s="46">
        <v>5176</v>
      </c>
      <c r="J334" s="71">
        <v>2415529</v>
      </c>
      <c r="K334" s="360">
        <f t="shared" ref="K334:K335" si="705">G334+I334</f>
        <v>10326</v>
      </c>
      <c r="L334" s="48">
        <v>889</v>
      </c>
      <c r="M334" s="353">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5">
        <f t="shared" ref="R334" si="711">Q334/P334</f>
        <v>7.9247690215486416E-2</v>
      </c>
      <c r="S334" s="83">
        <f t="shared" ref="S334" si="712">P334/5463.3</f>
        <v>26.111324657258432</v>
      </c>
    </row>
    <row r="335" spans="1:19" x14ac:dyDescent="0.3">
      <c r="A335" s="59">
        <v>44222</v>
      </c>
      <c r="B335" s="43">
        <v>1366561</v>
      </c>
      <c r="C335" s="43">
        <v>174002</v>
      </c>
      <c r="D335" s="43">
        <v>1540563</v>
      </c>
      <c r="E335" s="94">
        <v>1049</v>
      </c>
      <c r="F335" s="349">
        <f t="shared" si="704"/>
        <v>0.22918942538780862</v>
      </c>
      <c r="G335" s="43">
        <v>7367</v>
      </c>
      <c r="H335" s="43">
        <v>1511126</v>
      </c>
      <c r="I335" s="46">
        <v>6452</v>
      </c>
      <c r="J335" s="71">
        <v>2421981</v>
      </c>
      <c r="K335" s="360">
        <f t="shared" si="705"/>
        <v>13819</v>
      </c>
      <c r="L335" s="48">
        <v>1246</v>
      </c>
      <c r="M335" s="353">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5">
        <f t="shared" ref="R335" si="718">Q335/P335</f>
        <v>7.740089335566723E-2</v>
      </c>
      <c r="S335" s="83">
        <f t="shared" ref="S335" si="719">P335/5463.3</f>
        <v>26.225907418593156</v>
      </c>
    </row>
    <row r="336" spans="1:19" x14ac:dyDescent="0.3">
      <c r="A336" s="59">
        <v>44223</v>
      </c>
      <c r="B336" s="43">
        <v>1371438</v>
      </c>
      <c r="C336" s="43">
        <v>175332</v>
      </c>
      <c r="D336" s="43">
        <v>1546770</v>
      </c>
      <c r="E336" s="94">
        <v>1330</v>
      </c>
      <c r="F336" s="349">
        <f t="shared" ref="F336:F340" si="720">E336/(D336-D335)</f>
        <v>0.2142742065410021</v>
      </c>
      <c r="G336" s="43">
        <v>15375</v>
      </c>
      <c r="H336" s="43">
        <v>1526501</v>
      </c>
      <c r="I336" s="46">
        <v>11176</v>
      </c>
      <c r="J336" s="71">
        <v>2433157</v>
      </c>
      <c r="K336" s="360">
        <f t="shared" ref="K336:K340" si="721">G336+I336</f>
        <v>26551</v>
      </c>
      <c r="L336" s="48">
        <v>1645</v>
      </c>
      <c r="M336" s="353">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5">
        <f t="shared" ref="R336" si="727">Q336/P336</f>
        <v>7.4988743029337404E-2</v>
      </c>
      <c r="S336" s="83">
        <f t="shared" ref="S336" si="728">P336/5463.3</f>
        <v>26.422674940054545</v>
      </c>
    </row>
    <row r="337" spans="1:21" x14ac:dyDescent="0.3">
      <c r="A337" s="59">
        <v>44224</v>
      </c>
      <c r="B337" s="43">
        <v>1375703</v>
      </c>
      <c r="C337" s="43">
        <v>176533</v>
      </c>
      <c r="D337" s="43">
        <v>1552236</v>
      </c>
      <c r="E337" s="94">
        <v>1201</v>
      </c>
      <c r="F337" s="349">
        <f t="shared" si="720"/>
        <v>0.21972191730698865</v>
      </c>
      <c r="G337" s="43">
        <v>14540</v>
      </c>
      <c r="H337" s="43">
        <v>1541041</v>
      </c>
      <c r="I337" s="46">
        <v>11415</v>
      </c>
      <c r="J337" s="71">
        <v>2444572</v>
      </c>
      <c r="K337" s="360">
        <f t="shared" si="721"/>
        <v>25955</v>
      </c>
      <c r="L337" s="48">
        <v>1441</v>
      </c>
      <c r="M337" s="353">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5">
        <f t="shared" ref="R337:R340" si="734">Q337/P337</f>
        <v>7.2495208407927711E-2</v>
      </c>
      <c r="S337" s="83">
        <f t="shared" ref="S337:S340" si="735">P337/5463.3</f>
        <v>26.07160507385646</v>
      </c>
    </row>
    <row r="338" spans="1:21" x14ac:dyDescent="0.3">
      <c r="A338" s="59">
        <v>44225</v>
      </c>
      <c r="B338" s="43">
        <v>1380116</v>
      </c>
      <c r="C338" s="43">
        <v>177688</v>
      </c>
      <c r="D338" s="43">
        <v>1557804</v>
      </c>
      <c r="E338" s="94">
        <v>1155</v>
      </c>
      <c r="F338" s="349">
        <f t="shared" si="720"/>
        <v>0.20743534482758622</v>
      </c>
      <c r="G338" s="43">
        <v>12197</v>
      </c>
      <c r="H338" s="43">
        <v>1553238</v>
      </c>
      <c r="I338" s="46">
        <v>11133</v>
      </c>
      <c r="J338" s="71">
        <v>2455705</v>
      </c>
      <c r="K338" s="360">
        <f t="shared" si="721"/>
        <v>23330</v>
      </c>
      <c r="L338" s="48">
        <v>1363</v>
      </c>
      <c r="M338" s="353">
        <f t="shared" si="729"/>
        <v>5.8422631804543504E-2</v>
      </c>
      <c r="N338" s="82">
        <f t="shared" si="730"/>
        <v>36683</v>
      </c>
      <c r="O338" s="82">
        <f t="shared" si="731"/>
        <v>7989</v>
      </c>
      <c r="P338" s="135">
        <f t="shared" si="732"/>
        <v>139713</v>
      </c>
      <c r="Q338" s="135">
        <f t="shared" si="733"/>
        <v>9895</v>
      </c>
      <c r="R338" s="355">
        <f t="shared" si="734"/>
        <v>7.0823760136851974E-2</v>
      </c>
      <c r="S338" s="83">
        <f t="shared" si="735"/>
        <v>25.573005326451046</v>
      </c>
    </row>
    <row r="339" spans="1:21" x14ac:dyDescent="0.3">
      <c r="A339" s="59">
        <v>44226</v>
      </c>
      <c r="B339" s="370">
        <v>1384816</v>
      </c>
      <c r="C339" s="370">
        <v>178682</v>
      </c>
      <c r="D339" s="371">
        <v>1563498</v>
      </c>
      <c r="E339" s="94">
        <v>994</v>
      </c>
      <c r="F339" s="349">
        <f t="shared" si="720"/>
        <v>0.174569722514928</v>
      </c>
      <c r="G339" s="370">
        <v>11504</v>
      </c>
      <c r="H339" s="370">
        <v>1564742</v>
      </c>
      <c r="I339" s="46">
        <v>10552</v>
      </c>
      <c r="J339" s="71">
        <v>2466257</v>
      </c>
      <c r="K339" s="360">
        <f t="shared" si="721"/>
        <v>22056</v>
      </c>
      <c r="L339" s="363">
        <v>1211</v>
      </c>
      <c r="M339" s="353">
        <f t="shared" si="729"/>
        <v>5.49056945955749E-2</v>
      </c>
      <c r="N339" s="82">
        <f t="shared" si="730"/>
        <v>36513</v>
      </c>
      <c r="O339" s="82">
        <f t="shared" si="731"/>
        <v>7676</v>
      </c>
      <c r="P339" s="135">
        <f t="shared" si="732"/>
        <v>141376</v>
      </c>
      <c r="Q339" s="135">
        <f t="shared" si="733"/>
        <v>9219</v>
      </c>
      <c r="R339" s="355">
        <f t="shared" si="734"/>
        <v>6.5209087822544143E-2</v>
      </c>
      <c r="S339" s="83">
        <f t="shared" si="735"/>
        <v>25.877400106162941</v>
      </c>
    </row>
    <row r="340" spans="1:21" x14ac:dyDescent="0.3">
      <c r="A340" s="59">
        <v>44227</v>
      </c>
      <c r="B340" s="370">
        <v>1388302</v>
      </c>
      <c r="C340" s="370">
        <v>179685</v>
      </c>
      <c r="D340" s="371">
        <v>1567987</v>
      </c>
      <c r="E340" s="94">
        <v>1003</v>
      </c>
      <c r="F340" s="349">
        <f t="shared" si="720"/>
        <v>0.22343506348852751</v>
      </c>
      <c r="G340" s="370">
        <v>6479</v>
      </c>
      <c r="H340" s="43">
        <v>1571221</v>
      </c>
      <c r="I340" s="46">
        <v>7684</v>
      </c>
      <c r="J340" s="71">
        <v>2473941</v>
      </c>
      <c r="K340" s="360">
        <f t="shared" si="721"/>
        <v>14163</v>
      </c>
      <c r="L340" s="363">
        <v>1143</v>
      </c>
      <c r="M340" s="353">
        <f t="shared" si="729"/>
        <v>8.070324083880534E-2</v>
      </c>
      <c r="N340" s="82">
        <f t="shared" si="730"/>
        <v>35709</v>
      </c>
      <c r="O340" s="82">
        <f t="shared" si="731"/>
        <v>7484</v>
      </c>
      <c r="P340" s="135">
        <f t="shared" si="732"/>
        <v>136200</v>
      </c>
      <c r="Q340" s="135">
        <f t="shared" si="733"/>
        <v>8938</v>
      </c>
      <c r="R340" s="355">
        <f t="shared" si="734"/>
        <v>6.5624082232011743E-2</v>
      </c>
      <c r="S340" s="83">
        <f t="shared" si="735"/>
        <v>24.929987370270716</v>
      </c>
    </row>
    <row r="341" spans="1:21" x14ac:dyDescent="0.3">
      <c r="A341" s="59">
        <v>44228</v>
      </c>
      <c r="B341" s="370">
        <v>1391280</v>
      </c>
      <c r="C341" s="370">
        <v>180533</v>
      </c>
      <c r="D341" s="371">
        <v>1571813</v>
      </c>
      <c r="E341" s="94">
        <v>848</v>
      </c>
      <c r="F341" s="349">
        <f t="shared" ref="F341" si="736">E341/(D341-D340)</f>
        <v>0.22164140094093049</v>
      </c>
      <c r="G341" s="370">
        <v>4599</v>
      </c>
      <c r="H341" s="43">
        <v>1575820</v>
      </c>
      <c r="I341" s="46">
        <v>5912</v>
      </c>
      <c r="J341" s="71">
        <v>2479853</v>
      </c>
      <c r="K341" s="360">
        <f t="shared" ref="K341:K342" si="737">G341+I341</f>
        <v>10511</v>
      </c>
      <c r="L341" s="363">
        <v>996</v>
      </c>
      <c r="M341" s="353">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5">
        <f t="shared" ref="R341" si="743">Q341/P341</f>
        <v>6.6319609927777981E-2</v>
      </c>
      <c r="S341" s="83">
        <f t="shared" ref="S341" si="744">P341/5463.3</f>
        <v>24.963849687917559</v>
      </c>
    </row>
    <row r="342" spans="1:21" x14ac:dyDescent="0.3">
      <c r="A342" s="59">
        <v>44229</v>
      </c>
      <c r="B342" s="370">
        <v>1393929</v>
      </c>
      <c r="C342" s="370">
        <v>181291</v>
      </c>
      <c r="D342" s="371">
        <v>1575220</v>
      </c>
      <c r="E342" s="94">
        <v>758</v>
      </c>
      <c r="F342" s="349">
        <f t="shared" ref="F342:F347" si="745">E342/(D342-D341)</f>
        <v>0.22248312298209569</v>
      </c>
      <c r="G342" s="370">
        <v>8341</v>
      </c>
      <c r="H342" s="43">
        <v>1584161</v>
      </c>
      <c r="I342" s="46">
        <v>4390</v>
      </c>
      <c r="J342" s="71">
        <v>2484243</v>
      </c>
      <c r="K342" s="360">
        <f t="shared" si="737"/>
        <v>12731</v>
      </c>
      <c r="L342" s="363">
        <v>937</v>
      </c>
      <c r="M342" s="353">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5">
        <f t="shared" ref="R342" si="751">Q342/P342</f>
        <v>6.4569059180913102E-2</v>
      </c>
      <c r="S342" s="83">
        <f t="shared" ref="S342" si="752">P342/5463.3</f>
        <v>24.764702652243148</v>
      </c>
    </row>
    <row r="343" spans="1:21" x14ac:dyDescent="0.3">
      <c r="A343" s="59">
        <v>44230</v>
      </c>
      <c r="B343" s="370">
        <v>1397879</v>
      </c>
      <c r="C343" s="370">
        <v>182269</v>
      </c>
      <c r="D343" s="371">
        <v>1580148</v>
      </c>
      <c r="E343" s="94">
        <v>978</v>
      </c>
      <c r="F343" s="349">
        <f t="shared" si="745"/>
        <v>0.19845779220779219</v>
      </c>
      <c r="G343" s="370">
        <v>14770</v>
      </c>
      <c r="H343" s="43">
        <v>1598931</v>
      </c>
      <c r="I343" s="46">
        <v>8037</v>
      </c>
      <c r="J343" s="71">
        <v>2492280</v>
      </c>
      <c r="K343" s="360">
        <f t="shared" ref="K343:K345" si="753">G343+I343</f>
        <v>22807</v>
      </c>
      <c r="L343" s="363">
        <v>1172</v>
      </c>
      <c r="M343" s="353">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5">
        <f t="shared" ref="R343" si="759">Q343/P343</f>
        <v>6.2811186365951371E-2</v>
      </c>
      <c r="S343" s="83">
        <f t="shared" ref="S343" si="760">P343/5463.3</f>
        <v>24.079402558892976</v>
      </c>
    </row>
    <row r="344" spans="1:21" x14ac:dyDescent="0.3">
      <c r="A344" s="59">
        <v>44231</v>
      </c>
      <c r="B344" s="370">
        <v>1402141</v>
      </c>
      <c r="C344" s="370">
        <v>183418</v>
      </c>
      <c r="D344" s="371">
        <v>1585559</v>
      </c>
      <c r="E344" s="94">
        <v>1149</v>
      </c>
      <c r="F344" s="349">
        <f t="shared" si="745"/>
        <v>0.21234522269451117</v>
      </c>
      <c r="G344" s="370">
        <v>16666</v>
      </c>
      <c r="H344" s="43">
        <v>1615597</v>
      </c>
      <c r="I344" s="46">
        <v>11002</v>
      </c>
      <c r="J344" s="71">
        <v>2503282</v>
      </c>
      <c r="K344" s="360">
        <f t="shared" si="753"/>
        <v>27668</v>
      </c>
      <c r="L344" s="363">
        <v>1358</v>
      </c>
      <c r="M344" s="353">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5">
        <f t="shared" ref="R344:R345" si="766">Q344/P344</f>
        <v>6.138099740368886E-2</v>
      </c>
      <c r="S344" s="83">
        <f t="shared" ref="S344:S345" si="767">P344/5463.3</f>
        <v>24.392949316347263</v>
      </c>
    </row>
    <row r="345" spans="1:21" x14ac:dyDescent="0.3">
      <c r="A345" s="59">
        <v>44232</v>
      </c>
      <c r="B345" s="370">
        <v>1405763</v>
      </c>
      <c r="C345" s="370">
        <v>184313</v>
      </c>
      <c r="D345" s="371">
        <v>1590076</v>
      </c>
      <c r="E345" s="94">
        <v>895</v>
      </c>
      <c r="F345" s="349">
        <f t="shared" si="745"/>
        <v>0.19814035864511845</v>
      </c>
      <c r="G345" s="370">
        <v>13952</v>
      </c>
      <c r="H345" s="43">
        <v>1629549</v>
      </c>
      <c r="I345" s="46">
        <v>7991</v>
      </c>
      <c r="J345" s="71">
        <v>2511273</v>
      </c>
      <c r="K345" s="360">
        <f t="shared" si="753"/>
        <v>21943</v>
      </c>
      <c r="L345" s="363">
        <v>1080</v>
      </c>
      <c r="M345" s="353">
        <f t="shared" si="761"/>
        <v>4.9218429567515834E-2</v>
      </c>
      <c r="N345" s="82">
        <f t="shared" si="762"/>
        <v>32272</v>
      </c>
      <c r="O345" s="82">
        <f t="shared" si="763"/>
        <v>6625</v>
      </c>
      <c r="P345" s="135">
        <f t="shared" si="764"/>
        <v>131879</v>
      </c>
      <c r="Q345" s="135">
        <f t="shared" si="765"/>
        <v>7897</v>
      </c>
      <c r="R345" s="355">
        <f t="shared" si="766"/>
        <v>5.9880648169913328E-2</v>
      </c>
      <c r="S345" s="83">
        <f t="shared" si="767"/>
        <v>24.13907345377336</v>
      </c>
    </row>
    <row r="346" spans="1:21" x14ac:dyDescent="0.3">
      <c r="A346" s="59">
        <v>44233</v>
      </c>
      <c r="B346" s="370">
        <v>1409561</v>
      </c>
      <c r="C346" s="370">
        <v>185208</v>
      </c>
      <c r="D346" s="371">
        <v>1594769</v>
      </c>
      <c r="E346" s="94">
        <v>895</v>
      </c>
      <c r="F346" s="349">
        <f t="shared" si="745"/>
        <v>0.19070956744086939</v>
      </c>
      <c r="G346" s="370">
        <v>8569</v>
      </c>
      <c r="H346" s="43">
        <v>1638118</v>
      </c>
      <c r="I346" s="46">
        <v>9371</v>
      </c>
      <c r="J346" s="71">
        <v>2520644</v>
      </c>
      <c r="K346" s="360">
        <f t="shared" ref="K346" si="768">G346+I346</f>
        <v>17940</v>
      </c>
      <c r="L346" s="363">
        <v>1064</v>
      </c>
      <c r="M346" s="353">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5">
        <f t="shared" ref="R346" si="774">Q346/P346</f>
        <v>6.0659189280151529E-2</v>
      </c>
      <c r="S346" s="83">
        <f t="shared" ref="S346" si="775">P346/5463.3</f>
        <v>23.385682646019806</v>
      </c>
    </row>
    <row r="347" spans="1:21" x14ac:dyDescent="0.3">
      <c r="A347" s="59">
        <v>44234</v>
      </c>
      <c r="B347" s="370">
        <v>1411966</v>
      </c>
      <c r="C347" s="370">
        <v>185792</v>
      </c>
      <c r="D347" s="371">
        <v>1597758</v>
      </c>
      <c r="E347" s="94">
        <v>584</v>
      </c>
      <c r="F347" s="349">
        <f t="shared" si="745"/>
        <v>0.1953830712612914</v>
      </c>
      <c r="G347" s="370">
        <v>4176</v>
      </c>
      <c r="H347" s="43">
        <v>1642294</v>
      </c>
      <c r="I347" s="46">
        <v>5303</v>
      </c>
      <c r="J347" s="71">
        <v>2525947</v>
      </c>
      <c r="K347" s="360">
        <f t="shared" ref="K347" si="776">G347+I347</f>
        <v>9479</v>
      </c>
      <c r="L347" s="363">
        <v>658</v>
      </c>
      <c r="M347" s="353">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5">
        <f t="shared" ref="R347" si="782">Q347/P347</f>
        <v>5.9027128917199523E-2</v>
      </c>
      <c r="S347" s="83">
        <f t="shared" ref="S347" si="783">P347/5463.3</f>
        <v>22.528325371112697</v>
      </c>
      <c r="U347" s="365" t="s">
        <v>247</v>
      </c>
    </row>
    <row r="348" spans="1:21" x14ac:dyDescent="0.3">
      <c r="A348" s="59">
        <v>44235</v>
      </c>
      <c r="B348" s="370">
        <v>1415685</v>
      </c>
      <c r="C348" s="370">
        <v>186720</v>
      </c>
      <c r="D348" s="371">
        <v>1602405</v>
      </c>
      <c r="E348" s="94">
        <v>928</v>
      </c>
      <c r="F348" s="349">
        <f t="shared" ref="F348:F349" si="784">E348/(D348-D347)</f>
        <v>0.1996987303636755</v>
      </c>
      <c r="G348" s="370">
        <v>8841</v>
      </c>
      <c r="H348" s="43">
        <v>1651135</v>
      </c>
      <c r="I348" s="46">
        <v>7742</v>
      </c>
      <c r="J348" s="71">
        <v>2533689</v>
      </c>
      <c r="K348" s="360">
        <f t="shared" ref="K348:K349" si="785">G348+I348</f>
        <v>16583</v>
      </c>
      <c r="L348" s="363">
        <v>1091</v>
      </c>
      <c r="M348" s="353">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5">
        <f t="shared" ref="R348" si="791">Q348/P348</f>
        <v>5.6987557200486254E-2</v>
      </c>
      <c r="S348" s="83">
        <f t="shared" ref="S348" si="792">P348/5463.3</f>
        <v>23.639741548148553</v>
      </c>
      <c r="U348" s="365" t="s">
        <v>248</v>
      </c>
    </row>
    <row r="349" spans="1:21" x14ac:dyDescent="0.3">
      <c r="A349" s="59">
        <v>44236</v>
      </c>
      <c r="B349" s="370">
        <v>1418388</v>
      </c>
      <c r="C349" s="370">
        <v>187542</v>
      </c>
      <c r="D349" s="371">
        <v>1605930</v>
      </c>
      <c r="E349" s="94">
        <v>822</v>
      </c>
      <c r="F349" s="349">
        <f t="shared" si="784"/>
        <v>0.23319148936170211</v>
      </c>
      <c r="G349" s="370">
        <v>8166</v>
      </c>
      <c r="H349" s="43">
        <v>1659301</v>
      </c>
      <c r="I349" s="46">
        <v>5018</v>
      </c>
      <c r="J349" s="71">
        <v>2538707</v>
      </c>
      <c r="K349" s="360">
        <f t="shared" si="785"/>
        <v>13184</v>
      </c>
      <c r="L349" s="363">
        <v>948</v>
      </c>
      <c r="M349" s="353">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5">
        <f t="shared" ref="R349" si="798">Q349/P349</f>
        <v>5.6873244652942807E-2</v>
      </c>
      <c r="S349" s="83">
        <f t="shared" ref="S349" si="799">P349/5463.3</f>
        <v>23.722658466494607</v>
      </c>
    </row>
    <row r="350" spans="1:21" x14ac:dyDescent="0.3">
      <c r="A350" s="59">
        <v>44237</v>
      </c>
      <c r="B350" s="370">
        <v>1421568</v>
      </c>
      <c r="C350" s="370">
        <v>188345</v>
      </c>
      <c r="D350" s="371">
        <v>1609913</v>
      </c>
      <c r="E350" s="94">
        <v>803</v>
      </c>
      <c r="F350" s="349">
        <f t="shared" ref="F350:F353" si="800">E350/(D350-D349)</f>
        <v>0.20160682902334923</v>
      </c>
      <c r="G350" s="370">
        <v>13246</v>
      </c>
      <c r="H350" s="43">
        <v>1672547</v>
      </c>
      <c r="I350" s="46">
        <v>6223</v>
      </c>
      <c r="J350" s="71">
        <v>2544930</v>
      </c>
      <c r="K350" s="360">
        <f t="shared" ref="K350:K353" si="801">G350+I350</f>
        <v>19469</v>
      </c>
      <c r="L350" s="363">
        <v>944</v>
      </c>
      <c r="M350" s="353">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5">
        <f t="shared" ref="R350" si="807">Q350/P350</f>
        <v>5.6571048421586174E-2</v>
      </c>
      <c r="S350" s="83">
        <f t="shared" ref="S350" si="808">P350/5463.3</f>
        <v>23.111672432412643</v>
      </c>
    </row>
    <row r="351" spans="1:21" x14ac:dyDescent="0.3">
      <c r="A351" s="59">
        <v>44238</v>
      </c>
      <c r="B351" s="370">
        <v>1424400</v>
      </c>
      <c r="C351" s="370">
        <v>189175</v>
      </c>
      <c r="D351" s="371">
        <v>1613575</v>
      </c>
      <c r="E351" s="94">
        <v>830</v>
      </c>
      <c r="F351" s="349">
        <f t="shared" si="800"/>
        <v>0.22665210267613325</v>
      </c>
      <c r="G351" s="370">
        <v>16631</v>
      </c>
      <c r="H351" s="43">
        <v>1689178</v>
      </c>
      <c r="I351" s="46">
        <v>7490</v>
      </c>
      <c r="J351" s="71">
        <v>2552420</v>
      </c>
      <c r="K351" s="360">
        <f t="shared" si="801"/>
        <v>24121</v>
      </c>
      <c r="L351" s="363">
        <v>962</v>
      </c>
      <c r="M351" s="353">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5">
        <f t="shared" ref="R351:R352" si="814">Q351/P351</f>
        <v>5.497926156503883E-2</v>
      </c>
      <c r="S351" s="83">
        <f t="shared" ref="S351:S352" si="815">P351/5463.3</f>
        <v>22.462431131367488</v>
      </c>
    </row>
    <row r="352" spans="1:21" x14ac:dyDescent="0.3">
      <c r="A352" s="59">
        <v>44239</v>
      </c>
      <c r="B352" s="370">
        <v>1427099</v>
      </c>
      <c r="C352" s="370">
        <v>190005</v>
      </c>
      <c r="D352" s="371">
        <v>1617104</v>
      </c>
      <c r="E352" s="94">
        <v>830</v>
      </c>
      <c r="F352" s="349">
        <f t="shared" si="800"/>
        <v>0.2351941059790309</v>
      </c>
      <c r="G352" s="370">
        <v>12813</v>
      </c>
      <c r="H352" s="43">
        <v>1701991</v>
      </c>
      <c r="I352" s="46">
        <v>6371</v>
      </c>
      <c r="J352" s="71">
        <v>2558791</v>
      </c>
      <c r="K352" s="360">
        <f t="shared" si="801"/>
        <v>19184</v>
      </c>
      <c r="L352" s="363">
        <v>998</v>
      </c>
      <c r="M352" s="353">
        <f t="shared" si="809"/>
        <v>5.2022518765638029E-2</v>
      </c>
      <c r="N352" s="82">
        <f t="shared" si="810"/>
        <v>27028</v>
      </c>
      <c r="O352" s="82">
        <f t="shared" si="811"/>
        <v>5692</v>
      </c>
      <c r="P352" s="135">
        <f t="shared" si="812"/>
        <v>119960</v>
      </c>
      <c r="Q352" s="135">
        <f t="shared" si="813"/>
        <v>6665</v>
      </c>
      <c r="R352" s="355">
        <f t="shared" si="814"/>
        <v>5.5560186728909638E-2</v>
      </c>
      <c r="S352" s="83">
        <f t="shared" si="815"/>
        <v>21.9574249995424</v>
      </c>
    </row>
    <row r="353" spans="1:19" x14ac:dyDescent="0.3">
      <c r="A353" s="59">
        <v>44240</v>
      </c>
      <c r="B353" s="370">
        <v>1430721</v>
      </c>
      <c r="C353" s="370">
        <v>190913</v>
      </c>
      <c r="D353" s="370">
        <v>1621634</v>
      </c>
      <c r="E353" s="94">
        <v>908</v>
      </c>
      <c r="F353" s="349">
        <f t="shared" si="800"/>
        <v>0.20044150110375275</v>
      </c>
      <c r="G353" s="370">
        <v>13673</v>
      </c>
      <c r="H353" s="370">
        <v>1715664</v>
      </c>
      <c r="I353" s="46">
        <v>8586</v>
      </c>
      <c r="J353" s="47">
        <v>2567377</v>
      </c>
      <c r="K353" s="360">
        <f t="shared" si="801"/>
        <v>22259</v>
      </c>
      <c r="L353" s="360">
        <v>1091</v>
      </c>
      <c r="M353" s="353">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5">
        <f t="shared" ref="R353" si="820">Q353/P353</f>
        <v>5.3846587114476298E-2</v>
      </c>
      <c r="S353" s="83">
        <f t="shared" ref="S353" si="821">P353/5463.3</f>
        <v>22.74797283693006</v>
      </c>
    </row>
    <row r="354" spans="1:19" x14ac:dyDescent="0.3">
      <c r="A354" s="59">
        <v>44241</v>
      </c>
      <c r="B354" s="370">
        <v>1434382</v>
      </c>
      <c r="C354" s="370">
        <v>191816</v>
      </c>
      <c r="D354" s="370">
        <v>1626198</v>
      </c>
      <c r="E354" s="94">
        <v>903</v>
      </c>
      <c r="F354" s="349">
        <f t="shared" ref="F354" si="822">E354/(D354-D353)</f>
        <v>0.19785276073619631</v>
      </c>
      <c r="G354" s="370">
        <v>4708</v>
      </c>
      <c r="H354" s="370">
        <v>1720372</v>
      </c>
      <c r="I354" s="46">
        <v>9100</v>
      </c>
      <c r="J354" s="47">
        <v>2576477</v>
      </c>
      <c r="K354" s="360">
        <f t="shared" ref="K354" si="823">G354+I354</f>
        <v>13808</v>
      </c>
      <c r="L354" s="360">
        <v>1011</v>
      </c>
      <c r="M354" s="353">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5">
        <f t="shared" ref="R354" si="829">Q354/P354</f>
        <v>5.4778862901219208E-2</v>
      </c>
      <c r="S354" s="83">
        <f t="shared" ref="S354" si="830">P354/5463.3</f>
        <v>23.540351069866198</v>
      </c>
    </row>
    <row r="355" spans="1:19" x14ac:dyDescent="0.3">
      <c r="A355" s="59">
        <v>44242</v>
      </c>
      <c r="B355" s="370">
        <v>1436895</v>
      </c>
      <c r="C355" s="370">
        <v>192375</v>
      </c>
      <c r="D355" s="370">
        <v>1629270</v>
      </c>
      <c r="E355" s="94">
        <v>559</v>
      </c>
      <c r="F355" s="349">
        <f t="shared" ref="F355:F356" si="831">E355/(D355-D354)</f>
        <v>0.18196614583333334</v>
      </c>
      <c r="G355" s="370">
        <v>5576</v>
      </c>
      <c r="H355" s="370">
        <v>1725948</v>
      </c>
      <c r="I355" s="46">
        <v>4367</v>
      </c>
      <c r="J355" s="47">
        <v>2580844</v>
      </c>
      <c r="K355" s="360">
        <f t="shared" ref="K355:K356" si="832">G355+I355</f>
        <v>9943</v>
      </c>
      <c r="L355" s="360">
        <v>695</v>
      </c>
      <c r="M355" s="353">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5">
        <f t="shared" ref="R355" si="838">Q355/P355</f>
        <v>5.451429883248065E-2</v>
      </c>
      <c r="S355" s="83">
        <f t="shared" ref="S355" si="839">P355/5463.3</f>
        <v>22.324968425676786</v>
      </c>
    </row>
    <row r="356" spans="1:19" x14ac:dyDescent="0.3">
      <c r="A356" s="59">
        <v>44243</v>
      </c>
      <c r="B356" s="370">
        <v>1439792</v>
      </c>
      <c r="C356" s="370">
        <v>193148</v>
      </c>
      <c r="D356" s="370">
        <v>1632940</v>
      </c>
      <c r="E356" s="94">
        <v>773</v>
      </c>
      <c r="F356" s="349">
        <f t="shared" si="831"/>
        <v>0.21062670299727521</v>
      </c>
      <c r="G356" s="370">
        <v>9512</v>
      </c>
      <c r="H356" s="370">
        <v>1735460</v>
      </c>
      <c r="I356" s="46">
        <v>5056</v>
      </c>
      <c r="J356" s="47">
        <v>2585900</v>
      </c>
      <c r="K356" s="360">
        <f t="shared" si="832"/>
        <v>14568</v>
      </c>
      <c r="L356" s="360">
        <v>880</v>
      </c>
      <c r="M356" s="353">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5">
        <f t="shared" ref="R356" si="845">Q356/P356</f>
        <v>5.3351384655295417E-2</v>
      </c>
      <c r="S356" s="83">
        <f t="shared" ref="S356" si="846">P356/5463.3</f>
        <v>22.578295169586148</v>
      </c>
    </row>
    <row r="357" spans="1:19" x14ac:dyDescent="0.3">
      <c r="A357" s="59">
        <v>44244</v>
      </c>
      <c r="B357" s="370">
        <v>1444024</v>
      </c>
      <c r="C357" s="370">
        <v>194269</v>
      </c>
      <c r="D357" s="370">
        <v>1638293</v>
      </c>
      <c r="E357" s="94">
        <v>1121</v>
      </c>
      <c r="F357" s="349">
        <f t="shared" ref="F357:F359" si="847">E357/(D357-D356)</f>
        <v>0.20941528115075658</v>
      </c>
      <c r="G357" s="370">
        <v>15033</v>
      </c>
      <c r="H357" s="370">
        <v>1750493</v>
      </c>
      <c r="I357" s="46">
        <v>9310</v>
      </c>
      <c r="J357" s="47">
        <v>2595210</v>
      </c>
      <c r="K357" s="360">
        <f t="shared" ref="K357:K359" si="848">G357+I357</f>
        <v>24343</v>
      </c>
      <c r="L357" s="360">
        <v>1254</v>
      </c>
      <c r="M357" s="353">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5">
        <f t="shared" ref="R357" si="854">Q357/P357</f>
        <v>5.3741050956904214E-2</v>
      </c>
      <c r="S357" s="83">
        <f t="shared" ref="S357" si="855">P357/5463.3</f>
        <v>23.470429959914338</v>
      </c>
    </row>
    <row r="358" spans="1:19" x14ac:dyDescent="0.3">
      <c r="A358" s="59">
        <v>44245</v>
      </c>
      <c r="B358" s="370">
        <v>1446906</v>
      </c>
      <c r="C358" s="370">
        <v>194954</v>
      </c>
      <c r="D358" s="370">
        <v>1641860</v>
      </c>
      <c r="E358" s="94">
        <v>685</v>
      </c>
      <c r="F358" s="349">
        <f t="shared" si="847"/>
        <v>0.19203812727782449</v>
      </c>
      <c r="G358" s="370">
        <v>16063</v>
      </c>
      <c r="H358" s="370">
        <v>1766556</v>
      </c>
      <c r="I358" s="46">
        <v>5217</v>
      </c>
      <c r="J358" s="47">
        <v>2600427</v>
      </c>
      <c r="K358" s="360">
        <f t="shared" si="848"/>
        <v>21280</v>
      </c>
      <c r="L358" s="360">
        <v>816</v>
      </c>
      <c r="M358" s="353">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5">
        <f t="shared" ref="R358:R359" si="861">Q358/P358</f>
        <v>5.3794313514375726E-2</v>
      </c>
      <c r="S358" s="83">
        <f t="shared" ref="S358:S359" si="862">P358/5463.3</f>
        <v>22.95041458459173</v>
      </c>
    </row>
    <row r="359" spans="1:19" x14ac:dyDescent="0.3">
      <c r="A359" s="59">
        <v>44246</v>
      </c>
      <c r="B359" s="370">
        <v>1450588</v>
      </c>
      <c r="C359" s="370">
        <v>195839</v>
      </c>
      <c r="D359" s="370">
        <v>1646427</v>
      </c>
      <c r="E359" s="94">
        <v>885</v>
      </c>
      <c r="F359" s="349">
        <f t="shared" si="847"/>
        <v>0.1937814758046858</v>
      </c>
      <c r="G359" s="370">
        <v>15320</v>
      </c>
      <c r="H359" s="370">
        <v>1781876</v>
      </c>
      <c r="I359" s="46">
        <v>7911</v>
      </c>
      <c r="J359" s="47">
        <v>2608338</v>
      </c>
      <c r="K359" s="360">
        <f t="shared" si="848"/>
        <v>23231</v>
      </c>
      <c r="L359" s="360">
        <v>1017</v>
      </c>
      <c r="M359" s="353">
        <f t="shared" si="856"/>
        <v>4.3777710817442209E-2</v>
      </c>
      <c r="N359" s="82">
        <f t="shared" si="857"/>
        <v>29323</v>
      </c>
      <c r="O359" s="82">
        <f t="shared" si="858"/>
        <v>5834</v>
      </c>
      <c r="P359" s="135">
        <f t="shared" si="859"/>
        <v>129432</v>
      </c>
      <c r="Q359" s="135">
        <f t="shared" si="860"/>
        <v>6764</v>
      </c>
      <c r="R359" s="355">
        <f t="shared" si="861"/>
        <v>5.2259101304159714E-2</v>
      </c>
      <c r="S359" s="83">
        <f t="shared" si="862"/>
        <v>23.691175663060786</v>
      </c>
    </row>
    <row r="360" spans="1:19" x14ac:dyDescent="0.3">
      <c r="A360" s="59">
        <v>44247</v>
      </c>
      <c r="B360" s="370">
        <v>1454574</v>
      </c>
      <c r="C360" s="370">
        <v>196642</v>
      </c>
      <c r="D360" s="370">
        <v>1651216</v>
      </c>
      <c r="E360" s="94">
        <v>803</v>
      </c>
      <c r="F360" s="349">
        <f t="shared" ref="F360" si="863">E360/(D360-D359)</f>
        <v>0.16767592399248277</v>
      </c>
      <c r="G360" s="370">
        <v>9265</v>
      </c>
      <c r="H360" s="370">
        <v>1791141</v>
      </c>
      <c r="I360" s="46">
        <v>10617</v>
      </c>
      <c r="J360" s="47">
        <v>2618955</v>
      </c>
      <c r="K360" s="360">
        <f t="shared" ref="K360:K361" si="864">G360+I360</f>
        <v>19882</v>
      </c>
      <c r="L360" s="360">
        <v>915</v>
      </c>
      <c r="M360" s="353">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5">
        <f t="shared" ref="R360" si="870">Q360/P360</f>
        <v>5.185156034788084E-2</v>
      </c>
      <c r="S360" s="83">
        <f t="shared" ref="S360" si="871">P360/5463.3</f>
        <v>23.256090641187559</v>
      </c>
    </row>
    <row r="361" spans="1:19" x14ac:dyDescent="0.3">
      <c r="A361" s="59">
        <v>44248</v>
      </c>
      <c r="B361" s="370">
        <v>1458640</v>
      </c>
      <c r="C361" s="370">
        <v>197469</v>
      </c>
      <c r="D361" s="370">
        <v>1656109</v>
      </c>
      <c r="E361" s="94">
        <v>827</v>
      </c>
      <c r="F361" s="349">
        <f t="shared" ref="F361" si="872">E361/(D361-D360)</f>
        <v>0.16901696300837932</v>
      </c>
      <c r="G361" s="370">
        <v>8752</v>
      </c>
      <c r="H361" s="370">
        <v>1799893</v>
      </c>
      <c r="I361" s="46">
        <v>9203</v>
      </c>
      <c r="J361" s="47">
        <v>2628158</v>
      </c>
      <c r="K361" s="360">
        <f t="shared" si="864"/>
        <v>17955</v>
      </c>
      <c r="L361" s="363">
        <v>992</v>
      </c>
      <c r="M361" s="353">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5">
        <f t="shared" ref="R361" si="878">Q361/P361</f>
        <v>5.0067834331793723E-2</v>
      </c>
      <c r="S361" s="83">
        <f t="shared" ref="S361" si="879">P361/5463.3</f>
        <v>24.015155675141397</v>
      </c>
    </row>
    <row r="362" spans="1:19" x14ac:dyDescent="0.3">
      <c r="A362" s="59">
        <v>44249</v>
      </c>
      <c r="B362" s="370">
        <v>1462048</v>
      </c>
      <c r="C362" s="370">
        <v>198184</v>
      </c>
      <c r="D362" s="370">
        <v>1660232</v>
      </c>
      <c r="E362" s="94">
        <v>715</v>
      </c>
      <c r="F362" s="349">
        <f t="shared" ref="F362:F363" si="880">E362/(D362-D361)</f>
        <v>0.17341741450400194</v>
      </c>
      <c r="G362" s="370">
        <v>4725</v>
      </c>
      <c r="H362" s="370">
        <v>1804618</v>
      </c>
      <c r="I362" s="46">
        <v>7634</v>
      </c>
      <c r="J362" s="47">
        <v>2635792</v>
      </c>
      <c r="K362" s="360">
        <f t="shared" ref="K362:K363" si="881">G362+I362</f>
        <v>12359</v>
      </c>
      <c r="L362" s="363">
        <v>818</v>
      </c>
      <c r="M362" s="353">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5">
        <f t="shared" ref="R362" si="887">Q362/P362</f>
        <v>5.0083072639913781E-2</v>
      </c>
      <c r="S362" s="83">
        <f t="shared" ref="S362" si="888">P362/5463.3</f>
        <v>24.457379239653687</v>
      </c>
    </row>
    <row r="363" spans="1:19" x14ac:dyDescent="0.3">
      <c r="A363" s="59">
        <v>44250</v>
      </c>
      <c r="B363" s="370">
        <v>1465046</v>
      </c>
      <c r="C363" s="370">
        <v>198839</v>
      </c>
      <c r="D363" s="370">
        <v>1663885</v>
      </c>
      <c r="E363" s="94">
        <v>655</v>
      </c>
      <c r="F363" s="349">
        <f t="shared" si="880"/>
        <v>0.17930468108404052</v>
      </c>
      <c r="G363" s="370">
        <v>11153</v>
      </c>
      <c r="H363" s="370">
        <v>1815771</v>
      </c>
      <c r="I363" s="46">
        <v>4878</v>
      </c>
      <c r="J363" s="47">
        <v>2640670</v>
      </c>
      <c r="K363" s="360">
        <f t="shared" si="881"/>
        <v>16031</v>
      </c>
      <c r="L363" s="363">
        <v>777</v>
      </c>
      <c r="M363" s="353">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5">
        <f t="shared" ref="R363" si="894">Q363/P363</f>
        <v>4.8778140523093552E-2</v>
      </c>
      <c r="S363" s="83">
        <f t="shared" ref="S363" si="895">P363/5463.3</f>
        <v>24.725166108396024</v>
      </c>
    </row>
    <row r="364" spans="1:19" x14ac:dyDescent="0.3">
      <c r="A364" s="59">
        <v>44251</v>
      </c>
      <c r="B364" s="370">
        <v>1469618</v>
      </c>
      <c r="C364" s="370">
        <v>199637</v>
      </c>
      <c r="D364" s="370">
        <v>1669255</v>
      </c>
      <c r="E364" s="94">
        <v>798</v>
      </c>
      <c r="F364" s="349">
        <f t="shared" ref="F364:F368" si="896">E364/(D364-D363)</f>
        <v>0.14860335195530727</v>
      </c>
      <c r="G364" s="370">
        <v>14854</v>
      </c>
      <c r="H364" s="370">
        <v>1830625</v>
      </c>
      <c r="I364" s="46">
        <v>8665</v>
      </c>
      <c r="J364" s="47">
        <v>2649335</v>
      </c>
      <c r="K364" s="360">
        <f t="shared" ref="K364:K366" si="897">G364+I364</f>
        <v>23519</v>
      </c>
      <c r="L364" s="363">
        <v>929</v>
      </c>
      <c r="M364" s="353">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5">
        <f t="shared" ref="R364" si="903">Q364/P364</f>
        <v>4.6656785121073761E-2</v>
      </c>
      <c r="S364" s="83">
        <f t="shared" ref="S364" si="904">P364/5463.3</f>
        <v>24.574341515201436</v>
      </c>
    </row>
    <row r="365" spans="1:19" x14ac:dyDescent="0.3">
      <c r="A365" s="59">
        <v>44252</v>
      </c>
      <c r="B365" s="370">
        <v>1473438</v>
      </c>
      <c r="C365" s="370">
        <v>200406</v>
      </c>
      <c r="D365" s="370">
        <v>1673844</v>
      </c>
      <c r="E365" s="94">
        <v>769</v>
      </c>
      <c r="F365" s="349">
        <f t="shared" si="896"/>
        <v>0.16757463499673131</v>
      </c>
      <c r="G365" s="370">
        <v>16886</v>
      </c>
      <c r="H365" s="370">
        <v>1847511</v>
      </c>
      <c r="I365" s="46">
        <v>7703</v>
      </c>
      <c r="J365" s="47">
        <v>2657038</v>
      </c>
      <c r="K365" s="360">
        <f t="shared" si="897"/>
        <v>24589</v>
      </c>
      <c r="L365" s="363">
        <v>901</v>
      </c>
      <c r="M365" s="353">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5">
        <f t="shared" ref="R365:R366" si="910">Q365/P365</f>
        <v>4.6152392306238459E-2</v>
      </c>
      <c r="S365" s="83">
        <f t="shared" ref="S365:S366" si="911">P365/5463.3</f>
        <v>25.180019402192812</v>
      </c>
    </row>
    <row r="366" spans="1:19" x14ac:dyDescent="0.3">
      <c r="A366" s="59">
        <v>44253</v>
      </c>
      <c r="B366" s="370">
        <v>1476621</v>
      </c>
      <c r="C366" s="370">
        <v>200987</v>
      </c>
      <c r="D366" s="370">
        <v>1677608</v>
      </c>
      <c r="E366" s="94">
        <v>581</v>
      </c>
      <c r="F366" s="349">
        <f t="shared" si="896"/>
        <v>0.15435706695005313</v>
      </c>
      <c r="G366" s="370">
        <v>14150</v>
      </c>
      <c r="H366" s="370">
        <v>1861661</v>
      </c>
      <c r="I366" s="46">
        <v>6260</v>
      </c>
      <c r="J366" s="47">
        <v>2663298</v>
      </c>
      <c r="K366" s="360">
        <f t="shared" si="897"/>
        <v>20410</v>
      </c>
      <c r="L366" s="363">
        <v>674</v>
      </c>
      <c r="M366" s="353">
        <f t="shared" si="905"/>
        <v>3.3023027927486528E-2</v>
      </c>
      <c r="N366" s="82">
        <f t="shared" si="906"/>
        <v>31181</v>
      </c>
      <c r="O366" s="82">
        <f t="shared" si="907"/>
        <v>5148</v>
      </c>
      <c r="P366" s="135">
        <f t="shared" si="908"/>
        <v>134745</v>
      </c>
      <c r="Q366" s="135">
        <f t="shared" si="909"/>
        <v>6006</v>
      </c>
      <c r="R366" s="355">
        <f t="shared" si="910"/>
        <v>4.4573082489146168E-2</v>
      </c>
      <c r="S366" s="83">
        <f t="shared" si="911"/>
        <v>24.663664817967163</v>
      </c>
    </row>
    <row r="367" spans="1:19" x14ac:dyDescent="0.3">
      <c r="A367" s="59">
        <v>44254</v>
      </c>
      <c r="B367" s="370">
        <v>1480204</v>
      </c>
      <c r="C367" s="370">
        <v>201512</v>
      </c>
      <c r="D367" s="370">
        <v>1681716</v>
      </c>
      <c r="E367" s="94">
        <v>525</v>
      </c>
      <c r="F367" s="349">
        <f t="shared" si="896"/>
        <v>0.12779941577409931</v>
      </c>
      <c r="G367" s="370">
        <v>9723</v>
      </c>
      <c r="H367" s="370">
        <v>1871384</v>
      </c>
      <c r="I367" s="46">
        <v>9892</v>
      </c>
      <c r="J367" s="47">
        <v>2673190</v>
      </c>
      <c r="K367" s="360">
        <f t="shared" ref="K367:K368" si="912">G367+I367</f>
        <v>19615</v>
      </c>
      <c r="L367" s="363">
        <v>605</v>
      </c>
      <c r="M367" s="353">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5">
        <f t="shared" ref="R367:R368" si="918">Q367/P367</f>
        <v>4.2356370558753104E-2</v>
      </c>
      <c r="S367" s="83">
        <f t="shared" ref="S367:S368" si="919">P367/5463.3</f>
        <v>24.6147932568228</v>
      </c>
    </row>
    <row r="368" spans="1:19" x14ac:dyDescent="0.3">
      <c r="A368" s="59">
        <v>44255</v>
      </c>
      <c r="B368" s="370">
        <v>1483981</v>
      </c>
      <c r="C368" s="370">
        <v>202084</v>
      </c>
      <c r="D368" s="370">
        <v>1686065</v>
      </c>
      <c r="E368" s="94">
        <v>572</v>
      </c>
      <c r="F368" s="349">
        <f t="shared" si="896"/>
        <v>0.13152448838813521</v>
      </c>
      <c r="G368" s="370">
        <v>8127</v>
      </c>
      <c r="H368" s="370">
        <v>1879511</v>
      </c>
      <c r="I368" s="46">
        <v>9536</v>
      </c>
      <c r="J368" s="47">
        <v>2682726</v>
      </c>
      <c r="K368" s="360">
        <f t="shared" si="912"/>
        <v>17663</v>
      </c>
      <c r="L368" s="363">
        <v>671</v>
      </c>
      <c r="M368" s="353">
        <f t="shared" si="913"/>
        <v>3.7989016588348523E-2</v>
      </c>
      <c r="N368" s="82">
        <f t="shared" si="914"/>
        <v>29956</v>
      </c>
      <c r="O368" s="82">
        <f t="shared" si="915"/>
        <v>4615</v>
      </c>
      <c r="P368" s="135">
        <f t="shared" si="916"/>
        <v>134186</v>
      </c>
      <c r="Q368" s="135">
        <f t="shared" si="917"/>
        <v>5375</v>
      </c>
      <c r="R368" s="355">
        <f t="shared" si="918"/>
        <v>4.0056339707570089E-2</v>
      </c>
      <c r="S368" s="83">
        <f t="shared" si="919"/>
        <v>24.561345706807241</v>
      </c>
    </row>
    <row r="369" spans="1:19" x14ac:dyDescent="0.3">
      <c r="A369" s="59">
        <v>44256</v>
      </c>
      <c r="B369" s="370">
        <v>1486411</v>
      </c>
      <c r="C369" s="370">
        <v>202470</v>
      </c>
      <c r="D369" s="370">
        <v>1688881</v>
      </c>
      <c r="E369" s="94">
        <v>386</v>
      </c>
      <c r="F369" s="349">
        <f t="shared" ref="F369" si="920">E369/(D369-D368)</f>
        <v>0.13707386363636365</v>
      </c>
      <c r="G369" s="370">
        <v>4677</v>
      </c>
      <c r="H369" s="370">
        <v>1884188</v>
      </c>
      <c r="I369" s="46">
        <v>5305</v>
      </c>
      <c r="J369" s="47">
        <v>2688031</v>
      </c>
      <c r="K369" s="360">
        <f t="shared" ref="K369" si="921">G369+I369</f>
        <v>9982</v>
      </c>
      <c r="L369" s="363">
        <v>453</v>
      </c>
      <c r="M369" s="353">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5">
        <f t="shared" ref="R369" si="927">Q369/P369</f>
        <v>3.8009544113072703E-2</v>
      </c>
      <c r="S369" s="83">
        <f t="shared" ref="S369" si="928">P369/5463.3</f>
        <v>24.126260684934014</v>
      </c>
    </row>
    <row r="370" spans="1:19" x14ac:dyDescent="0.3">
      <c r="A370" s="59">
        <v>44257</v>
      </c>
      <c r="B370" s="370">
        <v>1489291</v>
      </c>
      <c r="C370" s="370">
        <v>203012</v>
      </c>
      <c r="D370" s="370">
        <v>1692303</v>
      </c>
      <c r="E370" s="94">
        <v>542</v>
      </c>
      <c r="F370" s="349">
        <f t="shared" ref="F370" si="929">E370/(D370-D369)</f>
        <v>0.15838690824079485</v>
      </c>
      <c r="G370" s="370">
        <v>9193</v>
      </c>
      <c r="H370" s="370">
        <v>1893381</v>
      </c>
      <c r="I370" s="46">
        <v>5344</v>
      </c>
      <c r="J370" s="47">
        <v>2693375</v>
      </c>
      <c r="K370" s="360">
        <f t="shared" ref="K370" si="930">G370+I370</f>
        <v>14537</v>
      </c>
      <c r="L370" s="363">
        <v>645</v>
      </c>
      <c r="M370" s="353">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5">
        <f t="shared" ref="R370" si="936">Q370/P370</f>
        <v>3.7432375398073897E-2</v>
      </c>
      <c r="S370" s="83">
        <f t="shared" ref="S370" si="937">P370/5463.3</f>
        <v>23.852799589991395</v>
      </c>
    </row>
    <row r="371" spans="1:19" x14ac:dyDescent="0.3">
      <c r="A371" s="59">
        <v>44258</v>
      </c>
      <c r="B371" s="370">
        <v>1493341</v>
      </c>
      <c r="C371" s="370">
        <v>203555</v>
      </c>
      <c r="D371" s="370">
        <v>1696896</v>
      </c>
      <c r="E371" s="94">
        <v>543</v>
      </c>
      <c r="F371" s="349">
        <f t="shared" ref="F371" si="938">E371/(D371-D370)</f>
        <v>0.11822338340953625</v>
      </c>
      <c r="G371" s="370">
        <v>16702</v>
      </c>
      <c r="H371" s="370">
        <v>1910083</v>
      </c>
      <c r="I371" s="46">
        <v>7675</v>
      </c>
      <c r="J371" s="47">
        <v>2701050</v>
      </c>
      <c r="K371" s="360">
        <f t="shared" ref="K371" si="939">G371+I371</f>
        <v>24377</v>
      </c>
      <c r="L371" s="363">
        <v>636</v>
      </c>
      <c r="M371" s="353">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5">
        <f t="shared" ref="R371" si="945">Q371/P371</f>
        <v>3.4953839585890392E-2</v>
      </c>
      <c r="S371" s="83">
        <f t="shared" ref="S371" si="946">P371/5463.3</f>
        <v>24.009847528050813</v>
      </c>
    </row>
    <row r="372" spans="1:19" x14ac:dyDescent="0.3">
      <c r="A372" s="59">
        <v>44259</v>
      </c>
      <c r="B372" s="370">
        <v>1496895</v>
      </c>
      <c r="C372" s="370">
        <v>204055</v>
      </c>
      <c r="D372" s="370">
        <v>1700950</v>
      </c>
      <c r="E372" s="94">
        <v>500</v>
      </c>
      <c r="F372" s="349">
        <f t="shared" ref="F372:F373" si="947">E372/(D372-D371)</f>
        <v>0.123334977799704</v>
      </c>
      <c r="G372" s="370">
        <v>18586</v>
      </c>
      <c r="H372" s="370">
        <v>1928669</v>
      </c>
      <c r="I372" s="46">
        <v>6137</v>
      </c>
      <c r="J372" s="47">
        <v>2707187</v>
      </c>
      <c r="K372" s="360">
        <f t="shared" ref="K372:K373" si="948">G372+I372</f>
        <v>24723</v>
      </c>
      <c r="L372" s="363">
        <v>607</v>
      </c>
      <c r="M372" s="353">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5">
        <f t="shared" ref="R372:R373" si="954">Q372/P372</f>
        <v>3.2679141249133709E-2</v>
      </c>
      <c r="S372" s="83">
        <f t="shared" ref="S372:S373" si="955">P372/5463.3</f>
        <v>24.034374828400416</v>
      </c>
    </row>
    <row r="373" spans="1:19" x14ac:dyDescent="0.3">
      <c r="A373" s="59">
        <v>44260</v>
      </c>
      <c r="B373" s="370">
        <v>1500467</v>
      </c>
      <c r="C373" s="370">
        <v>204553</v>
      </c>
      <c r="D373" s="370">
        <v>1705020</v>
      </c>
      <c r="E373" s="94">
        <v>498</v>
      </c>
      <c r="F373" s="349">
        <f t="shared" si="947"/>
        <v>0.12235872235872236</v>
      </c>
      <c r="G373" s="370">
        <v>12304</v>
      </c>
      <c r="H373" s="370">
        <v>1940973</v>
      </c>
      <c r="I373" s="46">
        <v>6828</v>
      </c>
      <c r="J373" s="47">
        <v>2714015</v>
      </c>
      <c r="K373" s="360">
        <f t="shared" si="948"/>
        <v>19132</v>
      </c>
      <c r="L373" s="363">
        <v>584</v>
      </c>
      <c r="M373" s="353">
        <f t="shared" si="949"/>
        <v>3.0524775245661717E-2</v>
      </c>
      <c r="N373" s="82">
        <f t="shared" si="950"/>
        <v>27412</v>
      </c>
      <c r="O373" s="82">
        <f t="shared" si="951"/>
        <v>3566</v>
      </c>
      <c r="P373" s="135">
        <f t="shared" si="952"/>
        <v>130029</v>
      </c>
      <c r="Q373" s="135">
        <f t="shared" si="953"/>
        <v>4201</v>
      </c>
      <c r="R373" s="355">
        <f t="shared" si="954"/>
        <v>3.2308177406578535E-2</v>
      </c>
      <c r="S373" s="83">
        <f t="shared" si="955"/>
        <v>23.800450277304925</v>
      </c>
    </row>
    <row r="374" spans="1:19" x14ac:dyDescent="0.3">
      <c r="A374" s="59">
        <v>44261</v>
      </c>
      <c r="B374" s="370">
        <v>1504208</v>
      </c>
      <c r="C374" s="370">
        <v>205108</v>
      </c>
      <c r="D374" s="370">
        <v>1709316</v>
      </c>
      <c r="E374" s="94">
        <v>555</v>
      </c>
      <c r="F374" s="349">
        <f t="shared" ref="F374" si="956">E374/(D374-D373)</f>
        <v>0.12918994413407822</v>
      </c>
      <c r="G374" s="370">
        <v>12383</v>
      </c>
      <c r="H374" s="370">
        <v>1953356</v>
      </c>
      <c r="I374" s="46">
        <v>10609</v>
      </c>
      <c r="J374" s="47">
        <v>2724624</v>
      </c>
      <c r="K374" s="360">
        <f t="shared" ref="K374" si="957">G374+I374</f>
        <v>22992</v>
      </c>
      <c r="L374" s="363">
        <v>684</v>
      </c>
      <c r="M374" s="353">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5">
        <f t="shared" ref="R374" si="963">Q374/P374</f>
        <v>3.2082515029309026E-2</v>
      </c>
      <c r="S374" s="83">
        <f t="shared" ref="S374" si="964">P374/5463.3</f>
        <v>24.418574854025955</v>
      </c>
    </row>
    <row r="375" spans="1:19" x14ac:dyDescent="0.3">
      <c r="A375" s="59">
        <v>44262</v>
      </c>
      <c r="B375" s="370">
        <v>1507244</v>
      </c>
      <c r="C375" s="370">
        <v>205498</v>
      </c>
      <c r="D375" s="370">
        <v>1712742</v>
      </c>
      <c r="E375" s="94">
        <v>390</v>
      </c>
      <c r="F375" s="349">
        <f t="shared" ref="F375" si="965">E375/(D375-D374)</f>
        <v>0.11383537653239929</v>
      </c>
      <c r="G375" s="370">
        <v>5467</v>
      </c>
      <c r="H375" s="370">
        <v>1958823</v>
      </c>
      <c r="I375" s="46">
        <v>8590</v>
      </c>
      <c r="J375" s="47">
        <v>2733214</v>
      </c>
      <c r="K375" s="360">
        <f t="shared" ref="K375" si="966">G375+I375</f>
        <v>14057</v>
      </c>
      <c r="L375" s="363">
        <v>448</v>
      </c>
      <c r="M375" s="353">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5">
        <f t="shared" ref="R375" si="972">Q375/P375</f>
        <v>3.1255778120184902E-2</v>
      </c>
      <c r="S375" s="83">
        <f t="shared" ref="S375" si="973">P375/5463.3</f>
        <v>23.75853421924478</v>
      </c>
    </row>
    <row r="376" spans="1:19" x14ac:dyDescent="0.3">
      <c r="A376" s="59">
        <v>44263</v>
      </c>
      <c r="B376" s="370">
        <v>1510163</v>
      </c>
      <c r="C376" s="370">
        <v>205999</v>
      </c>
      <c r="D376" s="370">
        <v>1716162</v>
      </c>
      <c r="E376" s="94">
        <v>501</v>
      </c>
      <c r="F376" s="349">
        <f t="shared" ref="F376" si="974">E376/(D376-D375)</f>
        <v>0.14649122807017545</v>
      </c>
      <c r="G376" s="370">
        <v>4455</v>
      </c>
      <c r="H376" s="370">
        <v>1963278</v>
      </c>
      <c r="I376" s="46">
        <v>7074</v>
      </c>
      <c r="J376" s="47">
        <v>2740288</v>
      </c>
      <c r="K376" s="360">
        <f t="shared" ref="K376" si="975">G376+I376</f>
        <v>11529</v>
      </c>
      <c r="L376" s="363">
        <v>581</v>
      </c>
      <c r="M376" s="353">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5">
        <f t="shared" ref="R376" si="981">Q376/P376</f>
        <v>3.1862166627330657E-2</v>
      </c>
      <c r="S376" s="83">
        <f t="shared" ref="S376" si="982">P376/5463.3</f>
        <v>24.04169641059433</v>
      </c>
    </row>
    <row r="377" spans="1:19" x14ac:dyDescent="0.3">
      <c r="A377" s="59">
        <v>44264</v>
      </c>
      <c r="B377" s="370">
        <v>1513251</v>
      </c>
      <c r="C377" s="370">
        <v>206465</v>
      </c>
      <c r="D377" s="370">
        <v>1719716</v>
      </c>
      <c r="E377" s="94">
        <v>466</v>
      </c>
      <c r="F377" s="349">
        <f t="shared" ref="F377" si="983">E377/(D377-D376)</f>
        <v>0.13111986494091166</v>
      </c>
      <c r="G377" s="370">
        <v>10856</v>
      </c>
      <c r="H377" s="370">
        <v>1974134</v>
      </c>
      <c r="I377" s="46">
        <v>5486</v>
      </c>
      <c r="J377" s="47">
        <v>2745774</v>
      </c>
      <c r="K377" s="360">
        <f t="shared" ref="K377" si="984">G377+I377</f>
        <v>16342</v>
      </c>
      <c r="L377" s="363">
        <v>542</v>
      </c>
      <c r="M377" s="353">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5">
        <f t="shared" ref="R377" si="990">Q377/P377</f>
        <v>3.0656693102619561E-2</v>
      </c>
      <c r="S377" s="83">
        <f t="shared" ref="S377" si="991">P377/5463.3</f>
        <v>24.372082807094614</v>
      </c>
    </row>
    <row r="378" spans="1:19" x14ac:dyDescent="0.3">
      <c r="A378" s="59">
        <v>44265</v>
      </c>
      <c r="B378" s="370">
        <v>1517816</v>
      </c>
      <c r="C378" s="370">
        <v>207156</v>
      </c>
      <c r="D378" s="370">
        <v>1724972</v>
      </c>
      <c r="E378" s="94">
        <v>691</v>
      </c>
      <c r="F378" s="349">
        <f t="shared" ref="F378:F379" si="992">E378/(D378-D377)</f>
        <v>0.13146879756468799</v>
      </c>
      <c r="G378" s="370">
        <v>15962</v>
      </c>
      <c r="H378" s="370">
        <v>1990096</v>
      </c>
      <c r="I378" s="46">
        <v>9036</v>
      </c>
      <c r="J378" s="47">
        <v>2754810</v>
      </c>
      <c r="K378" s="360">
        <f t="shared" ref="K378:K382" si="993">G378+I378</f>
        <v>24998</v>
      </c>
      <c r="L378" s="363">
        <v>782</v>
      </c>
      <c r="M378" s="353">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5">
        <f t="shared" ref="R378:R380" si="999">Q378/P378</f>
        <v>3.1605779940645722E-2</v>
      </c>
      <c r="S378" s="83">
        <f t="shared" ref="S378:S380" si="1000">P378/5463.3</f>
        <v>24.485750370655097</v>
      </c>
    </row>
    <row r="379" spans="1:19" x14ac:dyDescent="0.3">
      <c r="A379" s="59">
        <v>44266</v>
      </c>
      <c r="B379" s="370">
        <v>1522259</v>
      </c>
      <c r="C379" s="370">
        <v>207747</v>
      </c>
      <c r="D379" s="370">
        <v>1730006</v>
      </c>
      <c r="E379" s="94">
        <v>591</v>
      </c>
      <c r="F379" s="349">
        <f t="shared" si="992"/>
        <v>0.11740166865315853</v>
      </c>
      <c r="G379" s="370">
        <v>18711</v>
      </c>
      <c r="H379" s="370">
        <v>2008807</v>
      </c>
      <c r="I379" s="46">
        <v>8050</v>
      </c>
      <c r="J379" s="47">
        <v>2762860</v>
      </c>
      <c r="K379" s="360">
        <f t="shared" si="993"/>
        <v>26761</v>
      </c>
      <c r="L379" s="363">
        <v>676</v>
      </c>
      <c r="M379" s="353">
        <f t="shared" si="994"/>
        <v>2.5260640484286834E-2</v>
      </c>
      <c r="N379" s="82">
        <f t="shared" si="995"/>
        <v>29056</v>
      </c>
      <c r="O379" s="82">
        <f t="shared" si="996"/>
        <v>3692</v>
      </c>
      <c r="P379" s="135">
        <f t="shared" si="997"/>
        <v>135811</v>
      </c>
      <c r="Q379" s="135">
        <f t="shared" si="998"/>
        <v>4297</v>
      </c>
      <c r="R379" s="355">
        <f t="shared" si="999"/>
        <v>3.1639557915043699E-2</v>
      </c>
      <c r="S379" s="83">
        <f t="shared" si="1000"/>
        <v>24.858784983434919</v>
      </c>
    </row>
    <row r="380" spans="1:19" x14ac:dyDescent="0.3">
      <c r="A380" s="59">
        <v>44267</v>
      </c>
      <c r="B380" s="370">
        <v>1526185</v>
      </c>
      <c r="C380" s="370">
        <v>208429</v>
      </c>
      <c r="D380" s="370">
        <v>1734614</v>
      </c>
      <c r="E380" s="94">
        <v>682</v>
      </c>
      <c r="F380" s="349">
        <f t="shared" ref="F380:F385" si="1001">E380/(D380-D379)</f>
        <v>0.14800347222222221</v>
      </c>
      <c r="G380" s="370">
        <v>14692</v>
      </c>
      <c r="H380" s="370">
        <v>2023499</v>
      </c>
      <c r="I380" s="46">
        <v>7904</v>
      </c>
      <c r="J380" s="47">
        <v>2770764</v>
      </c>
      <c r="K380" s="360">
        <f t="shared" si="993"/>
        <v>22596</v>
      </c>
      <c r="L380" s="363">
        <v>760</v>
      </c>
      <c r="M380" s="353">
        <f t="shared" si="994"/>
        <v>3.3634271552487167E-2</v>
      </c>
      <c r="N380" s="82">
        <f t="shared" ref="N380:N385" si="1002">D380-D373</f>
        <v>29594</v>
      </c>
      <c r="O380" s="82">
        <f t="shared" si="996"/>
        <v>3876</v>
      </c>
      <c r="P380" s="135">
        <f t="shared" si="997"/>
        <v>139275</v>
      </c>
      <c r="Q380" s="135">
        <f t="shared" si="998"/>
        <v>4473</v>
      </c>
      <c r="R380" s="355">
        <f t="shared" si="999"/>
        <v>3.2116316639741516E-2</v>
      </c>
      <c r="S380" s="83">
        <f t="shared" si="1000"/>
        <v>25.492834001427706</v>
      </c>
    </row>
    <row r="381" spans="1:19" x14ac:dyDescent="0.3">
      <c r="A381" s="59">
        <v>44268</v>
      </c>
      <c r="B381" s="43">
        <v>1530135</v>
      </c>
      <c r="C381" s="43">
        <v>209068</v>
      </c>
      <c r="D381" s="370">
        <v>1739203</v>
      </c>
      <c r="E381" s="94">
        <v>639</v>
      </c>
      <c r="F381" s="349">
        <f t="shared" si="1001"/>
        <v>0.13924602309871431</v>
      </c>
      <c r="G381" s="370">
        <v>11152</v>
      </c>
      <c r="H381" s="370">
        <v>2034651</v>
      </c>
      <c r="I381" s="46">
        <v>12132</v>
      </c>
      <c r="J381" s="47">
        <v>2782896</v>
      </c>
      <c r="K381" s="360">
        <f t="shared" si="993"/>
        <v>23284</v>
      </c>
      <c r="L381" s="363">
        <v>729</v>
      </c>
      <c r="M381" s="353">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5">
        <f t="shared" ref="R381" si="1007">Q381/P381</f>
        <v>3.2371549148437671E-2</v>
      </c>
      <c r="S381" s="83">
        <f t="shared" ref="S381" si="1008">P381/5463.3</f>
        <v>25.546281551443265</v>
      </c>
    </row>
    <row r="382" spans="1:19" x14ac:dyDescent="0.3">
      <c r="A382" s="59">
        <v>44269</v>
      </c>
      <c r="B382" s="43">
        <v>1533597</v>
      </c>
      <c r="C382" s="43">
        <v>209552</v>
      </c>
      <c r="D382" s="370">
        <v>1743149</v>
      </c>
      <c r="E382" s="94">
        <v>484</v>
      </c>
      <c r="F382" s="349">
        <f t="shared" si="1001"/>
        <v>0.12265585402939685</v>
      </c>
      <c r="G382" s="370">
        <v>5715</v>
      </c>
      <c r="H382" s="370">
        <v>2040366</v>
      </c>
      <c r="I382" s="46">
        <v>10546</v>
      </c>
      <c r="J382" s="47">
        <v>2793442</v>
      </c>
      <c r="K382" s="360">
        <f t="shared" si="993"/>
        <v>16261</v>
      </c>
      <c r="L382" s="363">
        <v>542</v>
      </c>
      <c r="M382" s="353">
        <f t="shared" si="1003"/>
        <v>3.3331283438902896E-2</v>
      </c>
      <c r="N382" s="82">
        <f t="shared" si="1002"/>
        <v>30407</v>
      </c>
      <c r="O382" s="82">
        <f t="shared" ref="O382" si="1009">SUM(E376:E382)</f>
        <v>4054</v>
      </c>
      <c r="P382" s="135">
        <f t="shared" ref="P382" si="1010">SUM(K376:K382)</f>
        <v>141771</v>
      </c>
      <c r="Q382" s="135">
        <f t="shared" ref="Q382" si="1011">SUM(L376:L382)</f>
        <v>4612</v>
      </c>
      <c r="R382" s="355">
        <f t="shared" ref="R382" si="1012">Q382/P382</f>
        <v>3.2531335745674364E-2</v>
      </c>
      <c r="S382" s="83">
        <f t="shared" ref="S382" si="1013">P382/5463.3</f>
        <v>25.949700730327823</v>
      </c>
    </row>
    <row r="383" spans="1:19" x14ac:dyDescent="0.3">
      <c r="A383" s="59">
        <v>44270</v>
      </c>
      <c r="B383" s="43">
        <v>1536315</v>
      </c>
      <c r="C383" s="43">
        <v>210008</v>
      </c>
      <c r="D383" s="370">
        <v>1746323</v>
      </c>
      <c r="E383" s="94">
        <v>456</v>
      </c>
      <c r="F383" s="349">
        <f t="shared" si="1001"/>
        <v>0.14366729678638943</v>
      </c>
      <c r="G383" s="370">
        <v>4857</v>
      </c>
      <c r="H383" s="370">
        <v>2045223</v>
      </c>
      <c r="I383" s="46">
        <v>6404</v>
      </c>
      <c r="J383" s="47">
        <v>2799846</v>
      </c>
      <c r="K383" s="360">
        <f t="shared" ref="K383" si="1014">G383+I383</f>
        <v>11261</v>
      </c>
      <c r="L383" s="363">
        <v>528</v>
      </c>
      <c r="M383" s="353">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5">
        <f t="shared" ref="R383" si="1019">Q383/P383</f>
        <v>3.2218398196504669E-2</v>
      </c>
      <c r="S383" s="83">
        <f t="shared" ref="S383" si="1020">P383/5463.3</f>
        <v>25.900646129628612</v>
      </c>
    </row>
    <row r="384" spans="1:19" x14ac:dyDescent="0.3">
      <c r="A384" s="59">
        <v>44271</v>
      </c>
      <c r="B384" s="43">
        <v>1539672</v>
      </c>
      <c r="C384" s="43">
        <v>210605</v>
      </c>
      <c r="D384" s="370">
        <v>1750277</v>
      </c>
      <c r="E384" s="94">
        <v>597</v>
      </c>
      <c r="F384" s="349">
        <f t="shared" si="1001"/>
        <v>0.15098634294385432</v>
      </c>
      <c r="G384" s="370">
        <v>10144</v>
      </c>
      <c r="H384" s="370">
        <v>2055367</v>
      </c>
      <c r="I384" s="46">
        <v>7064</v>
      </c>
      <c r="J384" s="47">
        <v>2806910</v>
      </c>
      <c r="K384" s="360">
        <f t="shared" ref="K384" si="1021">G384+I384</f>
        <v>17208</v>
      </c>
      <c r="L384" s="363">
        <v>655</v>
      </c>
      <c r="M384" s="353">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5">
        <f t="shared" ref="R384" si="1026">Q384/P384</f>
        <v>3.2816132725523112E-2</v>
      </c>
      <c r="S384" s="83">
        <f t="shared" ref="S384" si="1027">P384/5463.3</f>
        <v>26.05915838412681</v>
      </c>
    </row>
    <row r="385" spans="1:21" x14ac:dyDescent="0.3">
      <c r="A385" s="59">
        <v>44272</v>
      </c>
      <c r="B385" s="43">
        <v>1543995</v>
      </c>
      <c r="C385" s="43">
        <v>211230</v>
      </c>
      <c r="D385" s="370">
        <v>1755225</v>
      </c>
      <c r="E385" s="94">
        <v>625</v>
      </c>
      <c r="F385" s="349">
        <f t="shared" si="1001"/>
        <v>0.1263136620856912</v>
      </c>
      <c r="G385" s="370">
        <v>14714</v>
      </c>
      <c r="H385" s="370">
        <v>2070081</v>
      </c>
      <c r="I385" s="46">
        <v>8737</v>
      </c>
      <c r="J385" s="47">
        <v>2815647</v>
      </c>
      <c r="K385" s="360">
        <f t="shared" ref="K385" si="1028">G385+I385</f>
        <v>23451</v>
      </c>
      <c r="L385" s="363">
        <v>702</v>
      </c>
      <c r="M385" s="353">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5">
        <f t="shared" ref="R385" si="1033">Q385/P385</f>
        <v>3.2608541279061508E-2</v>
      </c>
      <c r="S385" s="83">
        <f t="shared" ref="S385" si="1034">P385/5463.3</f>
        <v>25.77599619277726</v>
      </c>
    </row>
    <row r="386" spans="1:21" x14ac:dyDescent="0.3">
      <c r="A386" s="59">
        <v>44273</v>
      </c>
      <c r="B386" s="43">
        <v>1548527</v>
      </c>
      <c r="C386" s="43">
        <v>211854</v>
      </c>
      <c r="D386" s="370">
        <v>1760381</v>
      </c>
      <c r="E386" s="94">
        <v>624</v>
      </c>
      <c r="F386" s="349">
        <f t="shared" ref="F386:F387" si="1035">E386/(D386-D385)</f>
        <v>0.12102404965089217</v>
      </c>
      <c r="G386" s="370">
        <v>17785</v>
      </c>
      <c r="H386" s="370">
        <v>2087866</v>
      </c>
      <c r="I386" s="46">
        <v>8497</v>
      </c>
      <c r="J386" s="47">
        <v>2824144</v>
      </c>
      <c r="K386" s="360">
        <f t="shared" ref="K386:K387" si="1036">G386+I386</f>
        <v>26282</v>
      </c>
      <c r="L386" s="363">
        <v>700</v>
      </c>
      <c r="M386" s="353">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5">
        <f t="shared" ref="R386:R387" si="1042">Q386/P386</f>
        <v>3.2890845998731676E-2</v>
      </c>
      <c r="S386" s="83">
        <f t="shared" ref="S386:S387" si="1043">P386/5463.3</f>
        <v>25.688320246005162</v>
      </c>
    </row>
    <row r="387" spans="1:21" x14ac:dyDescent="0.3">
      <c r="A387" s="59">
        <v>44274</v>
      </c>
      <c r="B387" s="43">
        <v>1552673</v>
      </c>
      <c r="C387" s="43">
        <v>212509</v>
      </c>
      <c r="D387" s="370">
        <v>1765182</v>
      </c>
      <c r="E387" s="94">
        <v>655</v>
      </c>
      <c r="F387" s="349">
        <f t="shared" si="1035"/>
        <v>0.13642991043532599</v>
      </c>
      <c r="G387" s="370">
        <v>17013</v>
      </c>
      <c r="H387" s="370">
        <v>2104879</v>
      </c>
      <c r="I387" s="46">
        <v>8067</v>
      </c>
      <c r="J387" s="47">
        <v>2832211</v>
      </c>
      <c r="K387" s="360">
        <f t="shared" si="1036"/>
        <v>25080</v>
      </c>
      <c r="L387" s="363">
        <v>730</v>
      </c>
      <c r="M387" s="353">
        <f t="shared" si="1037"/>
        <v>2.9106858054226477E-2</v>
      </c>
      <c r="N387" s="82">
        <f t="shared" si="1038"/>
        <v>30568</v>
      </c>
      <c r="O387" s="82">
        <f t="shared" si="1039"/>
        <v>4080</v>
      </c>
      <c r="P387" s="135">
        <f t="shared" si="1040"/>
        <v>142827</v>
      </c>
      <c r="Q387" s="135">
        <f t="shared" si="1041"/>
        <v>4586</v>
      </c>
      <c r="R387" s="355">
        <f t="shared" si="1042"/>
        <v>3.2108774951514769E-2</v>
      </c>
      <c r="S387" s="83">
        <f t="shared" si="1043"/>
        <v>26.142990500247102</v>
      </c>
    </row>
    <row r="388" spans="1:21" x14ac:dyDescent="0.3">
      <c r="A388" s="59">
        <v>44275</v>
      </c>
      <c r="B388" s="43">
        <v>1556147</v>
      </c>
      <c r="C388" s="43">
        <v>212997</v>
      </c>
      <c r="D388" s="370">
        <v>1769144</v>
      </c>
      <c r="E388" s="94">
        <v>488</v>
      </c>
      <c r="F388" s="349">
        <f t="shared" ref="F388:F389" si="1044">E388/(D388-D387)</f>
        <v>0.12317011610297829</v>
      </c>
      <c r="G388" s="370">
        <v>8690</v>
      </c>
      <c r="H388" s="370">
        <v>2113569</v>
      </c>
      <c r="I388" s="46">
        <v>11257</v>
      </c>
      <c r="J388" s="47">
        <v>2843468</v>
      </c>
      <c r="K388" s="360">
        <f t="shared" ref="K388:K389" si="1045">G388+I388</f>
        <v>19947</v>
      </c>
      <c r="L388" s="363">
        <v>540</v>
      </c>
      <c r="M388" s="353">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5">
        <f t="shared" ref="R388:R389" si="1051">Q388/P388</f>
        <v>3.1521972901283245E-2</v>
      </c>
      <c r="S388" s="83">
        <f t="shared" ref="S388:S389" si="1052">P388/5463.3</f>
        <v>25.532187505719985</v>
      </c>
    </row>
    <row r="389" spans="1:21" x14ac:dyDescent="0.3">
      <c r="A389" s="59">
        <v>44276</v>
      </c>
      <c r="B389" s="43">
        <v>1560523</v>
      </c>
      <c r="C389" s="43">
        <v>213529</v>
      </c>
      <c r="D389" s="370">
        <v>1774052</v>
      </c>
      <c r="E389" s="94">
        <v>532</v>
      </c>
      <c r="F389" s="349">
        <f t="shared" si="1044"/>
        <v>0.10839445802770986</v>
      </c>
      <c r="G389" s="370">
        <v>8801</v>
      </c>
      <c r="H389" s="370">
        <v>2122370</v>
      </c>
      <c r="I389" s="46">
        <v>12209</v>
      </c>
      <c r="J389" s="47">
        <v>2855677</v>
      </c>
      <c r="K389" s="360">
        <f t="shared" si="1045"/>
        <v>21010</v>
      </c>
      <c r="L389" s="363">
        <v>600</v>
      </c>
      <c r="M389" s="353">
        <f t="shared" si="1046"/>
        <v>2.8557829604950024E-2</v>
      </c>
      <c r="N389" s="82">
        <f t="shared" si="1047"/>
        <v>30903</v>
      </c>
      <c r="O389" s="82">
        <f t="shared" si="1048"/>
        <v>3977</v>
      </c>
      <c r="P389" s="135">
        <f t="shared" si="1049"/>
        <v>144239</v>
      </c>
      <c r="Q389" s="135">
        <f t="shared" si="1050"/>
        <v>4455</v>
      </c>
      <c r="R389" s="355">
        <f t="shared" si="1051"/>
        <v>3.0886237425384259E-2</v>
      </c>
      <c r="S389" s="83">
        <f t="shared" si="1052"/>
        <v>26.4014423516922</v>
      </c>
    </row>
    <row r="390" spans="1:21" x14ac:dyDescent="0.3">
      <c r="A390" s="59">
        <v>44277</v>
      </c>
      <c r="B390" s="43">
        <v>1562928</v>
      </c>
      <c r="C390" s="43">
        <v>213888</v>
      </c>
      <c r="D390" s="370">
        <v>1776816</v>
      </c>
      <c r="E390" s="94">
        <v>359</v>
      </c>
      <c r="F390" s="349">
        <f t="shared" ref="F390" si="1053">E390/(D390-D389)</f>
        <v>0.12988422575976846</v>
      </c>
      <c r="G390" s="370">
        <v>4840</v>
      </c>
      <c r="H390" s="370">
        <v>2127210</v>
      </c>
      <c r="I390" s="46">
        <v>5919</v>
      </c>
      <c r="J390" s="47">
        <v>2861596</v>
      </c>
      <c r="K390" s="360">
        <f t="shared" ref="K390" si="1054">G390+I390</f>
        <v>10759</v>
      </c>
      <c r="L390" s="363">
        <v>400</v>
      </c>
      <c r="M390" s="353">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5">
        <f t="shared" ref="R390" si="1060">Q390/P390</f>
        <v>3.0103591977013573E-2</v>
      </c>
      <c r="S390" s="83">
        <f t="shared" ref="S390" si="1061">P390/5463.3</f>
        <v>26.309556495158603</v>
      </c>
    </row>
    <row r="391" spans="1:21" x14ac:dyDescent="0.3">
      <c r="A391" s="59">
        <v>44278</v>
      </c>
      <c r="B391" s="43">
        <v>1566430</v>
      </c>
      <c r="C391" s="43">
        <v>214383</v>
      </c>
      <c r="D391" s="370">
        <v>1780813</v>
      </c>
      <c r="E391" s="94">
        <v>495</v>
      </c>
      <c r="F391" s="349">
        <f t="shared" ref="F391" si="1062">E391/(D391-D390)</f>
        <v>0.12384288216162122</v>
      </c>
      <c r="G391" s="370">
        <v>8374</v>
      </c>
      <c r="H391" s="370">
        <v>2135584</v>
      </c>
      <c r="I391" s="46">
        <v>6843</v>
      </c>
      <c r="J391" s="47">
        <v>2868439</v>
      </c>
      <c r="K391" s="360">
        <f t="shared" ref="K391" si="1063">G391+I391</f>
        <v>15217</v>
      </c>
      <c r="L391" s="363">
        <v>544</v>
      </c>
      <c r="M391" s="353">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5">
        <f t="shared" ref="R391" si="1069">Q391/P391</f>
        <v>2.9743343727512594E-2</v>
      </c>
      <c r="S391" s="83">
        <f t="shared" ref="S391" si="1070">P391/5463.3</f>
        <v>25.945124741456628</v>
      </c>
    </row>
    <row r="392" spans="1:21" x14ac:dyDescent="0.3">
      <c r="A392" s="59">
        <v>44279</v>
      </c>
      <c r="B392" s="43">
        <v>1571486</v>
      </c>
      <c r="C392" s="43">
        <v>215075</v>
      </c>
      <c r="D392" s="370">
        <v>1786561</v>
      </c>
      <c r="E392" s="94">
        <v>632</v>
      </c>
      <c r="F392" s="349">
        <f t="shared" ref="F392" si="1071">E392/(D392-D391)</f>
        <v>0.10995128740431455</v>
      </c>
      <c r="G392" s="370">
        <v>15165</v>
      </c>
      <c r="H392" s="370">
        <v>2150841</v>
      </c>
      <c r="I392" s="46">
        <v>10437</v>
      </c>
      <c r="J392" s="47">
        <v>2878876</v>
      </c>
      <c r="K392" s="360">
        <f t="shared" ref="K392" si="1072">G392+I392</f>
        <v>25602</v>
      </c>
      <c r="L392" s="363">
        <v>701</v>
      </c>
      <c r="M392" s="353">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5">
        <f t="shared" ref="R392" si="1078">Q392/P392</f>
        <v>2.9291785096284148E-2</v>
      </c>
      <c r="S392" s="83">
        <f t="shared" ref="S392" si="1079">P392/5463.3</f>
        <v>26.33884282393425</v>
      </c>
      <c r="U392" s="365"/>
    </row>
    <row r="393" spans="1:21" x14ac:dyDescent="0.3">
      <c r="A393" s="59">
        <v>44280</v>
      </c>
      <c r="B393" s="43">
        <v>1577498</v>
      </c>
      <c r="C393" s="43">
        <v>215599</v>
      </c>
      <c r="D393" s="370">
        <v>1793097</v>
      </c>
      <c r="E393" s="94">
        <v>701</v>
      </c>
      <c r="F393" s="349">
        <f t="shared" ref="F393:F394" si="1080">E393/(D393-D392)</f>
        <v>0.10725214198286413</v>
      </c>
      <c r="G393" s="370">
        <v>20015</v>
      </c>
      <c r="H393" s="370">
        <v>2170470</v>
      </c>
      <c r="I393" s="46">
        <v>11931</v>
      </c>
      <c r="J393" s="47">
        <v>2890807</v>
      </c>
      <c r="K393" s="360">
        <f t="shared" ref="K393:K394" si="1081">G393+I393</f>
        <v>31946</v>
      </c>
      <c r="L393" s="363">
        <v>761</v>
      </c>
      <c r="M393" s="353">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5">
        <f t="shared" ref="R393:R394" si="1087">Q393/P393</f>
        <v>2.8590341064849794E-2</v>
      </c>
      <c r="S393" s="83">
        <f t="shared" ref="S393:S394" si="1088">P393/5463.3</f>
        <v>27.375578862592207</v>
      </c>
      <c r="U393" s="624" t="s">
        <v>304</v>
      </c>
    </row>
    <row r="394" spans="1:21" x14ac:dyDescent="0.3">
      <c r="A394" s="59">
        <v>44281</v>
      </c>
      <c r="B394" s="43">
        <v>1582288</v>
      </c>
      <c r="C394" s="43">
        <v>216142</v>
      </c>
      <c r="D394" s="370">
        <v>1798430</v>
      </c>
      <c r="E394" s="94">
        <v>543</v>
      </c>
      <c r="F394" s="349">
        <f t="shared" si="1080"/>
        <v>0.10181886367897994</v>
      </c>
      <c r="G394" s="370">
        <v>15418</v>
      </c>
      <c r="H394" s="370">
        <v>2185888</v>
      </c>
      <c r="I394" s="46">
        <v>9468</v>
      </c>
      <c r="J394" s="47">
        <v>2900275</v>
      </c>
      <c r="K394" s="360">
        <f t="shared" si="1081"/>
        <v>24886</v>
      </c>
      <c r="L394" s="363">
        <v>607</v>
      </c>
      <c r="M394" s="353">
        <f t="shared" si="1082"/>
        <v>2.439122398135498E-2</v>
      </c>
      <c r="N394" s="82">
        <f t="shared" si="1083"/>
        <v>33248</v>
      </c>
      <c r="O394" s="82">
        <f t="shared" si="1084"/>
        <v>3750</v>
      </c>
      <c r="P394" s="135">
        <f t="shared" si="1085"/>
        <v>149367</v>
      </c>
      <c r="Q394" s="135">
        <f t="shared" si="1086"/>
        <v>4153</v>
      </c>
      <c r="R394" s="355">
        <f t="shared" si="1087"/>
        <v>2.7803999544745491E-2</v>
      </c>
      <c r="S394" s="83">
        <f t="shared" si="1088"/>
        <v>27.34006918895173</v>
      </c>
    </row>
    <row r="395" spans="1:21" x14ac:dyDescent="0.3">
      <c r="A395" s="59">
        <v>44282</v>
      </c>
      <c r="B395" s="43">
        <v>1586580</v>
      </c>
      <c r="C395" s="43">
        <v>216705</v>
      </c>
      <c r="D395" s="370">
        <v>1803285</v>
      </c>
      <c r="E395" s="94">
        <v>563</v>
      </c>
      <c r="F395" s="349">
        <f t="shared" ref="F395:F396" si="1089">E395/(D395-D394)</f>
        <v>0.11596292481977342</v>
      </c>
      <c r="G395" s="370">
        <v>12420</v>
      </c>
      <c r="H395" s="370">
        <v>2198308</v>
      </c>
      <c r="I395" s="46">
        <v>13099</v>
      </c>
      <c r="J395" s="47">
        <v>2913374</v>
      </c>
      <c r="K395" s="360">
        <f t="shared" ref="K395:K396" si="1090">G395+I395</f>
        <v>25519</v>
      </c>
      <c r="L395" s="363">
        <v>621</v>
      </c>
      <c r="M395" s="353">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5">
        <f t="shared" ref="R395" si="1096">Q395/P395</f>
        <v>2.7326883483177251E-2</v>
      </c>
      <c r="S395" s="83">
        <f t="shared" ref="S395" si="1097">P395/5463.3</f>
        <v>28.359965588563689</v>
      </c>
    </row>
    <row r="396" spans="1:21" x14ac:dyDescent="0.3">
      <c r="A396" s="59">
        <v>44283</v>
      </c>
      <c r="B396" s="361">
        <v>1590400</v>
      </c>
      <c r="C396" s="361">
        <v>217127</v>
      </c>
      <c r="D396" s="361">
        <v>1807527</v>
      </c>
      <c r="E396" s="94">
        <v>422</v>
      </c>
      <c r="F396" s="349">
        <f t="shared" si="1089"/>
        <v>9.9481376709099484E-2</v>
      </c>
      <c r="G396" s="370">
        <v>6478</v>
      </c>
      <c r="H396" s="370">
        <v>2204786</v>
      </c>
      <c r="I396" s="46">
        <v>11149</v>
      </c>
      <c r="J396" s="48">
        <v>2924523</v>
      </c>
      <c r="K396" s="360">
        <f t="shared" si="1090"/>
        <v>17627</v>
      </c>
      <c r="L396" s="46">
        <v>459</v>
      </c>
      <c r="M396" s="388">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5">
        <f t="shared" ref="R396" si="1103">Q396/P396</f>
        <v>2.7006519042466152E-2</v>
      </c>
      <c r="S396" s="83">
        <f t="shared" ref="S396" si="1104">P396/5463.3</f>
        <v>27.740742774513571</v>
      </c>
    </row>
    <row r="397" spans="1:21" x14ac:dyDescent="0.3">
      <c r="A397" s="59">
        <v>44284</v>
      </c>
      <c r="B397" s="361">
        <v>1593230</v>
      </c>
      <c r="C397" s="361">
        <v>217479</v>
      </c>
      <c r="D397" s="361">
        <v>1810709</v>
      </c>
      <c r="E397" s="94">
        <v>352</v>
      </c>
      <c r="F397" s="349">
        <f t="shared" ref="F397" si="1105">E397/(D397-D396)</f>
        <v>0.11062225015713388</v>
      </c>
      <c r="G397" s="370">
        <v>5120</v>
      </c>
      <c r="H397" s="370">
        <v>2209906</v>
      </c>
      <c r="I397" s="46">
        <v>7336</v>
      </c>
      <c r="J397" s="48">
        <v>2931859</v>
      </c>
      <c r="K397" s="47">
        <v>12456</v>
      </c>
      <c r="L397" s="46">
        <v>395</v>
      </c>
      <c r="M397" s="388">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5">
        <f t="shared" ref="R397" si="1111">Q397/P397</f>
        <v>2.6674844864374596E-2</v>
      </c>
      <c r="S397" s="83">
        <f t="shared" ref="S397" si="1112">P397/5463.3</f>
        <v>28.051360899090291</v>
      </c>
    </row>
    <row r="398" spans="1:21" x14ac:dyDescent="0.3">
      <c r="A398" s="59">
        <v>44285</v>
      </c>
      <c r="B398" s="361">
        <v>1596850</v>
      </c>
      <c r="C398" s="361">
        <v>217890</v>
      </c>
      <c r="D398" s="361">
        <v>1814740</v>
      </c>
      <c r="E398" s="94">
        <v>411</v>
      </c>
      <c r="F398" s="349">
        <f t="shared" ref="F398:F406" si="1113">E398/(D398-D397)</f>
        <v>0.10195981146117589</v>
      </c>
      <c r="G398" s="370">
        <v>10761</v>
      </c>
      <c r="H398" s="370">
        <v>2220667</v>
      </c>
      <c r="I398" s="46">
        <v>6707</v>
      </c>
      <c r="J398" s="48">
        <v>2938566</v>
      </c>
      <c r="K398" s="47">
        <v>17468</v>
      </c>
      <c r="L398" s="46">
        <v>495</v>
      </c>
      <c r="M398" s="388">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5">
        <f t="shared" ref="R398" si="1119">Q398/P398</f>
        <v>2.5973608395925506E-2</v>
      </c>
      <c r="S398" s="83">
        <f t="shared" ref="S398" si="1120">P398/5463.3</f>
        <v>28.463382937052696</v>
      </c>
      <c r="U398" s="389" t="s">
        <v>305</v>
      </c>
    </row>
    <row r="399" spans="1:21" x14ac:dyDescent="0.3">
      <c r="A399" s="59">
        <v>44286</v>
      </c>
      <c r="B399" s="361">
        <v>1602690</v>
      </c>
      <c r="C399" s="361">
        <v>218432</v>
      </c>
      <c r="D399" s="361">
        <v>1821122</v>
      </c>
      <c r="E399" s="94">
        <v>542</v>
      </c>
      <c r="F399" s="349">
        <f t="shared" si="1113"/>
        <v>8.4926355374490753E-2</v>
      </c>
      <c r="G399" s="370">
        <v>16062</v>
      </c>
      <c r="H399" s="370">
        <v>2236729</v>
      </c>
      <c r="I399" s="46">
        <v>12082</v>
      </c>
      <c r="J399" s="48">
        <v>2950648</v>
      </c>
      <c r="K399" s="47">
        <v>28144</v>
      </c>
      <c r="L399" s="46">
        <v>588</v>
      </c>
      <c r="M399" s="388">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5">
        <f t="shared" ref="R399:R402" si="1126">Q399/P399</f>
        <v>2.4840869114055402E-2</v>
      </c>
      <c r="S399" s="83">
        <f t="shared" ref="S399:S402" si="1127">P399/5463.3</f>
        <v>28.928669485475812</v>
      </c>
    </row>
    <row r="400" spans="1:21" x14ac:dyDescent="0.3">
      <c r="A400" s="59">
        <v>44287</v>
      </c>
      <c r="B400" s="361">
        <v>1607442</v>
      </c>
      <c r="C400" s="361">
        <v>218832</v>
      </c>
      <c r="D400" s="361">
        <v>1826274</v>
      </c>
      <c r="E400" s="94">
        <v>400</v>
      </c>
      <c r="F400" s="349">
        <f t="shared" si="1113"/>
        <v>7.7639751552795025E-2</v>
      </c>
      <c r="G400" s="370">
        <v>17425</v>
      </c>
      <c r="H400" s="370">
        <v>2254154</v>
      </c>
      <c r="I400" s="46">
        <v>8531</v>
      </c>
      <c r="J400" s="48">
        <v>2959179</v>
      </c>
      <c r="K400" s="47">
        <v>25956</v>
      </c>
      <c r="L400" s="46">
        <v>474</v>
      </c>
      <c r="M400" s="388">
        <f t="shared" si="1121"/>
        <v>1.8261673601479428E-2</v>
      </c>
      <c r="N400" s="82">
        <f t="shared" si="1122"/>
        <v>33177</v>
      </c>
      <c r="O400" s="82">
        <f t="shared" si="1123"/>
        <v>3233</v>
      </c>
      <c r="P400" s="135">
        <f t="shared" si="1124"/>
        <v>152056</v>
      </c>
      <c r="Q400" s="135">
        <f t="shared" si="1125"/>
        <v>3639</v>
      </c>
      <c r="R400" s="355">
        <f t="shared" si="1126"/>
        <v>2.3931972431209553E-2</v>
      </c>
      <c r="S400" s="83">
        <f t="shared" si="1127"/>
        <v>27.832262551937472</v>
      </c>
    </row>
    <row r="401" spans="1:21" x14ac:dyDescent="0.3">
      <c r="A401" s="59">
        <v>44288</v>
      </c>
      <c r="B401" s="361">
        <v>1611364</v>
      </c>
      <c r="C401" s="361">
        <v>219246</v>
      </c>
      <c r="D401" s="361">
        <v>1830610</v>
      </c>
      <c r="E401" s="94">
        <v>414</v>
      </c>
      <c r="F401" s="349">
        <f t="shared" si="1113"/>
        <v>9.5479704797047968E-2</v>
      </c>
      <c r="G401" s="370">
        <v>16304</v>
      </c>
      <c r="H401" s="370">
        <v>2270458</v>
      </c>
      <c r="I401" s="46">
        <v>7514</v>
      </c>
      <c r="J401" s="48">
        <v>2966693</v>
      </c>
      <c r="K401" s="47">
        <v>23818</v>
      </c>
      <c r="L401" s="46">
        <v>477</v>
      </c>
      <c r="M401" s="388">
        <f t="shared" si="1121"/>
        <v>2.0026870434125453E-2</v>
      </c>
      <c r="N401" s="82">
        <f t="shared" si="1122"/>
        <v>32180</v>
      </c>
      <c r="O401" s="82">
        <f t="shared" si="1123"/>
        <v>3104</v>
      </c>
      <c r="P401" s="135">
        <f t="shared" si="1124"/>
        <v>150988</v>
      </c>
      <c r="Q401" s="135">
        <f t="shared" si="1125"/>
        <v>3509</v>
      </c>
      <c r="R401" s="355">
        <f t="shared" si="1126"/>
        <v>2.3240257503907596E-2</v>
      </c>
      <c r="S401" s="83">
        <f t="shared" si="1127"/>
        <v>27.636776307360019</v>
      </c>
    </row>
    <row r="402" spans="1:21" x14ac:dyDescent="0.3">
      <c r="A402" s="59">
        <v>44289</v>
      </c>
      <c r="B402" s="361">
        <v>1614579</v>
      </c>
      <c r="C402" s="361">
        <v>219643</v>
      </c>
      <c r="D402" s="361">
        <v>1834222</v>
      </c>
      <c r="E402" s="94">
        <v>397</v>
      </c>
      <c r="F402" s="349">
        <f t="shared" si="1113"/>
        <v>0.10991140642303433</v>
      </c>
      <c r="G402" s="370">
        <v>10543</v>
      </c>
      <c r="H402" s="370">
        <v>2281001</v>
      </c>
      <c r="I402" s="46">
        <v>11017</v>
      </c>
      <c r="J402" s="48">
        <v>2977710</v>
      </c>
      <c r="K402" s="47">
        <v>21560</v>
      </c>
      <c r="L402" s="46">
        <v>452</v>
      </c>
      <c r="M402" s="388">
        <f t="shared" si="1121"/>
        <v>2.0964749536178107E-2</v>
      </c>
      <c r="N402" s="82">
        <f t="shared" si="1122"/>
        <v>30937</v>
      </c>
      <c r="O402" s="82">
        <f t="shared" si="1123"/>
        <v>2938</v>
      </c>
      <c r="P402" s="135">
        <f t="shared" si="1124"/>
        <v>147029</v>
      </c>
      <c r="Q402" s="135">
        <f t="shared" si="1125"/>
        <v>3340</v>
      </c>
      <c r="R402" s="355">
        <f t="shared" si="1126"/>
        <v>2.2716606927884974E-2</v>
      </c>
      <c r="S402" s="83">
        <f t="shared" si="1127"/>
        <v>26.912122709717568</v>
      </c>
    </row>
    <row r="403" spans="1:21" x14ac:dyDescent="0.3">
      <c r="A403" s="59">
        <v>44290</v>
      </c>
      <c r="B403" s="361">
        <v>1617388</v>
      </c>
      <c r="C403" s="361">
        <v>219986</v>
      </c>
      <c r="D403" s="361">
        <v>1837374</v>
      </c>
      <c r="E403" s="94">
        <v>343</v>
      </c>
      <c r="F403" s="349">
        <f t="shared" si="1113"/>
        <v>0.10881979695431472</v>
      </c>
      <c r="G403" s="370">
        <v>4360</v>
      </c>
      <c r="H403" s="370">
        <v>2285361</v>
      </c>
      <c r="I403" s="46">
        <v>9804</v>
      </c>
      <c r="J403" s="48">
        <v>2987514</v>
      </c>
      <c r="K403" s="47">
        <v>14164</v>
      </c>
      <c r="L403" s="46">
        <v>378</v>
      </c>
      <c r="M403" s="388">
        <f t="shared" si="1121"/>
        <v>2.6687376447331261E-2</v>
      </c>
      <c r="N403" s="82">
        <f t="shared" ref="N403" si="1128">D403-D396</f>
        <v>29847</v>
      </c>
      <c r="O403" s="82">
        <f t="shared" si="1123"/>
        <v>2859</v>
      </c>
      <c r="P403" s="135">
        <f t="shared" ref="P403" si="1129">SUM(K397:K403)</f>
        <v>143566</v>
      </c>
      <c r="Q403" s="135">
        <f t="shared" ref="Q403" si="1130">SUM(L397:L403)</f>
        <v>3259</v>
      </c>
      <c r="R403" s="355">
        <f t="shared" ref="R403" si="1131">Q403/P403</f>
        <v>2.2700360809662454E-2</v>
      </c>
      <c r="S403" s="83">
        <f t="shared" ref="S403" si="1132">P403/5463.3</f>
        <v>26.27825673127963</v>
      </c>
    </row>
    <row r="404" spans="1:21" x14ac:dyDescent="0.3">
      <c r="A404" s="59">
        <v>44291</v>
      </c>
      <c r="B404" s="361">
        <v>1620004</v>
      </c>
      <c r="C404" s="361">
        <v>220234</v>
      </c>
      <c r="D404" s="361">
        <v>1840238</v>
      </c>
      <c r="E404" s="94">
        <v>248</v>
      </c>
      <c r="F404" s="349">
        <f t="shared" si="1113"/>
        <v>8.6592178770949726E-2</v>
      </c>
      <c r="G404" s="370">
        <v>4944</v>
      </c>
      <c r="H404" s="370">
        <v>2290305</v>
      </c>
      <c r="I404" s="46">
        <v>6429</v>
      </c>
      <c r="J404" s="48">
        <v>2993943</v>
      </c>
      <c r="K404" s="47">
        <v>11373</v>
      </c>
      <c r="L404" s="46">
        <v>289</v>
      </c>
      <c r="M404" s="388">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5">
        <f t="shared" ref="R404:R406" si="1137">Q404/P404</f>
        <v>2.2128955735070149E-2</v>
      </c>
      <c r="S404" s="83">
        <f t="shared" ref="S404:S406" si="1138">P404/5463.3</f>
        <v>26.080024893379459</v>
      </c>
    </row>
    <row r="405" spans="1:21" x14ac:dyDescent="0.3">
      <c r="A405" s="59">
        <v>44292</v>
      </c>
      <c r="B405" s="361">
        <v>1622555</v>
      </c>
      <c r="C405" s="361">
        <v>220493</v>
      </c>
      <c r="D405" s="361">
        <v>1843048</v>
      </c>
      <c r="E405" s="94">
        <v>259</v>
      </c>
      <c r="F405" s="349">
        <f t="shared" si="1113"/>
        <v>9.2170818505338079E-2</v>
      </c>
      <c r="G405" s="370">
        <v>9870</v>
      </c>
      <c r="H405" s="370">
        <v>2300175</v>
      </c>
      <c r="I405" s="46">
        <v>4398</v>
      </c>
      <c r="J405" s="48">
        <v>2998341</v>
      </c>
      <c r="K405" s="47">
        <v>14268</v>
      </c>
      <c r="L405" s="46">
        <v>292</v>
      </c>
      <c r="M405" s="388">
        <f t="shared" si="1133"/>
        <v>2.0465377067563777E-2</v>
      </c>
      <c r="N405" s="82">
        <f t="shared" si="1134"/>
        <v>28308</v>
      </c>
      <c r="O405" s="82">
        <f t="shared" si="1123"/>
        <v>2603</v>
      </c>
      <c r="P405" s="135">
        <f t="shared" si="1135"/>
        <v>139283</v>
      </c>
      <c r="Q405" s="135">
        <f t="shared" si="1136"/>
        <v>2950</v>
      </c>
      <c r="R405" s="355">
        <f t="shared" si="1137"/>
        <v>2.1179899915998363E-2</v>
      </c>
      <c r="S405" s="83">
        <f t="shared" si="1138"/>
        <v>25.494298317866491</v>
      </c>
    </row>
    <row r="406" spans="1:21" x14ac:dyDescent="0.3">
      <c r="A406" s="59">
        <v>44293</v>
      </c>
      <c r="B406" s="361">
        <v>1625704</v>
      </c>
      <c r="C406" s="361">
        <v>220782</v>
      </c>
      <c r="D406" s="361">
        <v>1846486</v>
      </c>
      <c r="E406" s="94">
        <v>289</v>
      </c>
      <c r="F406" s="349">
        <f t="shared" si="1113"/>
        <v>8.4060500290866785E-2</v>
      </c>
      <c r="G406" s="370">
        <v>16403</v>
      </c>
      <c r="H406" s="370">
        <v>2316578</v>
      </c>
      <c r="I406" s="46">
        <v>5690</v>
      </c>
      <c r="J406" s="48">
        <v>3004031</v>
      </c>
      <c r="K406" s="47">
        <v>22093</v>
      </c>
      <c r="L406" s="46">
        <v>329</v>
      </c>
      <c r="M406" s="388">
        <f t="shared" si="1133"/>
        <v>1.4891594622731182E-2</v>
      </c>
      <c r="N406" s="82">
        <f t="shared" si="1134"/>
        <v>25364</v>
      </c>
      <c r="O406" s="82">
        <f t="shared" si="1123"/>
        <v>2350</v>
      </c>
      <c r="P406" s="135">
        <f t="shared" si="1135"/>
        <v>133232</v>
      </c>
      <c r="Q406" s="135">
        <f t="shared" si="1136"/>
        <v>2691</v>
      </c>
      <c r="R406" s="355">
        <f t="shared" si="1137"/>
        <v>2.0197850366278372E-2</v>
      </c>
      <c r="S406" s="83">
        <f t="shared" si="1138"/>
        <v>24.386725971482438</v>
      </c>
    </row>
    <row r="407" spans="1:21" x14ac:dyDescent="0.3">
      <c r="A407" s="59">
        <v>44294</v>
      </c>
      <c r="B407" s="361">
        <v>1628847</v>
      </c>
      <c r="C407" s="361">
        <v>221146</v>
      </c>
      <c r="D407" s="361">
        <v>1849993</v>
      </c>
      <c r="E407" s="94">
        <v>364</v>
      </c>
      <c r="F407" s="349">
        <f>E407/(D407-D406)</f>
        <v>0.10379241516966067</v>
      </c>
      <c r="G407" s="370">
        <v>18526</v>
      </c>
      <c r="H407" s="370">
        <v>2335104</v>
      </c>
      <c r="I407" s="46">
        <v>8056</v>
      </c>
      <c r="J407" s="48">
        <v>3012087</v>
      </c>
      <c r="K407" s="47">
        <v>26582</v>
      </c>
      <c r="L407" s="46">
        <v>427</v>
      </c>
      <c r="M407" s="388">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5">
        <f t="shared" ref="R407" si="1144">Q407/P407</f>
        <v>1.9752274798667244E-2</v>
      </c>
      <c r="S407" s="83">
        <f t="shared" ref="S407" si="1145">P407/5463.3</f>
        <v>24.501308732817161</v>
      </c>
    </row>
    <row r="408" spans="1:21" x14ac:dyDescent="0.3">
      <c r="A408" s="59">
        <v>44295</v>
      </c>
      <c r="B408" s="361">
        <v>1632040</v>
      </c>
      <c r="C408" s="361">
        <v>221431</v>
      </c>
      <c r="D408" s="361">
        <v>1853471</v>
      </c>
      <c r="E408" s="94">
        <v>285</v>
      </c>
      <c r="F408" s="349">
        <f>E408/(D408-D407)</f>
        <v>8.1943645773433008E-2</v>
      </c>
      <c r="G408" s="370">
        <v>13783</v>
      </c>
      <c r="H408" s="370">
        <v>2348887</v>
      </c>
      <c r="I408" s="46">
        <v>6937</v>
      </c>
      <c r="J408" s="48">
        <v>3019024</v>
      </c>
      <c r="K408" s="47">
        <v>20720</v>
      </c>
      <c r="L408" s="46">
        <v>327</v>
      </c>
      <c r="M408" s="388">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5">
        <f t="shared" ref="R408" si="1151">Q408/P408</f>
        <v>1.9073111043132456E-2</v>
      </c>
      <c r="S408" s="83">
        <f t="shared" ref="S408" si="1152">P408/5463.3</f>
        <v>23.934252191898668</v>
      </c>
    </row>
    <row r="409" spans="1:21" x14ac:dyDescent="0.3">
      <c r="A409" s="59">
        <v>44296</v>
      </c>
      <c r="B409" s="361">
        <v>1635101</v>
      </c>
      <c r="C409" s="361">
        <v>221712</v>
      </c>
      <c r="D409" s="361">
        <v>1856813</v>
      </c>
      <c r="E409" s="94">
        <v>281</v>
      </c>
      <c r="F409" s="349">
        <f t="shared" ref="F409:F414" si="1153">E409/(D409-D408)</f>
        <v>8.4081388390185516E-2</v>
      </c>
      <c r="G409" s="370">
        <v>11951</v>
      </c>
      <c r="H409" s="370">
        <v>2360838</v>
      </c>
      <c r="I409" s="46">
        <v>10232</v>
      </c>
      <c r="J409" s="48">
        <v>3029256</v>
      </c>
      <c r="K409" s="47">
        <f t="shared" ref="K409:K410" si="1154">I409+G409</f>
        <v>22183</v>
      </c>
      <c r="L409" s="46">
        <v>324</v>
      </c>
      <c r="M409" s="388">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5">
        <f t="shared" ref="R409:R411" si="1160">Q409/P409</f>
        <v>1.8008418136288562E-2</v>
      </c>
      <c r="S409" s="83">
        <f t="shared" ref="S409:S411" si="1161">P409/5463.3</f>
        <v>24.048285834568851</v>
      </c>
    </row>
    <row r="410" spans="1:21" x14ac:dyDescent="0.3">
      <c r="A410" s="59">
        <v>44297</v>
      </c>
      <c r="B410" s="361">
        <v>1637815</v>
      </c>
      <c r="C410" s="361">
        <v>221962</v>
      </c>
      <c r="D410" s="361">
        <v>1859777</v>
      </c>
      <c r="E410" s="94">
        <v>250</v>
      </c>
      <c r="F410" s="349">
        <f t="shared" si="1153"/>
        <v>8.4345479082321193E-2</v>
      </c>
      <c r="G410" s="370">
        <v>6188</v>
      </c>
      <c r="H410" s="370">
        <v>2367026</v>
      </c>
      <c r="I410" s="46">
        <v>9728</v>
      </c>
      <c r="J410" s="48">
        <v>3038984</v>
      </c>
      <c r="K410" s="47">
        <f t="shared" si="1154"/>
        <v>15916</v>
      </c>
      <c r="L410" s="46">
        <v>283</v>
      </c>
      <c r="M410" s="388">
        <f t="shared" si="1155"/>
        <v>1.7780849459663232E-2</v>
      </c>
      <c r="N410" s="82">
        <f t="shared" si="1156"/>
        <v>22403</v>
      </c>
      <c r="O410" s="82">
        <f t="shared" si="1157"/>
        <v>1976</v>
      </c>
      <c r="P410" s="135">
        <f t="shared" si="1158"/>
        <v>133135</v>
      </c>
      <c r="Q410" s="135">
        <f t="shared" si="1159"/>
        <v>2271</v>
      </c>
      <c r="R410" s="355">
        <f t="shared" si="1160"/>
        <v>1.7057873586960603E-2</v>
      </c>
      <c r="S410" s="83">
        <f t="shared" si="1161"/>
        <v>24.3689711346622</v>
      </c>
    </row>
    <row r="411" spans="1:21" x14ac:dyDescent="0.3">
      <c r="A411" s="59">
        <v>44298</v>
      </c>
      <c r="B411" s="361">
        <v>1639838</v>
      </c>
      <c r="C411" s="361">
        <v>222161</v>
      </c>
      <c r="D411" s="361">
        <v>1861999</v>
      </c>
      <c r="E411" s="94">
        <v>199</v>
      </c>
      <c r="F411" s="349">
        <f t="shared" si="1153"/>
        <v>8.9558955895589556E-2</v>
      </c>
      <c r="G411" s="370">
        <v>5061</v>
      </c>
      <c r="H411" s="370">
        <v>2372087</v>
      </c>
      <c r="I411" s="46">
        <v>4736</v>
      </c>
      <c r="J411" s="48">
        <v>3043720</v>
      </c>
      <c r="K411" s="47">
        <f>I411+G411</f>
        <v>9797</v>
      </c>
      <c r="L411" s="46">
        <v>240</v>
      </c>
      <c r="M411" s="388">
        <f t="shared" si="1155"/>
        <v>2.4497295090333774E-2</v>
      </c>
      <c r="N411" s="82">
        <f t="shared" si="1156"/>
        <v>21761</v>
      </c>
      <c r="O411" s="82">
        <f t="shared" si="1157"/>
        <v>1927</v>
      </c>
      <c r="P411" s="135">
        <f t="shared" si="1158"/>
        <v>131559</v>
      </c>
      <c r="Q411" s="135">
        <f t="shared" si="1159"/>
        <v>2222</v>
      </c>
      <c r="R411" s="355">
        <f t="shared" si="1160"/>
        <v>1.6889760487689934E-2</v>
      </c>
      <c r="S411" s="83">
        <f t="shared" si="1161"/>
        <v>24.080500796222061</v>
      </c>
    </row>
    <row r="412" spans="1:21" x14ac:dyDescent="0.3">
      <c r="A412" s="59">
        <v>44299</v>
      </c>
      <c r="B412" s="361">
        <v>1642365</v>
      </c>
      <c r="C412" s="361">
        <v>222382</v>
      </c>
      <c r="D412" s="361">
        <v>1864747</v>
      </c>
      <c r="E412" s="94">
        <v>221</v>
      </c>
      <c r="F412" s="349">
        <f t="shared" si="1153"/>
        <v>8.0422125181950507E-2</v>
      </c>
      <c r="G412" s="370">
        <v>10799</v>
      </c>
      <c r="H412" s="370">
        <v>2382886</v>
      </c>
      <c r="I412" s="46">
        <v>4555</v>
      </c>
      <c r="J412" s="48">
        <v>3048275</v>
      </c>
      <c r="K412" s="47">
        <v>15354</v>
      </c>
      <c r="L412" s="46">
        <v>250</v>
      </c>
      <c r="M412" s="388">
        <f t="shared" si="1155"/>
        <v>1.6282401979940082E-2</v>
      </c>
      <c r="N412" s="82">
        <f t="shared" si="1156"/>
        <v>21699</v>
      </c>
      <c r="O412" s="82">
        <f t="shared" ref="O412" si="1162">SUM(E406:E412)</f>
        <v>1889</v>
      </c>
      <c r="P412" s="135">
        <f>SUM(K406:K412)</f>
        <v>132645</v>
      </c>
      <c r="Q412" s="135">
        <f t="shared" ref="Q412:Q413" si="1163">SUM(L406:L412)</f>
        <v>2180</v>
      </c>
      <c r="R412" s="355">
        <f t="shared" ref="R412:R413" si="1164">Q412/P412</f>
        <v>1.6434844886727733E-2</v>
      </c>
      <c r="S412" s="83">
        <f t="shared" ref="S412:S413" si="1165">P412/5463.3</f>
        <v>24.279281752786776</v>
      </c>
    </row>
    <row r="413" spans="1:21" x14ac:dyDescent="0.3">
      <c r="A413" s="59">
        <v>44300</v>
      </c>
      <c r="B413" s="361">
        <v>1646278</v>
      </c>
      <c r="C413" s="361">
        <v>222660</v>
      </c>
      <c r="D413" s="361">
        <v>1868938</v>
      </c>
      <c r="E413" s="94">
        <v>278</v>
      </c>
      <c r="F413" s="349">
        <f t="shared" si="1153"/>
        <v>6.6332617513719883E-2</v>
      </c>
      <c r="G413" s="370">
        <v>17285</v>
      </c>
      <c r="H413" s="370">
        <v>2400171</v>
      </c>
      <c r="I413" s="46">
        <v>7509</v>
      </c>
      <c r="J413" s="48">
        <v>3055784</v>
      </c>
      <c r="K413" s="47">
        <f>I413+G413</f>
        <v>24794</v>
      </c>
      <c r="L413" s="46">
        <v>325</v>
      </c>
      <c r="M413" s="388">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5">
        <f t="shared" si="1164"/>
        <v>1.6077312960855881E-2</v>
      </c>
      <c r="S413" s="83">
        <f t="shared" si="1165"/>
        <v>24.773671590430691</v>
      </c>
    </row>
    <row r="414" spans="1:21" x14ac:dyDescent="0.3">
      <c r="A414" s="59">
        <v>44301</v>
      </c>
      <c r="B414" s="361">
        <v>1649415</v>
      </c>
      <c r="C414" s="361">
        <v>222897</v>
      </c>
      <c r="D414" s="361">
        <v>1872312</v>
      </c>
      <c r="E414" s="94">
        <v>237</v>
      </c>
      <c r="F414" s="349">
        <f t="shared" si="1153"/>
        <v>7.024303497332543E-2</v>
      </c>
      <c r="G414" s="370">
        <v>18892</v>
      </c>
      <c r="H414" s="370">
        <v>2419063</v>
      </c>
      <c r="I414" s="46">
        <v>4688</v>
      </c>
      <c r="J414" s="48">
        <v>3060472</v>
      </c>
      <c r="K414" s="47">
        <v>23580</v>
      </c>
      <c r="L414" s="46">
        <v>274</v>
      </c>
      <c r="M414" s="388">
        <f t="shared" si="1166"/>
        <v>1.1620016963528414E-2</v>
      </c>
      <c r="N414" s="82">
        <f t="shared" si="1167"/>
        <v>22319</v>
      </c>
      <c r="O414" s="82">
        <f t="shared" ref="O414" si="1170">SUM(E408:E414)</f>
        <v>1751</v>
      </c>
      <c r="P414" s="135">
        <f t="shared" ref="P414" si="1171">SUM(K408:K414)</f>
        <v>132344</v>
      </c>
      <c r="Q414" s="135">
        <f t="shared" ref="Q414" si="1172">SUM(L408:L414)</f>
        <v>2023</v>
      </c>
      <c r="R414" s="355">
        <f t="shared" ref="R414" si="1173">Q414/P414</f>
        <v>1.5285921537810554E-2</v>
      </c>
      <c r="S414" s="83">
        <f t="shared" ref="S414" si="1174">P414/5463.3</f>
        <v>24.224186846777588</v>
      </c>
    </row>
    <row r="415" spans="1:21" x14ac:dyDescent="0.3">
      <c r="A415" s="59">
        <v>44302</v>
      </c>
      <c r="B415" s="361">
        <v>1652149</v>
      </c>
      <c r="C415" s="361">
        <v>223261</v>
      </c>
      <c r="D415" s="361">
        <v>1875410</v>
      </c>
      <c r="E415" s="94">
        <v>204</v>
      </c>
      <c r="F415" s="349">
        <f>E415/(D415-D414-160)</f>
        <v>6.9434989788972085E-2</v>
      </c>
      <c r="G415" s="370">
        <v>12679</v>
      </c>
      <c r="H415" s="370">
        <v>2431742</v>
      </c>
      <c r="I415" s="72">
        <v>5446</v>
      </c>
      <c r="J415" s="70">
        <v>3066302</v>
      </c>
      <c r="K415" s="47">
        <v>18125</v>
      </c>
      <c r="L415" s="46">
        <v>246</v>
      </c>
      <c r="M415" s="388">
        <f t="shared" si="1166"/>
        <v>1.3572413793103448E-2</v>
      </c>
      <c r="N415" s="82">
        <f>D415-D408-160</f>
        <v>21779</v>
      </c>
      <c r="O415" s="82">
        <f t="shared" ref="O415" si="1175">SUM(E409:E415)</f>
        <v>1670</v>
      </c>
      <c r="P415" s="135">
        <f t="shared" ref="P415" si="1176">SUM(K409:K415)</f>
        <v>129749</v>
      </c>
      <c r="Q415" s="135">
        <f t="shared" ref="Q415" si="1177">SUM(L409:L415)</f>
        <v>1942</v>
      </c>
      <c r="R415" s="355">
        <f t="shared" ref="R415" si="1178">Q415/P415</f>
        <v>1.4967360056724907E-2</v>
      </c>
      <c r="S415" s="83">
        <f t="shared" ref="S415" si="1179">P415/5463.3</f>
        <v>23.74919920194754</v>
      </c>
      <c r="U415" s="389" t="s">
        <v>323</v>
      </c>
    </row>
    <row r="416" spans="1:21" x14ac:dyDescent="0.3">
      <c r="A416" s="59">
        <v>44303</v>
      </c>
      <c r="B416" s="361">
        <v>1654675</v>
      </c>
      <c r="C416" s="361">
        <v>223471</v>
      </c>
      <c r="D416" s="361">
        <v>1878146</v>
      </c>
      <c r="E416" s="94">
        <v>210</v>
      </c>
      <c r="F416" s="349">
        <f t="shared" ref="F416:F428" si="1180">E416/(D416-D415)</f>
        <v>7.6754385964912283E-2</v>
      </c>
      <c r="G416" s="370">
        <v>11096</v>
      </c>
      <c r="H416" s="370">
        <v>2442838</v>
      </c>
      <c r="I416" s="72">
        <v>8235</v>
      </c>
      <c r="J416" s="70">
        <v>3074537</v>
      </c>
      <c r="K416" s="47">
        <v>19331</v>
      </c>
      <c r="L416" s="46">
        <v>237</v>
      </c>
      <c r="M416" s="388">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5">
        <f t="shared" ref="R416" si="1186">Q416/P416</f>
        <v>1.4618154881518082E-2</v>
      </c>
      <c r="S416" s="83">
        <f t="shared" ref="S416" si="1187">P416/5463.3</f>
        <v>23.227170391521607</v>
      </c>
    </row>
    <row r="417" spans="1:21" x14ac:dyDescent="0.3">
      <c r="A417" s="59">
        <v>44304</v>
      </c>
      <c r="B417" s="361">
        <v>1656916</v>
      </c>
      <c r="C417" s="361">
        <v>223682</v>
      </c>
      <c r="D417" s="361">
        <v>1880598</v>
      </c>
      <c r="E417" s="94">
        <v>211</v>
      </c>
      <c r="F417" s="349">
        <f t="shared" si="1180"/>
        <v>8.6052202283849924E-2</v>
      </c>
      <c r="G417" s="370">
        <v>6577</v>
      </c>
      <c r="H417" s="370">
        <v>2449415</v>
      </c>
      <c r="I417" s="72">
        <v>8520</v>
      </c>
      <c r="J417" s="70">
        <v>3083057</v>
      </c>
      <c r="K417" s="47">
        <v>15097</v>
      </c>
      <c r="L417" s="46">
        <v>240</v>
      </c>
      <c r="M417" s="388">
        <f t="shared" si="1181"/>
        <v>1.5897198118831557E-2</v>
      </c>
      <c r="N417" s="82">
        <f t="shared" si="1182"/>
        <v>20661</v>
      </c>
      <c r="O417" s="82">
        <f t="shared" ref="O417" si="1188">SUM(E411:E417)</f>
        <v>1560</v>
      </c>
      <c r="P417" s="135">
        <f t="shared" ref="P417" si="1189">SUM(K411:K417)</f>
        <v>126078</v>
      </c>
      <c r="Q417" s="135">
        <f t="shared" ref="Q417" si="1190">SUM(L411:L417)</f>
        <v>1812</v>
      </c>
      <c r="R417" s="355">
        <f t="shared" ref="R417" si="1191">Q417/P417</f>
        <v>1.4372055394279732E-2</v>
      </c>
      <c r="S417" s="83">
        <f t="shared" ref="S417" si="1192">P417/5463.3</f>
        <v>23.077260996101256</v>
      </c>
    </row>
    <row r="418" spans="1:21" x14ac:dyDescent="0.3">
      <c r="A418" s="59">
        <v>44305</v>
      </c>
      <c r="B418" s="361">
        <v>1658994</v>
      </c>
      <c r="C418" s="361">
        <v>223914</v>
      </c>
      <c r="D418" s="361">
        <v>1882908</v>
      </c>
      <c r="E418" s="94">
        <v>232</v>
      </c>
      <c r="F418" s="349">
        <f t="shared" si="1180"/>
        <v>0.10043290043290043</v>
      </c>
      <c r="G418" s="370">
        <v>5314</v>
      </c>
      <c r="H418" s="370">
        <v>2454729</v>
      </c>
      <c r="I418" s="72">
        <v>5335</v>
      </c>
      <c r="J418" s="70">
        <v>3088392</v>
      </c>
      <c r="K418" s="47">
        <v>10649</v>
      </c>
      <c r="L418" s="46">
        <v>270</v>
      </c>
      <c r="M418" s="388">
        <f t="shared" si="1181"/>
        <v>2.5354493379660063E-2</v>
      </c>
      <c r="N418" s="82">
        <f>D418-D411-160</f>
        <v>20749</v>
      </c>
      <c r="O418" s="82">
        <f t="shared" ref="O418" si="1193">SUM(E412:E418)</f>
        <v>1593</v>
      </c>
      <c r="P418" s="135">
        <f t="shared" ref="P418" si="1194">SUM(K412:K418)</f>
        <v>126930</v>
      </c>
      <c r="Q418" s="135">
        <f t="shared" ref="Q418" si="1195">SUM(L412:L418)</f>
        <v>1842</v>
      </c>
      <c r="R418" s="355">
        <f t="shared" ref="R418" si="1196">Q418/P418</f>
        <v>1.4511935712597495E-2</v>
      </c>
      <c r="S418" s="83">
        <f t="shared" ref="S418" si="1197">P418/5463.3</f>
        <v>23.233210696831584</v>
      </c>
    </row>
    <row r="419" spans="1:21" x14ac:dyDescent="0.3">
      <c r="A419" s="59">
        <v>44306</v>
      </c>
      <c r="B419" s="361">
        <v>1661515</v>
      </c>
      <c r="C419" s="361">
        <v>224092</v>
      </c>
      <c r="D419" s="361">
        <v>1885607</v>
      </c>
      <c r="E419" s="94">
        <v>178</v>
      </c>
      <c r="F419" s="349">
        <f t="shared" si="1180"/>
        <v>6.5950351982215633E-2</v>
      </c>
      <c r="G419" s="370">
        <v>10957</v>
      </c>
      <c r="H419" s="370">
        <v>2465686</v>
      </c>
      <c r="I419" s="72">
        <v>3911</v>
      </c>
      <c r="J419" s="70">
        <v>3092303</v>
      </c>
      <c r="K419" s="47">
        <v>14868</v>
      </c>
      <c r="L419" s="46">
        <v>212</v>
      </c>
      <c r="M419" s="388">
        <f t="shared" si="1181"/>
        <v>1.425881086898036E-2</v>
      </c>
      <c r="N419" s="82">
        <f>D419-D412-160</f>
        <v>20700</v>
      </c>
      <c r="O419" s="82">
        <f t="shared" ref="O419" si="1198">SUM(E413:E419)</f>
        <v>1550</v>
      </c>
      <c r="P419" s="135">
        <f>SUM(K413:K419)</f>
        <v>126444</v>
      </c>
      <c r="Q419" s="135">
        <f t="shared" ref="Q419" si="1199">SUM(L413:L419)</f>
        <v>1804</v>
      </c>
      <c r="R419" s="355">
        <f t="shared" ref="R419" si="1200">Q419/P419</f>
        <v>1.4267185473411154E-2</v>
      </c>
      <c r="S419" s="83">
        <f t="shared" ref="S419" si="1201">P419/5463.3</f>
        <v>23.144253473175553</v>
      </c>
    </row>
    <row r="420" spans="1:21" x14ac:dyDescent="0.3">
      <c r="A420" s="59">
        <v>44307</v>
      </c>
      <c r="B420" s="361">
        <v>1665077</v>
      </c>
      <c r="C420" s="361">
        <v>224365</v>
      </c>
      <c r="D420" s="361">
        <v>1889442</v>
      </c>
      <c r="E420" s="94">
        <v>273</v>
      </c>
      <c r="F420" s="349">
        <f t="shared" si="1180"/>
        <v>7.1186440677966104E-2</v>
      </c>
      <c r="G420" s="370">
        <v>17337</v>
      </c>
      <c r="H420" s="370">
        <v>2483023</v>
      </c>
      <c r="I420" s="72">
        <v>7012</v>
      </c>
      <c r="J420" s="70">
        <v>3099315</v>
      </c>
      <c r="K420" s="47">
        <v>24349</v>
      </c>
      <c r="L420" s="46">
        <v>305</v>
      </c>
      <c r="M420" s="388">
        <f t="shared" si="1181"/>
        <v>1.2526181773378784E-2</v>
      </c>
      <c r="N420" s="82">
        <f>D420-D413-160</f>
        <v>20344</v>
      </c>
      <c r="O420" s="82">
        <f t="shared" ref="O420" si="1202">SUM(E414:E420)</f>
        <v>1545</v>
      </c>
      <c r="P420" s="135">
        <f>SUM(K414:K420)</f>
        <v>125999</v>
      </c>
      <c r="Q420" s="135">
        <f t="shared" ref="Q420" si="1203">SUM(L414:L420)</f>
        <v>1784</v>
      </c>
      <c r="R420" s="355">
        <f t="shared" ref="R420" si="1204">Q420/P420</f>
        <v>1.4158842530496273E-2</v>
      </c>
      <c r="S420" s="83">
        <f t="shared" ref="S420" si="1205">P420/5463.3</f>
        <v>23.06280087126828</v>
      </c>
    </row>
    <row r="421" spans="1:21" x14ac:dyDescent="0.3">
      <c r="A421" s="59">
        <v>44308</v>
      </c>
      <c r="B421" s="361">
        <v>1668223</v>
      </c>
      <c r="C421" s="361">
        <v>224596</v>
      </c>
      <c r="D421" s="361">
        <v>1892819</v>
      </c>
      <c r="E421" s="94">
        <v>231</v>
      </c>
      <c r="F421" s="349">
        <f t="shared" si="1180"/>
        <v>6.8403908794788276E-2</v>
      </c>
      <c r="G421" s="370">
        <v>18007</v>
      </c>
      <c r="H421" s="370">
        <v>2501030</v>
      </c>
      <c r="I421" s="72">
        <v>5295</v>
      </c>
      <c r="J421" s="70">
        <v>3104610</v>
      </c>
      <c r="K421" s="47">
        <v>23302</v>
      </c>
      <c r="L421" s="46">
        <v>253</v>
      </c>
      <c r="M421" s="388">
        <f t="shared" ref="M421:M423" si="1206">L421/K421</f>
        <v>1.0857437129860098E-2</v>
      </c>
      <c r="N421" s="82">
        <f>D421-D414-160</f>
        <v>20347</v>
      </c>
      <c r="O421" s="82">
        <f t="shared" ref="O421:O422" si="1207">SUM(E415:E421)</f>
        <v>1539</v>
      </c>
      <c r="P421" s="135">
        <f>SUM(K415:K421)</f>
        <v>125721</v>
      </c>
      <c r="Q421" s="135">
        <f t="shared" ref="Q421:Q422" si="1208">SUM(L415:L421)</f>
        <v>1763</v>
      </c>
      <c r="R421" s="355">
        <f t="shared" ref="R421:R422" si="1209">Q421/P421</f>
        <v>1.4023114674557155E-2</v>
      </c>
      <c r="S421" s="83">
        <f t="shared" ref="S421:S422" si="1210">P421/5463.3</f>
        <v>23.011915875020591</v>
      </c>
    </row>
    <row r="422" spans="1:21" x14ac:dyDescent="0.3">
      <c r="A422" s="59">
        <v>44309</v>
      </c>
      <c r="B422" s="361">
        <v>1671074</v>
      </c>
      <c r="C422" s="361">
        <v>224851</v>
      </c>
      <c r="D422" s="361">
        <v>1895925</v>
      </c>
      <c r="E422" s="94">
        <v>255</v>
      </c>
      <c r="F422" s="349">
        <f t="shared" si="1180"/>
        <v>8.2099162910495821E-2</v>
      </c>
      <c r="G422" s="370">
        <v>14370</v>
      </c>
      <c r="H422" s="370">
        <v>2515400</v>
      </c>
      <c r="I422" s="72">
        <v>5401</v>
      </c>
      <c r="J422" s="70">
        <v>3110011</v>
      </c>
      <c r="K422" s="360">
        <v>19771</v>
      </c>
      <c r="L422" s="47">
        <v>288</v>
      </c>
      <c r="M422" s="388">
        <f t="shared" si="1206"/>
        <v>1.4566789742552223E-2</v>
      </c>
      <c r="N422" s="82">
        <f t="shared" ref="N422:N427" si="1211">D422-D415</f>
        <v>20515</v>
      </c>
      <c r="O422" s="82">
        <f t="shared" si="1207"/>
        <v>1590</v>
      </c>
      <c r="P422" s="135">
        <f t="shared" ref="P422" si="1212">SUM(K416:K422)</f>
        <v>127367</v>
      </c>
      <c r="Q422" s="135">
        <f t="shared" si="1208"/>
        <v>1805</v>
      </c>
      <c r="R422" s="355">
        <f t="shared" si="1209"/>
        <v>1.417164571670841E-2</v>
      </c>
      <c r="S422" s="83">
        <f t="shared" si="1210"/>
        <v>23.313198982300076</v>
      </c>
    </row>
    <row r="423" spans="1:21" x14ac:dyDescent="0.3">
      <c r="A423" s="59">
        <v>44310</v>
      </c>
      <c r="B423" s="361">
        <v>1673638</v>
      </c>
      <c r="C423" s="361">
        <v>225028</v>
      </c>
      <c r="D423" s="362">
        <v>1898666</v>
      </c>
      <c r="E423" s="2">
        <v>177</v>
      </c>
      <c r="F423" s="349">
        <f t="shared" si="1180"/>
        <v>6.4574972637723452E-2</v>
      </c>
      <c r="G423" s="370">
        <v>9927</v>
      </c>
      <c r="H423" s="370">
        <v>2525327</v>
      </c>
      <c r="I423" s="72">
        <v>8457</v>
      </c>
      <c r="J423" s="70">
        <v>3118468</v>
      </c>
      <c r="K423" s="360">
        <v>18384</v>
      </c>
      <c r="L423" s="352">
        <v>200</v>
      </c>
      <c r="M423" s="388">
        <f t="shared" si="1206"/>
        <v>1.0879025239338555E-2</v>
      </c>
      <c r="N423" s="82">
        <f t="shared" si="1211"/>
        <v>20520</v>
      </c>
      <c r="O423" s="82">
        <f t="shared" ref="O423" si="1213">SUM(E417:E423)</f>
        <v>1557</v>
      </c>
      <c r="P423" s="135">
        <f t="shared" ref="P423" si="1214">SUM(K417:K423)</f>
        <v>126420</v>
      </c>
      <c r="Q423" s="135">
        <f t="shared" ref="Q423" si="1215">SUM(L417:L423)</f>
        <v>1768</v>
      </c>
      <c r="R423" s="355">
        <f t="shared" ref="R423" si="1216">Q423/P423</f>
        <v>1.3985128935295047E-2</v>
      </c>
      <c r="S423" s="83">
        <f t="shared" ref="S423" si="1217">P423/5463.3</f>
        <v>23.139860523859205</v>
      </c>
      <c r="U423" s="389" t="s">
        <v>340</v>
      </c>
    </row>
    <row r="424" spans="1:21" x14ac:dyDescent="0.3">
      <c r="A424" s="59">
        <v>44311</v>
      </c>
      <c r="B424" s="361">
        <v>1676356</v>
      </c>
      <c r="C424" s="361">
        <v>225204</v>
      </c>
      <c r="D424" s="362">
        <v>1901560</v>
      </c>
      <c r="E424" s="2">
        <v>176</v>
      </c>
      <c r="F424" s="349">
        <f t="shared" si="1180"/>
        <v>6.08154803040774E-2</v>
      </c>
      <c r="G424" s="370">
        <v>7827</v>
      </c>
      <c r="H424" s="370">
        <v>2533154</v>
      </c>
      <c r="I424" s="72">
        <v>8607</v>
      </c>
      <c r="J424" s="70">
        <v>3127075</v>
      </c>
      <c r="K424" s="360">
        <v>16434</v>
      </c>
      <c r="L424" s="352">
        <v>211</v>
      </c>
      <c r="M424" s="388">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5">
        <f t="shared" ref="R424" si="1222">Q424/P424</f>
        <v>1.3611778610956738E-2</v>
      </c>
      <c r="S424" s="83">
        <f t="shared" ref="S424" si="1223">P424/5463.3</f>
        <v>23.384584408690717</v>
      </c>
    </row>
    <row r="425" spans="1:21" x14ac:dyDescent="0.3">
      <c r="A425" s="59">
        <v>44312</v>
      </c>
      <c r="B425" s="361">
        <v>1678494</v>
      </c>
      <c r="C425" s="361">
        <v>225346</v>
      </c>
      <c r="D425" s="362">
        <v>1903840</v>
      </c>
      <c r="E425" s="2">
        <v>142</v>
      </c>
      <c r="F425" s="349">
        <f t="shared" si="1180"/>
        <v>6.2280701754385964E-2</v>
      </c>
      <c r="G425" s="370">
        <v>5120</v>
      </c>
      <c r="H425" s="370">
        <v>2538274</v>
      </c>
      <c r="I425" s="72">
        <v>4696</v>
      </c>
      <c r="J425" s="70">
        <v>3131771</v>
      </c>
      <c r="K425" s="360">
        <v>9816</v>
      </c>
      <c r="L425" s="352">
        <v>162</v>
      </c>
      <c r="M425" s="388">
        <f t="shared" si="1218"/>
        <v>1.6503667481662591E-2</v>
      </c>
      <c r="N425" s="82">
        <f t="shared" si="1211"/>
        <v>20932</v>
      </c>
      <c r="O425" s="82">
        <f t="shared" ref="O425" si="1224">SUM(E419:E425)</f>
        <v>1432</v>
      </c>
      <c r="P425" s="135">
        <f t="shared" ref="P425" si="1225">SUM(K419:K425)</f>
        <v>126924</v>
      </c>
      <c r="Q425" s="135">
        <f t="shared" ref="Q425" si="1226">SUM(L419:L425)</f>
        <v>1631</v>
      </c>
      <c r="R425" s="355">
        <f t="shared" ref="R425" si="1227">Q425/P425</f>
        <v>1.28502095742334E-2</v>
      </c>
      <c r="S425" s="83">
        <f t="shared" ref="S425" si="1228">P425/5463.3</f>
        <v>23.232112459502499</v>
      </c>
    </row>
    <row r="426" spans="1:21" x14ac:dyDescent="0.3">
      <c r="A426" s="59">
        <v>44313</v>
      </c>
      <c r="B426" s="361">
        <v>1681133</v>
      </c>
      <c r="C426" s="361">
        <v>225479</v>
      </c>
      <c r="D426" s="362">
        <v>1906612</v>
      </c>
      <c r="E426" s="2">
        <v>133</v>
      </c>
      <c r="F426" s="349">
        <f t="shared" si="1180"/>
        <v>4.7979797979797977E-2</v>
      </c>
      <c r="G426" s="370">
        <v>11252</v>
      </c>
      <c r="H426" s="370">
        <v>2549526</v>
      </c>
      <c r="I426" s="72">
        <v>4180</v>
      </c>
      <c r="J426" s="70">
        <v>3135951</v>
      </c>
      <c r="K426" s="360">
        <v>15432</v>
      </c>
      <c r="L426" s="352">
        <v>160</v>
      </c>
      <c r="M426" s="388">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5">
        <f t="shared" ref="R426:R427" si="1232">Q426/P426</f>
        <v>1.2385479417670682E-2</v>
      </c>
      <c r="S426" s="83">
        <f t="shared" ref="S426:S427" si="1233">P426/5463.3</f>
        <v>23.335346768436658</v>
      </c>
      <c r="U426" s="624" t="s">
        <v>343</v>
      </c>
    </row>
    <row r="427" spans="1:21" x14ac:dyDescent="0.3">
      <c r="A427" s="59">
        <v>44314</v>
      </c>
      <c r="B427" s="361">
        <v>1685082</v>
      </c>
      <c r="C427" s="361">
        <v>225683</v>
      </c>
      <c r="D427" s="362">
        <v>1910765</v>
      </c>
      <c r="E427" s="2">
        <v>204</v>
      </c>
      <c r="F427" s="349">
        <f t="shared" si="1180"/>
        <v>4.9121117264627978E-2</v>
      </c>
      <c r="G427" s="370">
        <v>16964</v>
      </c>
      <c r="H427" s="370">
        <v>2566490</v>
      </c>
      <c r="I427" s="72">
        <v>7169</v>
      </c>
      <c r="J427" s="70">
        <v>3143120</v>
      </c>
      <c r="K427" s="360">
        <v>24133</v>
      </c>
      <c r="L427" s="352">
        <v>229</v>
      </c>
      <c r="M427" s="388">
        <f t="shared" ref="M427" si="1234">L427/K427</f>
        <v>9.4890813409024988E-3</v>
      </c>
      <c r="N427" s="82">
        <f t="shared" si="1211"/>
        <v>21323</v>
      </c>
      <c r="O427" s="82">
        <f t="shared" si="1229"/>
        <v>1318</v>
      </c>
      <c r="P427" s="135">
        <f t="shared" si="1230"/>
        <v>127272</v>
      </c>
      <c r="Q427" s="135">
        <f t="shared" si="1231"/>
        <v>1503</v>
      </c>
      <c r="R427" s="355">
        <f t="shared" si="1232"/>
        <v>1.1809353196303978E-2</v>
      </c>
      <c r="S427" s="83">
        <f t="shared" si="1233"/>
        <v>23.295810224589534</v>
      </c>
    </row>
    <row r="428" spans="1:21" x14ac:dyDescent="0.3">
      <c r="A428" s="59">
        <v>44315</v>
      </c>
      <c r="B428" s="361">
        <v>1688262</v>
      </c>
      <c r="C428" s="361">
        <v>225861</v>
      </c>
      <c r="D428" s="362">
        <v>1914123</v>
      </c>
      <c r="E428" s="2">
        <v>178</v>
      </c>
      <c r="F428" s="349">
        <f t="shared" si="1180"/>
        <v>5.3007742703990474E-2</v>
      </c>
      <c r="G428" s="370">
        <v>20486</v>
      </c>
      <c r="H428" s="370">
        <v>2586976</v>
      </c>
      <c r="I428" s="72">
        <v>4906</v>
      </c>
      <c r="J428" s="70">
        <v>3148026</v>
      </c>
      <c r="K428" s="360">
        <v>25392</v>
      </c>
      <c r="L428" s="352">
        <v>203</v>
      </c>
      <c r="M428" s="388">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5">
        <f t="shared" ref="R428" si="1240">Q428/P428</f>
        <v>1.1232046505156074E-2</v>
      </c>
      <c r="S428" s="83">
        <f t="shared" ref="S428" si="1241">P428/5463.3</f>
        <v>23.67836289422144</v>
      </c>
    </row>
    <row r="429" spans="1:21" s="2" customFormat="1" ht="12.5" x14ac:dyDescent="0.25">
      <c r="A429" s="59">
        <v>44316</v>
      </c>
      <c r="B429" s="43">
        <v>1691184</v>
      </c>
      <c r="C429" s="43">
        <v>226052</v>
      </c>
      <c r="D429" s="96">
        <v>1917236</v>
      </c>
      <c r="E429" s="2">
        <v>191</v>
      </c>
      <c r="F429" s="349">
        <f t="shared" ref="F429:F434" si="1242">E429/(D429-D428)</f>
        <v>6.1355605525216836E-2</v>
      </c>
      <c r="G429" s="43">
        <v>13495</v>
      </c>
      <c r="H429" s="96">
        <v>2600471</v>
      </c>
      <c r="I429" s="72">
        <v>5005</v>
      </c>
      <c r="J429" s="70">
        <v>3153031</v>
      </c>
      <c r="K429" s="360">
        <v>18500</v>
      </c>
      <c r="L429" s="352">
        <v>208</v>
      </c>
      <c r="M429" s="388">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5">
        <f t="shared" ref="R429" si="1247">Q429/P429</f>
        <v>1.0718942002170332E-2</v>
      </c>
      <c r="S429" s="83">
        <f t="shared" ref="S429" si="1248">P429/5463.3</f>
        <v>23.445719620009882</v>
      </c>
      <c r="U429" s="627"/>
    </row>
    <row r="430" spans="1:21" x14ac:dyDescent="0.3">
      <c r="A430" s="59">
        <v>44317</v>
      </c>
      <c r="B430" s="43">
        <v>1693943</v>
      </c>
      <c r="C430" s="43">
        <v>226227</v>
      </c>
      <c r="D430" s="96">
        <v>1920170</v>
      </c>
      <c r="E430" s="2">
        <v>175</v>
      </c>
      <c r="F430" s="349">
        <f t="shared" si="1242"/>
        <v>5.9645535105657808E-2</v>
      </c>
      <c r="G430" s="43">
        <v>10474</v>
      </c>
      <c r="H430" s="96">
        <v>2610945</v>
      </c>
      <c r="I430" s="72">
        <v>9209</v>
      </c>
      <c r="J430" s="70">
        <v>3162240</v>
      </c>
      <c r="K430" s="360">
        <v>19683</v>
      </c>
      <c r="L430" s="352">
        <v>211</v>
      </c>
      <c r="M430" s="388">
        <f t="shared" si="1235"/>
        <v>1.0719910582736372E-2</v>
      </c>
      <c r="N430" s="82">
        <f t="shared" ref="N430" si="1249">D430-D423</f>
        <v>21504</v>
      </c>
      <c r="O430" s="82">
        <f t="shared" si="1244"/>
        <v>1199</v>
      </c>
      <c r="P430" s="135">
        <f t="shared" ref="P430" si="1250">SUM(K424:K430)</f>
        <v>129390</v>
      </c>
      <c r="Q430" s="135">
        <f t="shared" ref="Q430" si="1251">SUM(L424:L430)</f>
        <v>1384</v>
      </c>
      <c r="R430" s="355">
        <f t="shared" ref="R430" si="1252">Q430/P430</f>
        <v>1.0696344385192055E-2</v>
      </c>
      <c r="S430" s="83">
        <f t="shared" ref="S430" si="1253">P430/5463.3</f>
        <v>23.68348800175718</v>
      </c>
    </row>
    <row r="431" spans="1:21" x14ac:dyDescent="0.3">
      <c r="A431" s="59">
        <v>44318</v>
      </c>
      <c r="B431" s="43">
        <v>1696231</v>
      </c>
      <c r="C431" s="43">
        <v>226373</v>
      </c>
      <c r="D431" s="96">
        <v>1922604</v>
      </c>
      <c r="E431" s="2">
        <v>146</v>
      </c>
      <c r="F431" s="349">
        <f t="shared" si="1242"/>
        <v>5.9983566146261297E-2</v>
      </c>
      <c r="G431" s="43">
        <v>6414</v>
      </c>
      <c r="H431" s="96">
        <v>2617359</v>
      </c>
      <c r="I431" s="72">
        <v>7799</v>
      </c>
      <c r="J431" s="70">
        <v>3170039</v>
      </c>
      <c r="K431" s="360">
        <v>14213</v>
      </c>
      <c r="L431" s="352">
        <v>160</v>
      </c>
      <c r="M431" s="388">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5">
        <f t="shared" ref="R431" si="1258">Q431/P431</f>
        <v>1.0482114351768119E-2</v>
      </c>
      <c r="S431" s="83">
        <f t="shared" ref="S431" si="1259">P431/5463.3</f>
        <v>23.276957150440211</v>
      </c>
    </row>
    <row r="432" spans="1:21" x14ac:dyDescent="0.3">
      <c r="A432" s="59">
        <v>44319</v>
      </c>
      <c r="B432" s="43">
        <v>1698492</v>
      </c>
      <c r="C432" s="43">
        <v>226505</v>
      </c>
      <c r="D432" s="96">
        <v>1924997</v>
      </c>
      <c r="E432" s="2">
        <v>132</v>
      </c>
      <c r="F432" s="349">
        <f t="shared" si="1242"/>
        <v>5.5160885917258672E-2</v>
      </c>
      <c r="G432" s="43">
        <v>4792</v>
      </c>
      <c r="H432" s="96">
        <v>2622151</v>
      </c>
      <c r="I432" s="72">
        <v>5403</v>
      </c>
      <c r="J432" s="70">
        <v>3175442</v>
      </c>
      <c r="K432" s="360">
        <v>10195</v>
      </c>
      <c r="L432" s="352">
        <v>154</v>
      </c>
      <c r="M432" s="388">
        <f t="shared" ref="M432" si="1260">L432/K432</f>
        <v>1.5105443845022069E-2</v>
      </c>
      <c r="N432" s="82">
        <f t="shared" ref="N432:N438" si="1261">D432-D425</f>
        <v>21157</v>
      </c>
      <c r="O432" s="82">
        <f t="shared" si="1244"/>
        <v>1159</v>
      </c>
      <c r="P432" s="135">
        <f t="shared" ref="P432:Q434" si="1262">SUM(K426:K432)</f>
        <v>127548</v>
      </c>
      <c r="Q432" s="135">
        <f t="shared" si="1262"/>
        <v>1325</v>
      </c>
      <c r="R432" s="355">
        <f t="shared" ref="R432" si="1263">Q432/P432</f>
        <v>1.038824599366513E-2</v>
      </c>
      <c r="S432" s="83">
        <f t="shared" ref="S432" si="1264">P432/5463.3</f>
        <v>23.346329141727526</v>
      </c>
    </row>
    <row r="433" spans="1:21" x14ac:dyDescent="0.3">
      <c r="A433" s="59">
        <v>44320</v>
      </c>
      <c r="B433" s="43">
        <v>1700840</v>
      </c>
      <c r="C433" s="43">
        <v>226644</v>
      </c>
      <c r="D433" s="96">
        <v>1927484</v>
      </c>
      <c r="E433" s="2">
        <v>139</v>
      </c>
      <c r="F433" s="349">
        <f t="shared" si="1242"/>
        <v>5.5890631282669884E-2</v>
      </c>
      <c r="G433" s="43">
        <v>9945</v>
      </c>
      <c r="H433" s="96">
        <v>2632096</v>
      </c>
      <c r="I433" s="72">
        <v>3799</v>
      </c>
      <c r="J433" s="70">
        <v>3179241</v>
      </c>
      <c r="K433" s="360">
        <v>13744</v>
      </c>
      <c r="L433" s="352">
        <v>149</v>
      </c>
      <c r="M433" s="388">
        <f t="shared" ref="M433:M434" si="1265">L433/K433</f>
        <v>1.0841094295692666E-2</v>
      </c>
      <c r="N433" s="82">
        <f t="shared" si="1261"/>
        <v>20872</v>
      </c>
      <c r="O433" s="82">
        <f t="shared" si="1244"/>
        <v>1165</v>
      </c>
      <c r="P433" s="135">
        <f t="shared" si="1262"/>
        <v>125860</v>
      </c>
      <c r="Q433" s="135">
        <f t="shared" si="1262"/>
        <v>1314</v>
      </c>
      <c r="R433" s="355">
        <f t="shared" ref="R433" si="1266">Q433/P433</f>
        <v>1.0440171619259494E-2</v>
      </c>
      <c r="S433" s="83">
        <f t="shared" ref="S433" si="1267">P433/5463.3</f>
        <v>23.037358373144436</v>
      </c>
    </row>
    <row r="434" spans="1:21" x14ac:dyDescent="0.3">
      <c r="A434" s="59">
        <v>44321</v>
      </c>
      <c r="B434" s="43">
        <v>1702846</v>
      </c>
      <c r="C434" s="43">
        <v>226729</v>
      </c>
      <c r="D434" s="96">
        <v>1929575</v>
      </c>
      <c r="E434" s="2">
        <v>85</v>
      </c>
      <c r="F434" s="349">
        <f t="shared" si="1242"/>
        <v>4.065040650406504E-2</v>
      </c>
      <c r="G434" s="43">
        <v>9506</v>
      </c>
      <c r="H434" s="96">
        <v>2641602</v>
      </c>
      <c r="I434" s="72">
        <v>1767</v>
      </c>
      <c r="J434" s="70">
        <v>3181008</v>
      </c>
      <c r="K434" s="360">
        <v>11273</v>
      </c>
      <c r="L434" s="352">
        <v>95</v>
      </c>
      <c r="M434" s="388">
        <f t="shared" si="1265"/>
        <v>8.4272154705934531E-3</v>
      </c>
      <c r="N434" s="82">
        <f t="shared" si="1261"/>
        <v>18810</v>
      </c>
      <c r="O434" s="82">
        <f t="shared" si="1244"/>
        <v>1046</v>
      </c>
      <c r="P434" s="135">
        <f t="shared" si="1262"/>
        <v>113000</v>
      </c>
      <c r="Q434" s="135">
        <f t="shared" si="1262"/>
        <v>1180</v>
      </c>
      <c r="R434" s="355">
        <f t="shared" ref="R434" si="1268">Q434/P434</f>
        <v>1.0442477876106195E-2</v>
      </c>
      <c r="S434" s="83">
        <f t="shared" ref="S434" si="1269">P434/5463.3</f>
        <v>20.683469697801694</v>
      </c>
      <c r="U434" s="624" t="s">
        <v>366</v>
      </c>
    </row>
    <row r="435" spans="1:21" x14ac:dyDescent="0.3">
      <c r="A435" s="59">
        <v>44322</v>
      </c>
      <c r="B435" s="43">
        <v>1707631</v>
      </c>
      <c r="C435" s="43">
        <v>227012</v>
      </c>
      <c r="D435" s="96">
        <v>1934643</v>
      </c>
      <c r="E435" s="2">
        <v>283</v>
      </c>
      <c r="F435" s="349">
        <f t="shared" ref="F435:F444" si="1270">E435/(D435-D434)</f>
        <v>5.5840568271507497E-2</v>
      </c>
      <c r="G435" s="43">
        <v>25706</v>
      </c>
      <c r="H435" s="96">
        <v>2667308</v>
      </c>
      <c r="I435" s="72">
        <v>9870</v>
      </c>
      <c r="J435" s="70">
        <v>3190878</v>
      </c>
      <c r="K435" s="360">
        <v>35576</v>
      </c>
      <c r="L435" s="352">
        <v>303</v>
      </c>
      <c r="M435" s="388">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5">
        <f t="shared" ref="R435" si="1275">Q435/P435</f>
        <v>1.0390959864917521E-2</v>
      </c>
      <c r="S435" s="83">
        <f t="shared" ref="S435" si="1276">P435/5463.3</f>
        <v>22.547544524371716</v>
      </c>
      <c r="U435" s="624" t="s">
        <v>370</v>
      </c>
    </row>
    <row r="436" spans="1:21" x14ac:dyDescent="0.3">
      <c r="A436" s="59">
        <v>44323</v>
      </c>
      <c r="B436" s="43">
        <v>1711017</v>
      </c>
      <c r="C436" s="43">
        <v>227248</v>
      </c>
      <c r="D436" s="96">
        <v>1938265</v>
      </c>
      <c r="E436" s="2">
        <v>236</v>
      </c>
      <c r="F436" s="349">
        <f t="shared" si="1270"/>
        <v>6.5157371617890675E-2</v>
      </c>
      <c r="G436" s="43">
        <v>14660</v>
      </c>
      <c r="H436" s="96">
        <v>2681968</v>
      </c>
      <c r="I436" s="72">
        <v>6613</v>
      </c>
      <c r="J436" s="70">
        <v>3197491</v>
      </c>
      <c r="K436" s="360">
        <v>21273</v>
      </c>
      <c r="L436" s="352">
        <v>257</v>
      </c>
      <c r="M436" s="388">
        <f t="shared" si="1271"/>
        <v>1.2081041696046632E-2</v>
      </c>
      <c r="N436" s="82">
        <f t="shared" si="1261"/>
        <v>21029</v>
      </c>
      <c r="O436" s="82">
        <f t="shared" ref="O436" si="1277">SUM(E430:E436)</f>
        <v>1196</v>
      </c>
      <c r="P436" s="135">
        <f t="shared" ref="P436" si="1278">SUM(K430:K436)</f>
        <v>125957</v>
      </c>
      <c r="Q436" s="135">
        <f t="shared" ref="Q436" si="1279">SUM(L430:L436)</f>
        <v>1329</v>
      </c>
      <c r="R436" s="355">
        <f t="shared" ref="R436" si="1280">Q436/P436</f>
        <v>1.0551219860746128E-2</v>
      </c>
      <c r="S436" s="83">
        <f t="shared" ref="S436" si="1281">P436/5463.3</f>
        <v>23.055113209964674</v>
      </c>
    </row>
    <row r="437" spans="1:21" x14ac:dyDescent="0.3">
      <c r="A437" s="59">
        <v>44324</v>
      </c>
      <c r="B437" s="43">
        <v>1714033</v>
      </c>
      <c r="C437" s="43">
        <v>227472</v>
      </c>
      <c r="D437" s="96">
        <v>1941505</v>
      </c>
      <c r="E437" s="2">
        <v>224</v>
      </c>
      <c r="F437" s="349">
        <f t="shared" si="1270"/>
        <v>6.9135802469135796E-2</v>
      </c>
      <c r="G437" s="43">
        <v>12255</v>
      </c>
      <c r="H437" s="96">
        <v>2694223</v>
      </c>
      <c r="I437" s="72">
        <v>9414</v>
      </c>
      <c r="J437" s="70">
        <v>3206905</v>
      </c>
      <c r="K437" s="360">
        <v>21669</v>
      </c>
      <c r="L437" s="352">
        <v>256</v>
      </c>
      <c r="M437" s="388">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5">
        <f t="shared" ref="R437" si="1286">Q437/P437</f>
        <v>1.0739157280976686E-2</v>
      </c>
      <c r="S437" s="83">
        <f t="shared" ref="S437" si="1287">P437/5463.3</f>
        <v>23.418629765892408</v>
      </c>
    </row>
    <row r="438" spans="1:21" x14ac:dyDescent="0.3">
      <c r="A438" s="59">
        <v>44325</v>
      </c>
      <c r="B438" s="43">
        <v>1716627</v>
      </c>
      <c r="C438" s="43">
        <v>227672</v>
      </c>
      <c r="D438" s="96">
        <v>1944299</v>
      </c>
      <c r="E438" s="2">
        <v>200</v>
      </c>
      <c r="F438" s="349">
        <f t="shared" si="1270"/>
        <v>7.158196134574088E-2</v>
      </c>
      <c r="G438" s="43">
        <v>5630</v>
      </c>
      <c r="H438" s="96">
        <v>2699853</v>
      </c>
      <c r="I438" s="72">
        <v>8346</v>
      </c>
      <c r="J438" s="70">
        <v>3215251</v>
      </c>
      <c r="K438" s="360">
        <v>13976</v>
      </c>
      <c r="L438" s="352">
        <v>215</v>
      </c>
      <c r="M438" s="388">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5">
        <f t="shared" ref="R438" si="1292">Q438/P438</f>
        <v>1.1189763989162608E-2</v>
      </c>
      <c r="S438" s="83">
        <f t="shared" ref="S438" si="1293">P438/5463.3</f>
        <v>23.375249391393478</v>
      </c>
    </row>
    <row r="439" spans="1:21" x14ac:dyDescent="0.3">
      <c r="A439" s="59">
        <v>44326</v>
      </c>
      <c r="B439" s="43">
        <v>1719133</v>
      </c>
      <c r="C439" s="43">
        <v>227840</v>
      </c>
      <c r="D439" s="96">
        <v>1946973</v>
      </c>
      <c r="E439" s="2">
        <v>168</v>
      </c>
      <c r="F439" s="349">
        <f t="shared" si="1270"/>
        <v>6.2827225130890049E-2</v>
      </c>
      <c r="G439" s="43">
        <v>5848</v>
      </c>
      <c r="H439" s="96">
        <v>2705701</v>
      </c>
      <c r="I439" s="72">
        <v>5668</v>
      </c>
      <c r="J439" s="70">
        <v>3220919</v>
      </c>
      <c r="K439" s="360">
        <v>11516</v>
      </c>
      <c r="L439" s="352">
        <v>189</v>
      </c>
      <c r="M439" s="388">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5">
        <f t="shared" ref="R439:R441" si="1299">Q439/P439</f>
        <v>1.134646236834151E-2</v>
      </c>
      <c r="S439" s="83">
        <f t="shared" ref="S439:S441" si="1300">P439/5463.3</f>
        <v>23.617044643347427</v>
      </c>
    </row>
    <row r="440" spans="1:21" x14ac:dyDescent="0.3">
      <c r="A440" s="59">
        <v>44327</v>
      </c>
      <c r="B440" s="43">
        <v>1722401</v>
      </c>
      <c r="C440" s="43">
        <v>228078</v>
      </c>
      <c r="D440" s="96">
        <v>1950479</v>
      </c>
      <c r="E440" s="2">
        <v>238</v>
      </c>
      <c r="F440" s="349">
        <f t="shared" si="1270"/>
        <v>6.7883628066172277E-2</v>
      </c>
      <c r="G440" s="43">
        <v>9931</v>
      </c>
      <c r="H440" s="96">
        <v>2715632</v>
      </c>
      <c r="I440" s="72">
        <v>5601</v>
      </c>
      <c r="J440" s="70">
        <v>3226520</v>
      </c>
      <c r="K440" s="360">
        <v>15532</v>
      </c>
      <c r="L440" s="352">
        <v>260</v>
      </c>
      <c r="M440" s="388">
        <f t="shared" si="1294"/>
        <v>1.673963430337368E-2</v>
      </c>
      <c r="N440" s="82">
        <f t="shared" si="1295"/>
        <v>22995</v>
      </c>
      <c r="O440" s="82">
        <f t="shared" si="1296"/>
        <v>1434</v>
      </c>
      <c r="P440" s="135">
        <f t="shared" si="1297"/>
        <v>130815</v>
      </c>
      <c r="Q440" s="135">
        <f t="shared" si="1298"/>
        <v>1575</v>
      </c>
      <c r="R440" s="355">
        <f t="shared" si="1299"/>
        <v>1.2039903680770554E-2</v>
      </c>
      <c r="S440" s="83">
        <f t="shared" si="1300"/>
        <v>23.944319367415297</v>
      </c>
    </row>
    <row r="441" spans="1:21" x14ac:dyDescent="0.3">
      <c r="A441" s="59">
        <v>44328</v>
      </c>
      <c r="B441" s="43">
        <v>1726862</v>
      </c>
      <c r="C441" s="43">
        <v>228423</v>
      </c>
      <c r="D441" s="96">
        <v>1955285</v>
      </c>
      <c r="E441" s="2">
        <v>345</v>
      </c>
      <c r="F441" s="349">
        <f>E441/(D441-D440)</f>
        <v>7.1785268414481893E-2</v>
      </c>
      <c r="G441" s="43">
        <v>17589</v>
      </c>
      <c r="H441" s="96">
        <v>2733221</v>
      </c>
      <c r="I441" s="72">
        <v>8487</v>
      </c>
      <c r="J441" s="70">
        <v>3235007</v>
      </c>
      <c r="K441" s="360">
        <v>26076</v>
      </c>
      <c r="L441" s="352">
        <v>394</v>
      </c>
      <c r="M441" s="388">
        <f t="shared" si="1294"/>
        <v>1.5109679398680778E-2</v>
      </c>
      <c r="N441" s="82">
        <f t="shared" si="1295"/>
        <v>25710</v>
      </c>
      <c r="O441" s="82">
        <f t="shared" si="1296"/>
        <v>1694</v>
      </c>
      <c r="P441" s="135">
        <f t="shared" si="1297"/>
        <v>145618</v>
      </c>
      <c r="Q441" s="135">
        <f t="shared" si="1298"/>
        <v>1874</v>
      </c>
      <c r="R441" s="355">
        <f t="shared" si="1299"/>
        <v>1.2869288137455534E-2</v>
      </c>
      <c r="S441" s="83">
        <f t="shared" si="1300"/>
        <v>26.653853897827318</v>
      </c>
    </row>
    <row r="442" spans="1:21" x14ac:dyDescent="0.3">
      <c r="A442" s="59">
        <v>44329</v>
      </c>
      <c r="B442" s="43">
        <v>1730669</v>
      </c>
      <c r="C442" s="43">
        <v>228693</v>
      </c>
      <c r="D442" s="96">
        <v>1959362</v>
      </c>
      <c r="E442" s="2">
        <v>270</v>
      </c>
      <c r="F442" s="349">
        <f t="shared" si="1270"/>
        <v>6.6225165562913912E-2</v>
      </c>
      <c r="G442" s="43">
        <v>18600</v>
      </c>
      <c r="H442" s="96">
        <v>2751821</v>
      </c>
      <c r="I442" s="72">
        <v>6493</v>
      </c>
      <c r="J442" s="70">
        <v>3241500</v>
      </c>
      <c r="K442" s="360">
        <v>25093</v>
      </c>
      <c r="L442" s="352">
        <v>299</v>
      </c>
      <c r="M442" s="388">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5">
        <f t="shared" ref="R442" si="1306">Q442/P442</f>
        <v>1.3838013838013839E-2</v>
      </c>
      <c r="S442" s="83">
        <f t="shared" ref="S442" si="1307">P442/5463.3</f>
        <v>24.735050244357804</v>
      </c>
    </row>
    <row r="443" spans="1:21" x14ac:dyDescent="0.3">
      <c r="A443" s="59">
        <v>44330</v>
      </c>
      <c r="B443" s="43">
        <v>1733221</v>
      </c>
      <c r="C443" s="43">
        <v>228908</v>
      </c>
      <c r="D443" s="96">
        <v>1962129</v>
      </c>
      <c r="E443" s="2">
        <v>215</v>
      </c>
      <c r="F443" s="349">
        <f t="shared" si="1270"/>
        <v>7.770148174918684E-2</v>
      </c>
      <c r="G443" s="43">
        <v>13330</v>
      </c>
      <c r="H443" s="100">
        <v>2765151</v>
      </c>
      <c r="I443" s="72">
        <v>4127</v>
      </c>
      <c r="J443" s="70">
        <v>3245627</v>
      </c>
      <c r="K443" s="360">
        <v>17457</v>
      </c>
      <c r="L443" s="352">
        <v>231</v>
      </c>
      <c r="M443" s="388">
        <f t="shared" si="1301"/>
        <v>1.3232514177693762E-2</v>
      </c>
      <c r="N443" s="82">
        <f t="shared" ref="N443:N448" si="1308">D443-D436</f>
        <v>23864</v>
      </c>
      <c r="O443" s="82">
        <f t="shared" ref="O443:O448" si="1309">SUM(E437:E443)</f>
        <v>1660</v>
      </c>
      <c r="P443" s="135">
        <f t="shared" ref="P443:Q445" si="1310">SUM(K437:K443)</f>
        <v>131319</v>
      </c>
      <c r="Q443" s="135">
        <f t="shared" si="1310"/>
        <v>1844</v>
      </c>
      <c r="R443" s="355">
        <f t="shared" ref="R443" si="1311">Q443/P443</f>
        <v>1.4042141655053724E-2</v>
      </c>
      <c r="S443" s="83">
        <f t="shared" ref="S443" si="1312">P443/5463.3</f>
        <v>24.03657130305859</v>
      </c>
      <c r="U443" s="624" t="s">
        <v>375</v>
      </c>
    </row>
    <row r="444" spans="1:21" x14ac:dyDescent="0.3">
      <c r="A444" s="59">
        <v>44331</v>
      </c>
      <c r="B444" s="43">
        <v>1737843</v>
      </c>
      <c r="C444" s="43">
        <v>229321</v>
      </c>
      <c r="D444" s="96">
        <v>1967164</v>
      </c>
      <c r="E444" s="2">
        <v>413</v>
      </c>
      <c r="F444" s="349">
        <f t="shared" si="1270"/>
        <v>8.202581926514399E-2</v>
      </c>
      <c r="G444" s="43">
        <v>15457</v>
      </c>
      <c r="H444" s="100">
        <v>2780608</v>
      </c>
      <c r="I444" s="72">
        <v>12409</v>
      </c>
      <c r="J444" s="70">
        <v>3258036</v>
      </c>
      <c r="K444" s="360">
        <v>27866</v>
      </c>
      <c r="L444" s="352">
        <v>434</v>
      </c>
      <c r="M444" s="388">
        <f t="shared" si="1301"/>
        <v>1.5574535275963539E-2</v>
      </c>
      <c r="N444" s="82">
        <f t="shared" si="1308"/>
        <v>25659</v>
      </c>
      <c r="O444" s="82">
        <f t="shared" si="1309"/>
        <v>1849</v>
      </c>
      <c r="P444" s="135">
        <f t="shared" si="1310"/>
        <v>137516</v>
      </c>
      <c r="Q444" s="135">
        <f t="shared" si="1310"/>
        <v>2022</v>
      </c>
      <c r="R444" s="355">
        <f t="shared" ref="R444" si="1313">Q444/P444</f>
        <v>1.4703743564385235E-2</v>
      </c>
      <c r="S444" s="83">
        <f t="shared" ref="S444" si="1314">P444/5463.3</f>
        <v>25.170867424450424</v>
      </c>
      <c r="U444" s="389" t="s">
        <v>376</v>
      </c>
    </row>
    <row r="445" spans="1:21" x14ac:dyDescent="0.3">
      <c r="A445" s="59">
        <v>44332</v>
      </c>
      <c r="B445" s="43">
        <v>1741225</v>
      </c>
      <c r="C445" s="43">
        <v>229613</v>
      </c>
      <c r="D445" s="96">
        <v>1970838</v>
      </c>
      <c r="E445" s="2">
        <v>292</v>
      </c>
      <c r="F445" s="349">
        <f t="shared" ref="F445" si="1315">E445/(D445-D444)</f>
        <v>7.9477408818726183E-2</v>
      </c>
      <c r="G445" s="43">
        <v>5423</v>
      </c>
      <c r="H445" s="100">
        <v>2786031</v>
      </c>
      <c r="I445" s="72">
        <v>10580</v>
      </c>
      <c r="J445" s="70">
        <v>3268616</v>
      </c>
      <c r="K445" s="360">
        <v>16003</v>
      </c>
      <c r="L445" s="352">
        <v>318</v>
      </c>
      <c r="M445" s="388">
        <f t="shared" si="1301"/>
        <v>1.987127413609948E-2</v>
      </c>
      <c r="N445" s="82">
        <f t="shared" si="1308"/>
        <v>26539</v>
      </c>
      <c r="O445" s="82">
        <f t="shared" si="1309"/>
        <v>1941</v>
      </c>
      <c r="P445" s="135">
        <f t="shared" si="1310"/>
        <v>139543</v>
      </c>
      <c r="Q445" s="135">
        <f t="shared" si="1310"/>
        <v>2125</v>
      </c>
      <c r="R445" s="355">
        <f t="shared" ref="R445" si="1316">Q445/P445</f>
        <v>1.522828088832833E-2</v>
      </c>
      <c r="S445" s="83">
        <f t="shared" ref="S445" si="1317">P445/5463.3</f>
        <v>25.541888602126917</v>
      </c>
    </row>
    <row r="446" spans="1:21" x14ac:dyDescent="0.3">
      <c r="A446" s="59">
        <v>44333</v>
      </c>
      <c r="B446" s="43">
        <v>1744055</v>
      </c>
      <c r="C446" s="43">
        <v>229774</v>
      </c>
      <c r="D446" s="96">
        <v>1973829</v>
      </c>
      <c r="E446" s="2">
        <v>161</v>
      </c>
      <c r="F446" s="349">
        <f t="shared" ref="F446:F447" si="1318">E446/(D446-D445)</f>
        <v>5.382815112002675E-2</v>
      </c>
      <c r="G446" s="43">
        <v>5322</v>
      </c>
      <c r="H446" s="100">
        <v>2791353</v>
      </c>
      <c r="I446" s="72">
        <v>6039</v>
      </c>
      <c r="J446" s="70">
        <v>3274655</v>
      </c>
      <c r="K446" s="360">
        <v>11361</v>
      </c>
      <c r="L446" s="352">
        <v>178</v>
      </c>
      <c r="M446" s="388">
        <f t="shared" si="1301"/>
        <v>1.5667634891294781E-2</v>
      </c>
      <c r="N446" s="82">
        <f t="shared" si="1308"/>
        <v>26856</v>
      </c>
      <c r="O446" s="82">
        <f t="shared" si="1309"/>
        <v>1934</v>
      </c>
      <c r="P446" s="135">
        <f t="shared" ref="P446" si="1319">SUM(K440:K446)</f>
        <v>139388</v>
      </c>
      <c r="Q446" s="135">
        <f t="shared" ref="Q446" si="1320">SUM(L440:L446)</f>
        <v>2114</v>
      </c>
      <c r="R446" s="355">
        <f t="shared" ref="R446" si="1321">Q446/P446</f>
        <v>1.5166298390105318E-2</v>
      </c>
      <c r="S446" s="83">
        <f t="shared" ref="S446" si="1322">P446/5463.3</f>
        <v>25.51351747112551</v>
      </c>
    </row>
    <row r="447" spans="1:21" x14ac:dyDescent="0.3">
      <c r="A447" s="59">
        <v>44334</v>
      </c>
      <c r="B447" s="43">
        <v>1747794</v>
      </c>
      <c r="C447" s="43">
        <v>230042</v>
      </c>
      <c r="D447" s="96">
        <v>1977836</v>
      </c>
      <c r="E447" s="2">
        <v>268</v>
      </c>
      <c r="F447" s="349">
        <f t="shared" si="1318"/>
        <v>6.6882954829049157E-2</v>
      </c>
      <c r="G447" s="43">
        <v>11174</v>
      </c>
      <c r="H447" s="100">
        <v>2802527</v>
      </c>
      <c r="I447" s="72">
        <v>6341</v>
      </c>
      <c r="J447" s="70">
        <v>3280996</v>
      </c>
      <c r="K447" s="360">
        <v>17515</v>
      </c>
      <c r="L447" s="352">
        <v>290</v>
      </c>
      <c r="M447" s="388">
        <f t="shared" ref="M447:M448" si="1323">L447/K447</f>
        <v>1.6557236654296318E-2</v>
      </c>
      <c r="N447" s="82">
        <f t="shared" si="1308"/>
        <v>27357</v>
      </c>
      <c r="O447" s="82">
        <f t="shared" si="1309"/>
        <v>1964</v>
      </c>
      <c r="P447" s="135">
        <f t="shared" ref="P447:P448" si="1324">SUM(K441:K447)</f>
        <v>141371</v>
      </c>
      <c r="Q447" s="135">
        <f t="shared" ref="Q447:Q448" si="1325">SUM(L441:L447)</f>
        <v>2144</v>
      </c>
      <c r="R447" s="355">
        <f t="shared" ref="R447:R448" si="1326">Q447/P447</f>
        <v>1.516576950010964E-2</v>
      </c>
      <c r="S447" s="83">
        <f t="shared" ref="S447:S448" si="1327">P447/5463.3</f>
        <v>25.876484908388701</v>
      </c>
    </row>
    <row r="448" spans="1:21" x14ac:dyDescent="0.3">
      <c r="A448" s="59">
        <v>44335</v>
      </c>
      <c r="B448" s="43">
        <v>1752954</v>
      </c>
      <c r="C448" s="43">
        <v>230436</v>
      </c>
      <c r="D448" s="96">
        <v>1983390</v>
      </c>
      <c r="E448" s="2">
        <v>394</v>
      </c>
      <c r="F448" s="349">
        <f t="shared" ref="F448" si="1328">E448/(D448-D447)</f>
        <v>7.0939863161685268E-2</v>
      </c>
      <c r="G448" s="43">
        <v>17452</v>
      </c>
      <c r="H448" s="100">
        <v>2819979</v>
      </c>
      <c r="I448" s="72">
        <v>9460</v>
      </c>
      <c r="J448" s="70">
        <v>3290456</v>
      </c>
      <c r="K448" s="360">
        <v>26912</v>
      </c>
      <c r="L448" s="352">
        <v>430</v>
      </c>
      <c r="M448" s="388">
        <f t="shared" si="1323"/>
        <v>1.5978002378121286E-2</v>
      </c>
      <c r="N448" s="82">
        <f t="shared" si="1308"/>
        <v>28105</v>
      </c>
      <c r="O448" s="82">
        <f t="shared" si="1309"/>
        <v>2013</v>
      </c>
      <c r="P448" s="135">
        <f t="shared" si="1324"/>
        <v>142207</v>
      </c>
      <c r="Q448" s="135">
        <f t="shared" si="1325"/>
        <v>2180</v>
      </c>
      <c r="R448" s="355">
        <f t="shared" si="1326"/>
        <v>1.5329765763991927E-2</v>
      </c>
      <c r="S448" s="83">
        <f t="shared" si="1327"/>
        <v>26.029505976241467</v>
      </c>
    </row>
    <row r="449" spans="1:21" x14ac:dyDescent="0.3">
      <c r="A449" s="59">
        <v>44336</v>
      </c>
      <c r="B449" s="43">
        <v>1757761</v>
      </c>
      <c r="C449" s="43">
        <v>230868</v>
      </c>
      <c r="D449" s="96">
        <v>1988629</v>
      </c>
      <c r="E449" s="2">
        <v>432</v>
      </c>
      <c r="F449" s="349">
        <f t="shared" ref="F449:F453" si="1329">E449/(D449-D448)</f>
        <v>8.2458484443596103E-2</v>
      </c>
      <c r="G449" s="43">
        <v>19699</v>
      </c>
      <c r="H449" s="100">
        <v>2839678</v>
      </c>
      <c r="I449" s="72">
        <v>8890</v>
      </c>
      <c r="J449" s="70">
        <v>3299346</v>
      </c>
      <c r="K449" s="360">
        <v>28589</v>
      </c>
      <c r="L449" s="352">
        <v>461</v>
      </c>
      <c r="M449" s="388">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5">
        <f t="shared" ref="R449" si="1335">Q449/P449</f>
        <v>1.6073793950707946E-2</v>
      </c>
      <c r="S449" s="83">
        <f t="shared" ref="S449" si="1336">P449/5463.3</f>
        <v>26.669412259989382</v>
      </c>
    </row>
    <row r="450" spans="1:21" x14ac:dyDescent="0.3">
      <c r="A450" s="59">
        <v>44337</v>
      </c>
      <c r="B450" s="43">
        <v>1762516</v>
      </c>
      <c r="C450" s="43">
        <v>231282</v>
      </c>
      <c r="D450" s="96">
        <v>1993798</v>
      </c>
      <c r="E450" s="2">
        <v>414</v>
      </c>
      <c r="F450" s="349">
        <f t="shared" si="1329"/>
        <v>8.0092861288450376E-2</v>
      </c>
      <c r="G450" s="43">
        <v>14213</v>
      </c>
      <c r="H450" s="100">
        <v>2853891</v>
      </c>
      <c r="I450" s="72">
        <v>9295</v>
      </c>
      <c r="J450" s="70">
        <v>3308641</v>
      </c>
      <c r="K450" s="360">
        <v>23508</v>
      </c>
      <c r="L450" s="352">
        <v>455</v>
      </c>
      <c r="M450" s="388">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5">
        <f t="shared" ref="R450" si="1341">Q450/P450</f>
        <v>1.6908944739512634E-2</v>
      </c>
      <c r="S450" s="83">
        <f t="shared" ref="S450" si="1342">P450/5463.3</f>
        <v>27.776984606373436</v>
      </c>
    </row>
    <row r="451" spans="1:21" s="500" customFormat="1" x14ac:dyDescent="0.3">
      <c r="A451" s="457">
        <v>44338</v>
      </c>
      <c r="B451" s="458">
        <v>1766886</v>
      </c>
      <c r="C451" s="458">
        <v>231652</v>
      </c>
      <c r="D451" s="459">
        <v>1998538</v>
      </c>
      <c r="E451" s="460">
        <v>370</v>
      </c>
      <c r="F451" s="349">
        <f t="shared" si="1329"/>
        <v>7.805907172995781E-2</v>
      </c>
      <c r="G451" s="458">
        <v>9447</v>
      </c>
      <c r="H451" s="459">
        <v>2863338</v>
      </c>
      <c r="I451" s="461">
        <v>12297</v>
      </c>
      <c r="J451" s="462">
        <v>3320938</v>
      </c>
      <c r="K451" s="463">
        <v>21744</v>
      </c>
      <c r="L451" s="464">
        <v>402</v>
      </c>
      <c r="M451" s="465">
        <f t="shared" ref="M451" si="1343">L451/K451</f>
        <v>1.84878587196468E-2</v>
      </c>
      <c r="N451" s="466">
        <f t="shared" ref="N451" si="1344">D451-D444</f>
        <v>31374</v>
      </c>
      <c r="O451" s="466">
        <f t="shared" ref="O451" si="1345">SUM(E445:E451)</f>
        <v>2331</v>
      </c>
      <c r="P451" s="467">
        <f t="shared" ref="P451" si="1346">SUM(K445:K451)</f>
        <v>145632</v>
      </c>
      <c r="Q451" s="467">
        <f t="shared" ref="Q451" si="1347">SUM(L445:L451)</f>
        <v>2534</v>
      </c>
      <c r="R451" s="468">
        <f t="shared" ref="R451" si="1348">Q451/P451</f>
        <v>1.7400021973192705E-2</v>
      </c>
      <c r="S451" s="469">
        <f t="shared" ref="S451" si="1349">P451/5463.3</f>
        <v>26.656416451595188</v>
      </c>
      <c r="U451" s="628"/>
    </row>
    <row r="452" spans="1:21" s="501" customFormat="1" x14ac:dyDescent="0.3">
      <c r="A452" s="470">
        <v>44339</v>
      </c>
      <c r="B452" s="471">
        <v>1771311</v>
      </c>
      <c r="C452" s="471">
        <v>232030</v>
      </c>
      <c r="D452" s="100">
        <v>2003341</v>
      </c>
      <c r="E452" s="472">
        <v>378</v>
      </c>
      <c r="F452" s="473">
        <f t="shared" si="1329"/>
        <v>7.8700811992504685E-2</v>
      </c>
      <c r="G452" s="471">
        <v>9075</v>
      </c>
      <c r="H452" s="100">
        <v>2872413</v>
      </c>
      <c r="I452" s="72">
        <v>11927</v>
      </c>
      <c r="J452" s="70">
        <v>3332865</v>
      </c>
      <c r="K452" s="363">
        <v>21002</v>
      </c>
      <c r="L452" s="352">
        <v>410</v>
      </c>
      <c r="M452" s="388">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5">
        <f t="shared" ref="R452" si="1355">Q452/P452</f>
        <v>1.7433330456546128E-2</v>
      </c>
      <c r="S452" s="83">
        <f t="shared" ref="S452" si="1356">P452/5463.3</f>
        <v>27.571431186279355</v>
      </c>
      <c r="U452" s="629"/>
    </row>
    <row r="453" spans="1:21" x14ac:dyDescent="0.3">
      <c r="A453" s="59">
        <v>44340</v>
      </c>
      <c r="B453" s="471">
        <v>1774610</v>
      </c>
      <c r="C453" s="471">
        <v>232343</v>
      </c>
      <c r="D453" s="100">
        <v>2006953</v>
      </c>
      <c r="E453" s="472">
        <v>313</v>
      </c>
      <c r="F453" s="473">
        <f t="shared" si="1329"/>
        <v>8.6655592469545961E-2</v>
      </c>
      <c r="G453" s="471">
        <v>4533</v>
      </c>
      <c r="H453" s="100">
        <v>2876946</v>
      </c>
      <c r="I453" s="72">
        <v>7644</v>
      </c>
      <c r="J453" s="70">
        <v>3340509</v>
      </c>
      <c r="K453" s="363">
        <v>12177</v>
      </c>
      <c r="L453" s="352">
        <v>341</v>
      </c>
      <c r="M453" s="388">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5">
        <f t="shared" ref="R453:R454" si="1362">Q453/P453</f>
        <v>1.8415683374381799E-2</v>
      </c>
      <c r="S453" s="83">
        <f t="shared" ref="S453:S454" si="1363">P453/5463.3</f>
        <v>27.720791463035162</v>
      </c>
      <c r="U453" s="389" t="s">
        <v>379</v>
      </c>
    </row>
    <row r="454" spans="1:21" x14ac:dyDescent="0.3">
      <c r="A454" s="470">
        <v>44341</v>
      </c>
      <c r="B454" s="471">
        <v>1778113</v>
      </c>
      <c r="C454" s="471">
        <v>232661</v>
      </c>
      <c r="D454" s="100">
        <v>2010774</v>
      </c>
      <c r="E454" s="472">
        <v>318</v>
      </c>
      <c r="F454" s="473">
        <f t="shared" ref="F454" si="1364">E454/(D454-D453)</f>
        <v>8.3224286835906824E-2</v>
      </c>
      <c r="G454" s="471">
        <v>10448</v>
      </c>
      <c r="H454" s="100">
        <v>2887394</v>
      </c>
      <c r="I454" s="72">
        <v>6285</v>
      </c>
      <c r="J454" s="70">
        <v>3346794</v>
      </c>
      <c r="K454" s="363">
        <v>16733</v>
      </c>
      <c r="L454" s="352">
        <v>343</v>
      </c>
      <c r="M454" s="388">
        <f t="shared" si="1357"/>
        <v>2.0498416303113609E-2</v>
      </c>
      <c r="N454" s="82">
        <f t="shared" si="1358"/>
        <v>32938</v>
      </c>
      <c r="O454" s="82">
        <f t="shared" si="1359"/>
        <v>2619</v>
      </c>
      <c r="P454" s="135">
        <f t="shared" si="1360"/>
        <v>150665</v>
      </c>
      <c r="Q454" s="135">
        <f t="shared" si="1361"/>
        <v>2842</v>
      </c>
      <c r="R454" s="355">
        <f t="shared" si="1362"/>
        <v>1.8863040520359739E-2</v>
      </c>
      <c r="S454" s="83">
        <f t="shared" si="1363"/>
        <v>27.57765453114418</v>
      </c>
      <c r="U454" s="624" t="s">
        <v>380</v>
      </c>
    </row>
    <row r="455" spans="1:21" x14ac:dyDescent="0.3">
      <c r="A455" s="470">
        <v>44342</v>
      </c>
      <c r="B455" s="471">
        <v>1783688</v>
      </c>
      <c r="C455" s="471">
        <v>233207</v>
      </c>
      <c r="D455" s="100">
        <v>2016895</v>
      </c>
      <c r="E455" s="472">
        <v>546</v>
      </c>
      <c r="F455" s="473">
        <f t="shared" ref="F455:F468" si="1365">E455/(D455-D454)</f>
        <v>8.9201110929586672E-2</v>
      </c>
      <c r="G455" s="471">
        <v>17466</v>
      </c>
      <c r="H455" s="100">
        <v>2904860</v>
      </c>
      <c r="I455" s="72">
        <v>11208</v>
      </c>
      <c r="J455" s="70">
        <v>3358002</v>
      </c>
      <c r="K455" s="363">
        <v>28674</v>
      </c>
      <c r="L455" s="352">
        <v>602</v>
      </c>
      <c r="M455" s="388">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5">
        <f t="shared" ref="R455" si="1371">Q455/P455</f>
        <v>1.9773399725770368E-2</v>
      </c>
      <c r="S455" s="83">
        <f t="shared" ref="S455" si="1372">P455/5463.3</f>
        <v>27.900170226786006</v>
      </c>
    </row>
    <row r="456" spans="1:21" x14ac:dyDescent="0.3">
      <c r="A456" s="470">
        <v>44343</v>
      </c>
      <c r="B456" s="471">
        <v>1788654</v>
      </c>
      <c r="C456" s="471">
        <v>233671</v>
      </c>
      <c r="D456" s="100">
        <v>2022325</v>
      </c>
      <c r="E456" s="472">
        <v>464</v>
      </c>
      <c r="F456" s="473">
        <f t="shared" si="1365"/>
        <v>8.5451197053406994E-2</v>
      </c>
      <c r="G456" s="471">
        <v>19712</v>
      </c>
      <c r="H456" s="100">
        <v>2924572</v>
      </c>
      <c r="I456" s="72">
        <v>8987</v>
      </c>
      <c r="J456" s="70">
        <v>3366989</v>
      </c>
      <c r="K456" s="363">
        <v>28699</v>
      </c>
      <c r="L456" s="352">
        <v>507</v>
      </c>
      <c r="M456" s="388">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5">
        <f t="shared" ref="R456" si="1378">Q456/P456</f>
        <v>2.0060706582665188E-2</v>
      </c>
      <c r="S456" s="83">
        <f t="shared" ref="S456" si="1379">P456/5463.3</f>
        <v>27.920304577819266</v>
      </c>
    </row>
    <row r="457" spans="1:21" x14ac:dyDescent="0.3">
      <c r="A457" s="470">
        <v>44344</v>
      </c>
      <c r="B457" s="471">
        <v>1793591</v>
      </c>
      <c r="C457" s="471">
        <v>234312</v>
      </c>
      <c r="D457" s="100">
        <v>2027903</v>
      </c>
      <c r="E457" s="472">
        <v>641</v>
      </c>
      <c r="F457" s="473">
        <f t="shared" si="1365"/>
        <v>0.11491574040874866</v>
      </c>
      <c r="G457" s="471">
        <v>15347</v>
      </c>
      <c r="H457" s="100">
        <v>2939919</v>
      </c>
      <c r="I457" s="72">
        <v>10592</v>
      </c>
      <c r="J457" s="70">
        <v>3377581</v>
      </c>
      <c r="K457" s="363">
        <v>25939</v>
      </c>
      <c r="L457" s="352">
        <v>679</v>
      </c>
      <c r="M457" s="388">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5">
        <f t="shared" ref="R457" si="1385">Q457/P457</f>
        <v>2.1191471787723917E-2</v>
      </c>
      <c r="S457" s="83">
        <f t="shared" ref="S457" si="1386">P457/5463.3</f>
        <v>28.365273735654274</v>
      </c>
    </row>
    <row r="458" spans="1:21" x14ac:dyDescent="0.3">
      <c r="A458" s="470">
        <v>44345</v>
      </c>
      <c r="B458" s="471">
        <v>1798086</v>
      </c>
      <c r="C458" s="471">
        <v>234895</v>
      </c>
      <c r="D458" s="100">
        <v>2032981</v>
      </c>
      <c r="E458" s="472">
        <v>583</v>
      </c>
      <c r="F458" s="473">
        <f t="shared" si="1365"/>
        <v>0.11480897991335172</v>
      </c>
      <c r="G458" s="471">
        <v>12099</v>
      </c>
      <c r="H458" s="100">
        <v>2952018</v>
      </c>
      <c r="I458" s="72">
        <v>12433</v>
      </c>
      <c r="J458" s="70">
        <v>3390014</v>
      </c>
      <c r="K458" s="363">
        <v>24532</v>
      </c>
      <c r="L458" s="352">
        <v>624</v>
      </c>
      <c r="M458" s="388">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5">
        <f t="shared" ref="R458" si="1392">Q458/P458</f>
        <v>2.2224194325413931E-2</v>
      </c>
      <c r="S458" s="83">
        <f t="shared" ref="S458" si="1393">P458/5463.3</f>
        <v>28.875588014569949</v>
      </c>
    </row>
    <row r="459" spans="1:21" x14ac:dyDescent="0.3">
      <c r="A459" s="470">
        <v>44346</v>
      </c>
      <c r="B459" s="471">
        <v>1801935</v>
      </c>
      <c r="C459" s="471">
        <v>235421</v>
      </c>
      <c r="D459" s="100">
        <v>2037356</v>
      </c>
      <c r="E459" s="472">
        <v>526</v>
      </c>
      <c r="F459" s="473">
        <f t="shared" si="1365"/>
        <v>0.12022857142857143</v>
      </c>
      <c r="G459" s="471">
        <v>5872</v>
      </c>
      <c r="H459" s="100">
        <v>2957890</v>
      </c>
      <c r="I459" s="72">
        <v>11826</v>
      </c>
      <c r="J459" s="70">
        <v>3401840</v>
      </c>
      <c r="K459" s="363">
        <v>17698</v>
      </c>
      <c r="L459" s="352">
        <v>562</v>
      </c>
      <c r="M459" s="388">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5">
        <f t="shared" ref="R459" si="1398">Q459/P459</f>
        <v>2.36837334576438E-2</v>
      </c>
      <c r="S459" s="83">
        <f t="shared" ref="S459" si="1399">P459/5463.3</f>
        <v>28.270825325352806</v>
      </c>
    </row>
    <row r="460" spans="1:21" x14ac:dyDescent="0.3">
      <c r="A460" s="470">
        <v>44347</v>
      </c>
      <c r="B460" s="471">
        <v>1805043</v>
      </c>
      <c r="C460" s="471">
        <v>235911</v>
      </c>
      <c r="D460" s="100">
        <v>2040954</v>
      </c>
      <c r="E460" s="472">
        <v>490</v>
      </c>
      <c r="F460" s="473">
        <f t="shared" si="1365"/>
        <v>0.13618677042801555</v>
      </c>
      <c r="G460" s="471">
        <v>5324</v>
      </c>
      <c r="H460" s="100">
        <v>2963214</v>
      </c>
      <c r="I460" s="72">
        <v>7029</v>
      </c>
      <c r="J460" s="70">
        <v>3408869</v>
      </c>
      <c r="K460" s="363">
        <v>12353</v>
      </c>
      <c r="L460" s="352">
        <v>517</v>
      </c>
      <c r="M460" s="388">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5">
        <f t="shared" ref="R460" si="1405">Q460/P460</f>
        <v>2.4794991851411128E-2</v>
      </c>
      <c r="S460" s="83">
        <f t="shared" ref="S460" si="1406">P460/5463.3</f>
        <v>28.30304028700602</v>
      </c>
    </row>
    <row r="461" spans="1:21" x14ac:dyDescent="0.3">
      <c r="A461" s="470">
        <v>44348</v>
      </c>
      <c r="B461" s="471">
        <v>1808430</v>
      </c>
      <c r="C461" s="471">
        <v>236389</v>
      </c>
      <c r="D461" s="100">
        <v>2044819</v>
      </c>
      <c r="E461" s="472">
        <v>478</v>
      </c>
      <c r="F461" s="473">
        <f t="shared" si="1365"/>
        <v>0.12367399741267787</v>
      </c>
      <c r="G461" s="471">
        <v>9983</v>
      </c>
      <c r="H461" s="100">
        <v>2973197</v>
      </c>
      <c r="I461" s="72">
        <v>6506</v>
      </c>
      <c r="J461" s="70">
        <v>3415375</v>
      </c>
      <c r="K461" s="363">
        <v>16489</v>
      </c>
      <c r="L461" s="352">
        <v>511</v>
      </c>
      <c r="M461" s="388">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5">
        <f t="shared" ref="R461" si="1412">Q461/P461</f>
        <v>2.5922375375686601E-2</v>
      </c>
      <c r="S461" s="83">
        <f t="shared" ref="S461" si="1413">P461/5463.3</f>
        <v>28.258378635623156</v>
      </c>
    </row>
    <row r="462" spans="1:21" x14ac:dyDescent="0.3">
      <c r="A462" s="470">
        <v>44349</v>
      </c>
      <c r="B462" s="471">
        <v>1813514</v>
      </c>
      <c r="C462" s="471">
        <v>237066</v>
      </c>
      <c r="D462" s="100">
        <v>2050580</v>
      </c>
      <c r="E462" s="472">
        <v>677</v>
      </c>
      <c r="F462" s="473">
        <f t="shared" si="1365"/>
        <v>0.11751432043048082</v>
      </c>
      <c r="G462" s="471">
        <v>16881</v>
      </c>
      <c r="H462" s="100">
        <v>2990078</v>
      </c>
      <c r="I462" s="72">
        <v>9377</v>
      </c>
      <c r="J462" s="70">
        <v>3424752</v>
      </c>
      <c r="K462" s="363">
        <v>26258</v>
      </c>
      <c r="L462" s="352">
        <v>735</v>
      </c>
      <c r="M462" s="388">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5">
        <f t="shared" ref="R462" si="1419">Q462/P462</f>
        <v>2.7209675721204463E-2</v>
      </c>
      <c r="S462" s="83">
        <f t="shared" ref="S462" si="1420">P462/5463.3</f>
        <v>27.816155071110867</v>
      </c>
    </row>
    <row r="463" spans="1:21" x14ac:dyDescent="0.3">
      <c r="A463" s="470">
        <v>44350</v>
      </c>
      <c r="B463" s="471">
        <v>1819342</v>
      </c>
      <c r="C463" s="471">
        <v>237901</v>
      </c>
      <c r="D463" s="100">
        <v>2057243</v>
      </c>
      <c r="E463" s="472">
        <v>835</v>
      </c>
      <c r="F463" s="473">
        <f t="shared" si="1365"/>
        <v>0.12531892540897493</v>
      </c>
      <c r="G463" s="471">
        <v>19381</v>
      </c>
      <c r="H463" s="100">
        <v>3009459</v>
      </c>
      <c r="I463" s="72">
        <v>12460</v>
      </c>
      <c r="J463" s="70">
        <v>3437212</v>
      </c>
      <c r="K463" s="363">
        <v>31841</v>
      </c>
      <c r="L463" s="352">
        <v>900</v>
      </c>
      <c r="M463" s="388">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5">
        <f t="shared" ref="R463" si="1425">Q463/P463</f>
        <v>2.9192186190445491E-2</v>
      </c>
      <c r="S463" s="83">
        <f t="shared" ref="S463" si="1426">P463/5463.3</f>
        <v>28.391265352442662</v>
      </c>
    </row>
    <row r="464" spans="1:21" x14ac:dyDescent="0.3">
      <c r="A464" s="470">
        <v>44351</v>
      </c>
      <c r="B464" s="471">
        <v>1825060</v>
      </c>
      <c r="C464" s="471">
        <v>238893</v>
      </c>
      <c r="D464" s="100">
        <v>2063953</v>
      </c>
      <c r="E464" s="2">
        <v>992</v>
      </c>
      <c r="F464" s="473">
        <f t="shared" si="1365"/>
        <v>0.14783904619970195</v>
      </c>
      <c r="G464" s="471">
        <v>14335</v>
      </c>
      <c r="H464" s="100">
        <v>3023794</v>
      </c>
      <c r="I464" s="72">
        <v>12627</v>
      </c>
      <c r="J464" s="70">
        <v>3449839</v>
      </c>
      <c r="K464" s="363">
        <v>26962</v>
      </c>
      <c r="L464" s="352">
        <v>1040</v>
      </c>
      <c r="M464" s="388">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5">
        <f t="shared" ref="R464" si="1431">Q464/P464</f>
        <v>3.1313047209750658E-2</v>
      </c>
      <c r="S464" s="83">
        <f t="shared" ref="S464" si="1432">P464/5463.3</f>
        <v>28.578514817051964</v>
      </c>
    </row>
    <row r="465" spans="1:21" x14ac:dyDescent="0.3">
      <c r="A465" s="470">
        <v>44352</v>
      </c>
      <c r="B465" s="471">
        <v>1830594</v>
      </c>
      <c r="C465" s="471">
        <v>239753</v>
      </c>
      <c r="D465" s="100">
        <v>2070347</v>
      </c>
      <c r="E465" s="2">
        <v>860</v>
      </c>
      <c r="F465" s="473">
        <f t="shared" si="1365"/>
        <v>0.13450109477635283</v>
      </c>
      <c r="G465" s="471">
        <v>12478</v>
      </c>
      <c r="H465" s="100">
        <v>3036272</v>
      </c>
      <c r="I465" s="72">
        <v>14958</v>
      </c>
      <c r="J465" s="70">
        <v>3464797</v>
      </c>
      <c r="K465" s="363">
        <v>27436</v>
      </c>
      <c r="L465" s="352">
        <v>931</v>
      </c>
      <c r="M465" s="388">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5">
        <f t="shared" ref="R465" si="1437">Q465/P465</f>
        <v>3.2671642447983804E-2</v>
      </c>
      <c r="S465" s="83">
        <f t="shared" ref="S465" si="1438">P465/5463.3</f>
        <v>29.110061684329981</v>
      </c>
    </row>
    <row r="466" spans="1:21" x14ac:dyDescent="0.3">
      <c r="A466" s="470">
        <v>44353</v>
      </c>
      <c r="B466" s="471">
        <v>1836218</v>
      </c>
      <c r="C466" s="471">
        <v>240528</v>
      </c>
      <c r="D466" s="100">
        <v>2076746</v>
      </c>
      <c r="E466" s="2">
        <v>775</v>
      </c>
      <c r="F466" s="473">
        <f t="shared" si="1365"/>
        <v>0.12111267385528988</v>
      </c>
      <c r="G466" s="471">
        <v>6248</v>
      </c>
      <c r="H466" s="100">
        <v>3042520</v>
      </c>
      <c r="I466" s="72">
        <v>14427</v>
      </c>
      <c r="J466" s="70">
        <v>3479224</v>
      </c>
      <c r="K466" s="363">
        <v>20675</v>
      </c>
      <c r="L466" s="352">
        <v>821</v>
      </c>
      <c r="M466" s="388">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5">
        <f t="shared" ref="R466" si="1444">Q466/P466</f>
        <v>3.3669929759156614E-2</v>
      </c>
      <c r="S466" s="83">
        <f t="shared" ref="S466" si="1445">P466/5463.3</f>
        <v>29.654970439111892</v>
      </c>
    </row>
    <row r="467" spans="1:21" x14ac:dyDescent="0.3">
      <c r="A467" s="470">
        <v>44354</v>
      </c>
      <c r="B467" s="471">
        <v>1840381</v>
      </c>
      <c r="C467" s="471">
        <v>241169</v>
      </c>
      <c r="D467" s="100">
        <v>2081550</v>
      </c>
      <c r="E467" s="2">
        <v>641</v>
      </c>
      <c r="F467" s="473">
        <f t="shared" si="1365"/>
        <v>0.13343047460449625</v>
      </c>
      <c r="G467" s="471">
        <v>5936</v>
      </c>
      <c r="H467" s="100">
        <v>3048456</v>
      </c>
      <c r="I467" s="72">
        <v>10256</v>
      </c>
      <c r="J467" s="70">
        <v>3489480</v>
      </c>
      <c r="K467" s="363">
        <v>16192</v>
      </c>
      <c r="L467" s="352">
        <v>688</v>
      </c>
      <c r="M467" s="388">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5">
        <f t="shared" ref="R467" si="1451">Q467/P467</f>
        <v>3.3921605276962127E-2</v>
      </c>
      <c r="S467" s="83">
        <f t="shared" ref="S467" si="1452">P467/5463.3</f>
        <v>30.357659290172606</v>
      </c>
    </row>
    <row r="468" spans="1:21" x14ac:dyDescent="0.3">
      <c r="A468" s="470">
        <v>44355</v>
      </c>
      <c r="B468" s="471">
        <v>1844372</v>
      </c>
      <c r="C468" s="471">
        <v>241864</v>
      </c>
      <c r="D468" s="100">
        <v>2086236</v>
      </c>
      <c r="E468" s="2">
        <v>695</v>
      </c>
      <c r="F468" s="473">
        <f t="shared" si="1365"/>
        <v>0.14831412718736661</v>
      </c>
      <c r="G468" s="471">
        <v>6630</v>
      </c>
      <c r="H468" s="100">
        <v>3055086</v>
      </c>
      <c r="I468" s="72">
        <v>8243</v>
      </c>
      <c r="J468" s="70">
        <v>3497723</v>
      </c>
      <c r="K468" s="363">
        <v>14873</v>
      </c>
      <c r="L468" s="352">
        <v>743</v>
      </c>
      <c r="M468" s="388">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5">
        <f t="shared" ref="R468" si="1458">Q468/P468</f>
        <v>3.5667967632141355E-2</v>
      </c>
      <c r="S468" s="83">
        <f t="shared" ref="S468" si="1459">P468/5463.3</f>
        <v>30.061867369538557</v>
      </c>
    </row>
    <row r="469" spans="1:21" x14ac:dyDescent="0.3">
      <c r="A469" s="470">
        <v>44356</v>
      </c>
      <c r="B469" s="471">
        <v>1840017</v>
      </c>
      <c r="C469" s="471">
        <v>242875</v>
      </c>
      <c r="D469" s="100">
        <v>2082892</v>
      </c>
      <c r="E469" s="43">
        <v>1011</v>
      </c>
      <c r="F469" s="473" t="s">
        <v>388</v>
      </c>
      <c r="G469" s="471">
        <v>21909</v>
      </c>
      <c r="H469" s="100">
        <v>3076995</v>
      </c>
      <c r="I469" s="72">
        <v>14318</v>
      </c>
      <c r="J469" s="70">
        <v>3512041</v>
      </c>
      <c r="K469" s="363">
        <v>36227</v>
      </c>
      <c r="L469" s="352">
        <v>1084</v>
      </c>
      <c r="M469" s="388">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5">
        <f t="shared" ref="R469" si="1465">Q469/P469</f>
        <v>3.5630230876089228E-2</v>
      </c>
      <c r="S469" s="83">
        <f t="shared" ref="S469" si="1466">P469/5463.3</f>
        <v>31.8865886918163</v>
      </c>
      <c r="U469" s="624" t="s">
        <v>389</v>
      </c>
    </row>
    <row r="470" spans="1:21" x14ac:dyDescent="0.3">
      <c r="A470" s="470">
        <v>44357</v>
      </c>
      <c r="B470" s="471">
        <v>1844736</v>
      </c>
      <c r="C470" s="471">
        <v>243610</v>
      </c>
      <c r="D470" s="100">
        <v>2088346</v>
      </c>
      <c r="E470" s="43">
        <v>735</v>
      </c>
      <c r="F470" s="473">
        <f t="shared" ref="F470:F476" si="1467">E470/(D470-D469)</f>
        <v>0.13476347634763478</v>
      </c>
      <c r="G470" s="471">
        <v>19523</v>
      </c>
      <c r="H470" s="100">
        <v>3096518</v>
      </c>
      <c r="I470" s="72">
        <v>8856</v>
      </c>
      <c r="J470" s="70">
        <v>3520897</v>
      </c>
      <c r="K470" s="363">
        <v>28379</v>
      </c>
      <c r="L470" s="352">
        <v>786</v>
      </c>
      <c r="M470" s="388">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5">
        <f t="shared" ref="R470" si="1473">Q470/P470</f>
        <v>3.5685002108419621E-2</v>
      </c>
      <c r="S470" s="83">
        <f t="shared" ref="S470" si="1474">P470/5463.3</f>
        <v>31.252905752933209</v>
      </c>
      <c r="U470" s="624" t="s">
        <v>392</v>
      </c>
    </row>
    <row r="471" spans="1:21" x14ac:dyDescent="0.3">
      <c r="A471" s="470">
        <v>44358</v>
      </c>
      <c r="B471" s="471">
        <v>1850478</v>
      </c>
      <c r="C471" s="471">
        <v>244714</v>
      </c>
      <c r="D471" s="100">
        <v>2095192</v>
      </c>
      <c r="E471" s="43">
        <v>1104</v>
      </c>
      <c r="F471" s="473">
        <f t="shared" si="1467"/>
        <v>0.16126205083260298</v>
      </c>
      <c r="G471" s="471">
        <v>15515</v>
      </c>
      <c r="H471" s="100">
        <v>3112033</v>
      </c>
      <c r="I471" s="72">
        <v>13048</v>
      </c>
      <c r="J471" s="70">
        <v>3533945</v>
      </c>
      <c r="K471" s="363">
        <v>28563</v>
      </c>
      <c r="L471" s="352">
        <v>1172</v>
      </c>
      <c r="M471" s="388">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5">
        <f t="shared" ref="R471" si="1479">Q471/P471</f>
        <v>3.6119411645246451E-2</v>
      </c>
      <c r="S471" s="83">
        <f t="shared" ref="S471" si="1480">P471/5463.3</f>
        <v>31.54595208024454</v>
      </c>
    </row>
    <row r="472" spans="1:21" x14ac:dyDescent="0.3">
      <c r="A472" s="470">
        <v>44359</v>
      </c>
      <c r="B472" s="471">
        <v>1855951</v>
      </c>
      <c r="C472" s="471">
        <v>245744</v>
      </c>
      <c r="D472" s="100">
        <v>2101695</v>
      </c>
      <c r="E472" s="43">
        <v>1030</v>
      </c>
      <c r="F472" s="473">
        <f t="shared" si="1467"/>
        <v>0.15838843610641243</v>
      </c>
      <c r="G472" s="471">
        <v>12482</v>
      </c>
      <c r="H472" s="100">
        <v>3124515</v>
      </c>
      <c r="I472" s="72">
        <v>14168</v>
      </c>
      <c r="J472" s="70">
        <v>3548113</v>
      </c>
      <c r="K472" s="363">
        <v>26650</v>
      </c>
      <c r="L472" s="352">
        <v>1104</v>
      </c>
      <c r="M472" s="388">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5">
        <f t="shared" ref="R472" si="1486">Q472/P472</f>
        <v>3.7293292686481037E-2</v>
      </c>
      <c r="S472" s="83">
        <f t="shared" ref="S472" si="1487">P472/5463.3</f>
        <v>31.402082990134168</v>
      </c>
      <c r="U472" s="624" t="s">
        <v>393</v>
      </c>
    </row>
    <row r="473" spans="1:21" x14ac:dyDescent="0.3">
      <c r="A473" s="470">
        <v>44360</v>
      </c>
      <c r="B473" s="471">
        <v>1861597</v>
      </c>
      <c r="C473" s="471">
        <v>246780</v>
      </c>
      <c r="D473" s="100">
        <v>2108377</v>
      </c>
      <c r="E473" s="43">
        <v>1036</v>
      </c>
      <c r="F473" s="473">
        <f t="shared" si="1467"/>
        <v>0.15504340017958695</v>
      </c>
      <c r="G473" s="471">
        <v>5216</v>
      </c>
      <c r="H473" s="100">
        <v>3129731</v>
      </c>
      <c r="I473" s="72">
        <v>17640</v>
      </c>
      <c r="J473" s="70">
        <v>3565753</v>
      </c>
      <c r="K473" s="363">
        <v>22856</v>
      </c>
      <c r="L473" s="352">
        <v>1137</v>
      </c>
      <c r="M473" s="388">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5">
        <f t="shared" ref="R473" si="1493">Q473/P473</f>
        <v>3.8643950730977324E-2</v>
      </c>
      <c r="S473" s="83">
        <f t="shared" ref="S473" si="1494">P473/5463.3</f>
        <v>31.801292259257224</v>
      </c>
      <c r="U473" s="624" t="s">
        <v>393</v>
      </c>
    </row>
    <row r="474" spans="1:21" x14ac:dyDescent="0.3">
      <c r="A474" s="470">
        <v>44361</v>
      </c>
      <c r="B474" s="471">
        <v>1865572</v>
      </c>
      <c r="C474" s="471">
        <v>247541</v>
      </c>
      <c r="D474" s="100">
        <v>2113113</v>
      </c>
      <c r="E474" s="43">
        <v>761</v>
      </c>
      <c r="F474" s="473">
        <f t="shared" si="1467"/>
        <v>0.16068412162162163</v>
      </c>
      <c r="G474" s="471">
        <v>5779</v>
      </c>
      <c r="H474" s="100">
        <v>3135510</v>
      </c>
      <c r="I474" s="72">
        <v>10002</v>
      </c>
      <c r="J474" s="70">
        <v>3575755</v>
      </c>
      <c r="K474" s="363">
        <v>15781</v>
      </c>
      <c r="L474" s="352">
        <v>814</v>
      </c>
      <c r="M474" s="388">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5">
        <f t="shared" ref="R474" si="1500">Q474/P474</f>
        <v>3.9462525024664082E-2</v>
      </c>
      <c r="S474" s="83">
        <f t="shared" ref="S474:S475" si="1501">P474/5463.3</f>
        <v>31.726063002214776</v>
      </c>
    </row>
    <row r="475" spans="1:21" x14ac:dyDescent="0.3">
      <c r="A475" s="470">
        <v>44362</v>
      </c>
      <c r="B475" s="471">
        <v>1870306</v>
      </c>
      <c r="C475" s="471">
        <v>248515</v>
      </c>
      <c r="D475" s="100">
        <v>2118821</v>
      </c>
      <c r="E475" s="43">
        <v>974</v>
      </c>
      <c r="F475" s="473">
        <f t="shared" si="1467"/>
        <v>0.17063770147161877</v>
      </c>
      <c r="G475" s="471">
        <v>10507</v>
      </c>
      <c r="H475" s="100">
        <v>3146017</v>
      </c>
      <c r="I475" s="72">
        <v>10254</v>
      </c>
      <c r="J475" s="70">
        <v>3586009</v>
      </c>
      <c r="K475" s="363">
        <v>20761</v>
      </c>
      <c r="L475" s="352">
        <v>1040</v>
      </c>
      <c r="M475" s="388">
        <f t="shared" si="1495"/>
        <v>5.0093926111458985E-2</v>
      </c>
      <c r="N475" s="82">
        <f>D475-D468</f>
        <v>32585</v>
      </c>
      <c r="O475" s="82">
        <f>SUM(E469:E475)</f>
        <v>6651</v>
      </c>
      <c r="P475" s="135">
        <f t="shared" ref="P475:Q477" si="1502">SUM(K469:K475)</f>
        <v>179217</v>
      </c>
      <c r="Q475" s="135">
        <f t="shared" si="1502"/>
        <v>7137</v>
      </c>
      <c r="R475" s="355">
        <f>Q475/P475</f>
        <v>3.9823231055089642E-2</v>
      </c>
      <c r="S475" s="83">
        <f t="shared" si="1501"/>
        <v>32.803799901158641</v>
      </c>
    </row>
    <row r="476" spans="1:21" x14ac:dyDescent="0.3">
      <c r="A476" s="470">
        <v>44363</v>
      </c>
      <c r="B476" s="471">
        <v>1877486</v>
      </c>
      <c r="C476" s="471">
        <v>249644</v>
      </c>
      <c r="D476" s="100">
        <v>2127130</v>
      </c>
      <c r="E476" s="43">
        <v>1129</v>
      </c>
      <c r="F476" s="473">
        <f t="shared" si="1467"/>
        <v>0.13587676013960764</v>
      </c>
      <c r="G476" s="471">
        <v>19979</v>
      </c>
      <c r="H476" s="100">
        <v>3165996</v>
      </c>
      <c r="I476" s="72">
        <v>15659</v>
      </c>
      <c r="J476" s="70">
        <v>3601668</v>
      </c>
      <c r="K476" s="363">
        <v>35638</v>
      </c>
      <c r="L476" s="352">
        <v>1194</v>
      </c>
      <c r="M476" s="388">
        <f t="shared" si="1495"/>
        <v>3.3503563611874967E-2</v>
      </c>
      <c r="N476" s="82">
        <f>D476-D469</f>
        <v>44238</v>
      </c>
      <c r="O476" s="82">
        <f>SUM(E470:E476)</f>
        <v>6769</v>
      </c>
      <c r="P476" s="135">
        <f t="shared" si="1502"/>
        <v>178628</v>
      </c>
      <c r="Q476" s="135">
        <f t="shared" si="1502"/>
        <v>7247</v>
      </c>
      <c r="R476" s="355">
        <f>Q476/P476</f>
        <v>4.0570347313970932E-2</v>
      </c>
      <c r="S476" s="83">
        <f>P476/5463.3</f>
        <v>32.695989603353283</v>
      </c>
    </row>
    <row r="477" spans="1:21" x14ac:dyDescent="0.3">
      <c r="A477" s="470">
        <v>44364</v>
      </c>
      <c r="B477" s="471">
        <v>1884267</v>
      </c>
      <c r="C477" s="471">
        <v>250961</v>
      </c>
      <c r="D477" s="100">
        <v>2135228</v>
      </c>
      <c r="E477" s="43">
        <v>1317</v>
      </c>
      <c r="F477" s="473">
        <f>E477/(D477-D476)</f>
        <v>0.16263274882687084</v>
      </c>
      <c r="G477" s="471">
        <v>16728</v>
      </c>
      <c r="H477" s="100">
        <v>3182724</v>
      </c>
      <c r="I477" s="72">
        <v>14262</v>
      </c>
      <c r="J477" s="70">
        <v>3615930</v>
      </c>
      <c r="K477" s="363">
        <v>30990</v>
      </c>
      <c r="L477" s="352">
        <v>1412</v>
      </c>
      <c r="M477" s="388">
        <f t="shared" ref="M477:M478" si="1503">L477/K477</f>
        <v>4.5563084866085832E-2</v>
      </c>
      <c r="N477" s="82">
        <f>D477-D470</f>
        <v>46882</v>
      </c>
      <c r="O477" s="82">
        <f>SUM(E471:E477)</f>
        <v>7351</v>
      </c>
      <c r="P477" s="135">
        <f t="shared" si="1502"/>
        <v>181239</v>
      </c>
      <c r="Q477" s="135">
        <f t="shared" si="1502"/>
        <v>7873</v>
      </c>
      <c r="R477" s="355">
        <f>Q477/P477</f>
        <v>4.3439877730510543E-2</v>
      </c>
      <c r="S477" s="83">
        <f>P477/5463.3</f>
        <v>33.173905881060897</v>
      </c>
    </row>
    <row r="478" spans="1:21" x14ac:dyDescent="0.3">
      <c r="A478" s="470">
        <v>44365</v>
      </c>
      <c r="B478" s="471">
        <v>1889928</v>
      </c>
      <c r="C478" s="471">
        <v>251911</v>
      </c>
      <c r="D478" s="100">
        <v>2141839</v>
      </c>
      <c r="E478" s="43">
        <v>950</v>
      </c>
      <c r="F478" s="473">
        <f>E478/(D478-D477)</f>
        <v>0.1436998941158675</v>
      </c>
      <c r="G478" s="471">
        <v>17637</v>
      </c>
      <c r="H478" s="100">
        <v>3200361</v>
      </c>
      <c r="I478" s="72">
        <v>11617</v>
      </c>
      <c r="J478" s="70">
        <v>3627547</v>
      </c>
      <c r="K478" s="363">
        <v>29254</v>
      </c>
      <c r="L478" s="352">
        <v>1012</v>
      </c>
      <c r="M478" s="388">
        <f t="shared" si="1503"/>
        <v>3.4593559855062558E-2</v>
      </c>
      <c r="N478" s="82">
        <f>D478-D471</f>
        <v>46647</v>
      </c>
      <c r="O478" s="82">
        <f>SUM(E472:E478)</f>
        <v>7197</v>
      </c>
      <c r="P478" s="135">
        <f t="shared" ref="P478" si="1504">SUM(K472:K478)</f>
        <v>181930</v>
      </c>
      <c r="Q478" s="135">
        <f t="shared" ref="Q478" si="1505">SUM(L472:L478)</f>
        <v>7713</v>
      </c>
      <c r="R478" s="355">
        <f>Q478/P478</f>
        <v>4.2395426812510309E-2</v>
      </c>
      <c r="S478" s="83">
        <f>P478/5463.3</f>
        <v>33.300386213460726</v>
      </c>
    </row>
    <row r="479" spans="1:21" x14ac:dyDescent="0.3">
      <c r="A479" s="470">
        <v>44366</v>
      </c>
      <c r="B479" s="471">
        <v>1896738</v>
      </c>
      <c r="C479" s="471">
        <v>253120</v>
      </c>
      <c r="D479" s="100">
        <v>2149858</v>
      </c>
      <c r="E479" s="43">
        <v>1209</v>
      </c>
      <c r="F479" s="473">
        <f t="shared" ref="F479:F480" si="1506">E479/(D479-D478)</f>
        <v>0.15076692854470633</v>
      </c>
      <c r="G479" s="471">
        <v>11185</v>
      </c>
      <c r="H479" s="100">
        <v>3211546</v>
      </c>
      <c r="I479" s="72">
        <v>17624</v>
      </c>
      <c r="J479" s="70">
        <v>3645171</v>
      </c>
      <c r="K479" s="363">
        <v>28809</v>
      </c>
      <c r="L479" s="352">
        <v>1297</v>
      </c>
      <c r="M479" s="388">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5">
        <f t="shared" ref="R479:R481" si="1512">Q479/P479</f>
        <v>4.2946618211843188E-2</v>
      </c>
      <c r="S479" s="83">
        <f t="shared" ref="S479:S481" si="1513">P479/5463.3</f>
        <v>33.69556861237713</v>
      </c>
    </row>
    <row r="480" spans="1:21" x14ac:dyDescent="0.3">
      <c r="A480" s="470">
        <v>44367</v>
      </c>
      <c r="B480" s="471">
        <v>1902093</v>
      </c>
      <c r="C480" s="471">
        <v>254325</v>
      </c>
      <c r="D480" s="100">
        <v>2156418</v>
      </c>
      <c r="E480" s="43">
        <v>1205</v>
      </c>
      <c r="F480" s="473">
        <f t="shared" si="1506"/>
        <v>0.1836890243902439</v>
      </c>
      <c r="G480" s="471">
        <v>5552</v>
      </c>
      <c r="H480" s="100">
        <v>3217098</v>
      </c>
      <c r="I480" s="72">
        <v>16546</v>
      </c>
      <c r="J480" s="70">
        <v>3661717</v>
      </c>
      <c r="K480" s="363">
        <v>22098</v>
      </c>
      <c r="L480" s="352">
        <v>1281</v>
      </c>
      <c r="M480" s="388">
        <f t="shared" si="1507"/>
        <v>5.7969046972576703E-2</v>
      </c>
      <c r="N480" s="82">
        <f t="shared" si="1508"/>
        <v>48041</v>
      </c>
      <c r="O480" s="82">
        <f t="shared" si="1509"/>
        <v>7545</v>
      </c>
      <c r="P480" s="135">
        <f t="shared" si="1510"/>
        <v>183331</v>
      </c>
      <c r="Q480" s="135">
        <f t="shared" si="1511"/>
        <v>8050</v>
      </c>
      <c r="R480" s="355">
        <f t="shared" si="1512"/>
        <v>4.3909649759178757E-2</v>
      </c>
      <c r="S480" s="83">
        <f t="shared" si="1513"/>
        <v>33.556824629802499</v>
      </c>
    </row>
    <row r="481" spans="1:32" x14ac:dyDescent="0.3">
      <c r="A481" s="470">
        <v>44368</v>
      </c>
      <c r="B481" s="471">
        <v>1906735</v>
      </c>
      <c r="C481" s="471">
        <v>255575</v>
      </c>
      <c r="D481" s="100">
        <v>2162310</v>
      </c>
      <c r="E481" s="43">
        <v>1250</v>
      </c>
      <c r="F481" s="473">
        <f t="shared" ref="F481:F487" si="1514">E481/(D481-D480)</f>
        <v>0.2121520706042091</v>
      </c>
      <c r="G481" s="471">
        <v>5429</v>
      </c>
      <c r="H481" s="100">
        <v>3222527</v>
      </c>
      <c r="I481" s="72">
        <v>13151</v>
      </c>
      <c r="J481" s="70">
        <v>3674868</v>
      </c>
      <c r="K481" s="363">
        <v>18580</v>
      </c>
      <c r="L481" s="352">
        <v>1332</v>
      </c>
      <c r="M481" s="388">
        <f t="shared" si="1507"/>
        <v>7.1689989235737356E-2</v>
      </c>
      <c r="N481" s="82">
        <f t="shared" si="1508"/>
        <v>49197</v>
      </c>
      <c r="O481" s="82">
        <f t="shared" si="1509"/>
        <v>8034</v>
      </c>
      <c r="P481" s="135">
        <f t="shared" si="1510"/>
        <v>186130</v>
      </c>
      <c r="Q481" s="135">
        <f t="shared" si="1511"/>
        <v>8568</v>
      </c>
      <c r="R481" s="355">
        <f t="shared" si="1512"/>
        <v>4.6032342986084995E-2</v>
      </c>
      <c r="S481" s="83">
        <f t="shared" si="1513"/>
        <v>34.0691523438215</v>
      </c>
      <c r="U481" s="624" t="s">
        <v>398</v>
      </c>
    </row>
    <row r="482" spans="1:32" x14ac:dyDescent="0.3">
      <c r="A482" s="470">
        <v>44369</v>
      </c>
      <c r="B482" s="471">
        <v>1912801</v>
      </c>
      <c r="C482" s="471">
        <v>257742</v>
      </c>
      <c r="D482" s="100">
        <v>2170543</v>
      </c>
      <c r="E482" s="43">
        <v>2167</v>
      </c>
      <c r="F482" s="473">
        <f t="shared" si="1514"/>
        <v>0.26320903680310942</v>
      </c>
      <c r="G482" s="471">
        <v>10204</v>
      </c>
      <c r="H482" s="100">
        <v>3232731</v>
      </c>
      <c r="I482" s="72">
        <v>14834</v>
      </c>
      <c r="J482" s="70">
        <v>3689702</v>
      </c>
      <c r="K482" s="363">
        <v>25038</v>
      </c>
      <c r="L482" s="352">
        <v>2275</v>
      </c>
      <c r="M482" s="388">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5">
        <f t="shared" ref="R482" si="1520">Q482/P482</f>
        <v>5.1484451727089868E-2</v>
      </c>
      <c r="S482" s="83">
        <f t="shared" ref="S482" si="1521">P482/5463.3</f>
        <v>34.85201251990555</v>
      </c>
    </row>
    <row r="483" spans="1:32" x14ac:dyDescent="0.3">
      <c r="A483" s="470">
        <v>44370</v>
      </c>
      <c r="B483" s="471">
        <v>1921196</v>
      </c>
      <c r="C483" s="471">
        <v>260711</v>
      </c>
      <c r="D483" s="100">
        <v>2181907</v>
      </c>
      <c r="E483" s="43">
        <v>2969</v>
      </c>
      <c r="F483" s="473">
        <f t="shared" si="1514"/>
        <v>0.26126363956353399</v>
      </c>
      <c r="G483" s="471">
        <v>20416</v>
      </c>
      <c r="H483" s="100">
        <v>3253147</v>
      </c>
      <c r="I483" s="72">
        <v>21894</v>
      </c>
      <c r="J483" s="70">
        <v>3711596</v>
      </c>
      <c r="K483" s="363">
        <v>42310</v>
      </c>
      <c r="L483" s="352">
        <v>3109</v>
      </c>
      <c r="M483" s="388">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5">
        <f t="shared" ref="R483" si="1527">Q483/P483</f>
        <v>5.9458389782777468E-2</v>
      </c>
      <c r="S483" s="83">
        <f t="shared" ref="S483" si="1528">P483/5463.3</f>
        <v>36.073252429850086</v>
      </c>
    </row>
    <row r="484" spans="1:32" x14ac:dyDescent="0.3">
      <c r="A484" s="470">
        <v>44371</v>
      </c>
      <c r="B484" s="471">
        <v>1929605</v>
      </c>
      <c r="C484" s="471">
        <v>263710</v>
      </c>
      <c r="D484" s="100">
        <v>2193315</v>
      </c>
      <c r="E484" s="43">
        <v>2999</v>
      </c>
      <c r="F484" s="473">
        <f t="shared" si="1514"/>
        <v>0.26288569424964936</v>
      </c>
      <c r="G484" s="471">
        <v>19744</v>
      </c>
      <c r="H484" s="100">
        <v>3272891</v>
      </c>
      <c r="I484" s="72">
        <v>21208</v>
      </c>
      <c r="J484" s="70">
        <v>3732804</v>
      </c>
      <c r="K484" s="363">
        <v>40952</v>
      </c>
      <c r="L484" s="352">
        <v>3134</v>
      </c>
      <c r="M484" s="388">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5">
        <f t="shared" ref="R484" si="1534">Q484/P484</f>
        <v>6.4914678735129752E-2</v>
      </c>
      <c r="S484" s="83">
        <f t="shared" ref="S484" si="1535">P484/5463.3</f>
        <v>37.896692475243896</v>
      </c>
    </row>
    <row r="485" spans="1:32" x14ac:dyDescent="0.3">
      <c r="A485" s="470">
        <v>44372</v>
      </c>
      <c r="B485" s="471">
        <v>1934285</v>
      </c>
      <c r="C485" s="471">
        <v>265457</v>
      </c>
      <c r="D485" s="100">
        <v>2199742</v>
      </c>
      <c r="E485" s="43">
        <v>1747</v>
      </c>
      <c r="F485" s="473">
        <f t="shared" si="1514"/>
        <v>0.27182200093356151</v>
      </c>
      <c r="G485" s="471">
        <v>15055</v>
      </c>
      <c r="H485" s="100">
        <v>3287946</v>
      </c>
      <c r="I485" s="72">
        <v>11739</v>
      </c>
      <c r="J485" s="70">
        <v>3744543</v>
      </c>
      <c r="K485" s="363">
        <v>26794</v>
      </c>
      <c r="L485" s="352">
        <v>1862</v>
      </c>
      <c r="M485" s="388">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5">
        <f t="shared" ref="R485" si="1540">Q485/P485</f>
        <v>6.9850083829876675E-2</v>
      </c>
      <c r="S485" s="83">
        <f t="shared" ref="S485" si="1541">P485/5463.3</f>
        <v>37.446415170318303</v>
      </c>
      <c r="U485" s="624" t="s">
        <v>401</v>
      </c>
    </row>
    <row r="486" spans="1:32" ht="15" customHeight="1" x14ac:dyDescent="0.3">
      <c r="A486" s="470">
        <v>44373</v>
      </c>
      <c r="B486" s="471">
        <v>1942639</v>
      </c>
      <c r="C486" s="471">
        <v>268293</v>
      </c>
      <c r="D486" s="100">
        <v>2210932</v>
      </c>
      <c r="E486" s="43">
        <v>2836</v>
      </c>
      <c r="F486" s="473">
        <f t="shared" si="1514"/>
        <v>0.25344057193923147</v>
      </c>
      <c r="G486" s="471">
        <v>12617</v>
      </c>
      <c r="H486" s="100">
        <v>3300563</v>
      </c>
      <c r="I486" s="72">
        <v>20952</v>
      </c>
      <c r="J486" s="70">
        <v>3765495</v>
      </c>
      <c r="K486" s="363">
        <v>33569</v>
      </c>
      <c r="L486" s="352">
        <v>2980</v>
      </c>
      <c r="M486" s="388">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5">
        <f t="shared" ref="R486" si="1546">Q486/P486</f>
        <v>7.6301345651353533E-2</v>
      </c>
      <c r="S486" s="83">
        <f t="shared" ref="S486" si="1547">P486/5463.3</f>
        <v>38.317683451393847</v>
      </c>
      <c r="U486" s="718" t="s">
        <v>419</v>
      </c>
      <c r="V486" s="718"/>
      <c r="W486" s="718"/>
      <c r="X486" s="718"/>
      <c r="Y486" s="718"/>
      <c r="Z486" s="718"/>
      <c r="AA486" s="718"/>
      <c r="AB486" s="718"/>
      <c r="AC486" s="718"/>
      <c r="AD486" s="718"/>
      <c r="AE486" s="718"/>
      <c r="AF486" s="718"/>
    </row>
    <row r="487" spans="1:32" x14ac:dyDescent="0.3">
      <c r="A487" s="470">
        <v>44374</v>
      </c>
      <c r="B487" s="471">
        <v>1949520</v>
      </c>
      <c r="C487" s="471">
        <v>270932</v>
      </c>
      <c r="D487" s="100">
        <v>2220452</v>
      </c>
      <c r="E487" s="43">
        <v>2639</v>
      </c>
      <c r="F487" s="473">
        <f t="shared" si="1514"/>
        <v>0.27720588235294119</v>
      </c>
      <c r="G487" s="471">
        <v>6304</v>
      </c>
      <c r="H487" s="100">
        <v>3306867</v>
      </c>
      <c r="I487" s="72">
        <v>25391</v>
      </c>
      <c r="J487" s="70">
        <v>3790886</v>
      </c>
      <c r="K487" s="363">
        <v>31695</v>
      </c>
      <c r="L487" s="352">
        <v>2809</v>
      </c>
      <c r="M487" s="388">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5">
        <f t="shared" ref="R487" si="1553">Q487/P487</f>
        <v>7.9935872256072502E-2</v>
      </c>
      <c r="S487" s="83">
        <f t="shared" ref="S487" si="1554">P487/5463.3</f>
        <v>40.074314059268204</v>
      </c>
      <c r="U487" s="718"/>
      <c r="V487" s="718"/>
      <c r="W487" s="718"/>
      <c r="X487" s="718"/>
      <c r="Y487" s="718"/>
      <c r="Z487" s="718"/>
      <c r="AA487" s="718"/>
      <c r="AB487" s="718"/>
      <c r="AC487" s="718"/>
      <c r="AD487" s="718"/>
      <c r="AE487" s="718"/>
      <c r="AF487" s="718"/>
    </row>
    <row r="488" spans="1:32" x14ac:dyDescent="0.3">
      <c r="A488" s="470">
        <v>44375</v>
      </c>
      <c r="B488" s="471">
        <v>1956028</v>
      </c>
      <c r="C488" s="471">
        <v>274217</v>
      </c>
      <c r="D488" s="100">
        <v>2230245</v>
      </c>
      <c r="E488" s="43">
        <v>3285</v>
      </c>
      <c r="F488" s="473">
        <f t="shared" ref="F488:F490" si="1555">E488/(D488-D487)</f>
        <v>0.3354436842642704</v>
      </c>
      <c r="G488" s="471">
        <v>5221</v>
      </c>
      <c r="H488" s="100">
        <v>3312088</v>
      </c>
      <c r="I488" s="72">
        <v>22005</v>
      </c>
      <c r="J488" s="70">
        <v>3812891</v>
      </c>
      <c r="K488" s="363">
        <v>27226</v>
      </c>
      <c r="L488" s="352">
        <v>3439</v>
      </c>
      <c r="M488" s="388">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5">
        <f t="shared" ref="R488" si="1560">Q488/P488</f>
        <v>8.6157199100112491E-2</v>
      </c>
      <c r="S488" s="83">
        <f t="shared" ref="S488:S493" si="1561">P488/5466</f>
        <v>41.636297109403586</v>
      </c>
    </row>
    <row r="489" spans="1:32" x14ac:dyDescent="0.3">
      <c r="A489" s="470">
        <v>44376</v>
      </c>
      <c r="B489" s="471">
        <v>1961441</v>
      </c>
      <c r="C489" s="471">
        <v>277335</v>
      </c>
      <c r="D489" s="100">
        <v>2238776</v>
      </c>
      <c r="E489" s="43">
        <v>3118</v>
      </c>
      <c r="F489" s="473">
        <f t="shared" si="1555"/>
        <v>0.36549056382604617</v>
      </c>
      <c r="G489" s="471">
        <v>11123</v>
      </c>
      <c r="H489" s="100">
        <v>3323211</v>
      </c>
      <c r="I489" s="72">
        <v>16752</v>
      </c>
      <c r="J489" s="70">
        <v>3829643</v>
      </c>
      <c r="K489" s="363">
        <v>27875</v>
      </c>
      <c r="L489" s="352">
        <v>3242</v>
      </c>
      <c r="M489" s="388">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5">
        <f t="shared" ref="R489" si="1567">Q489/P489</f>
        <v>8.9293076585901465E-2</v>
      </c>
      <c r="S489" s="83">
        <f t="shared" si="1561"/>
        <v>42.155323819978044</v>
      </c>
      <c r="U489" s="624" t="s">
        <v>402</v>
      </c>
    </row>
    <row r="490" spans="1:32" x14ac:dyDescent="0.3">
      <c r="A490" s="470">
        <v>44377</v>
      </c>
      <c r="B490" s="471">
        <v>1969236</v>
      </c>
      <c r="C490" s="471">
        <v>281222</v>
      </c>
      <c r="D490" s="100">
        <v>2250458</v>
      </c>
      <c r="E490" s="43">
        <v>3887</v>
      </c>
      <c r="F490" s="473">
        <f t="shared" si="1555"/>
        <v>0.3327341208697141</v>
      </c>
      <c r="G490" s="471">
        <v>18154</v>
      </c>
      <c r="H490" s="100">
        <v>3341365</v>
      </c>
      <c r="I490" s="72">
        <v>23556</v>
      </c>
      <c r="J490" s="70">
        <v>3853199</v>
      </c>
      <c r="K490" s="363">
        <v>41710</v>
      </c>
      <c r="L490" s="352">
        <v>4095</v>
      </c>
      <c r="M490" s="388">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5">
        <f t="shared" ref="R490" si="1573">Q490/P490</f>
        <v>9.3816491965486179E-2</v>
      </c>
      <c r="S490" s="83">
        <f t="shared" si="1561"/>
        <v>42.045554335894622</v>
      </c>
    </row>
    <row r="491" spans="1:32" x14ac:dyDescent="0.3">
      <c r="A491" s="470">
        <v>44378</v>
      </c>
      <c r="B491" s="471">
        <v>1976755</v>
      </c>
      <c r="C491" s="471">
        <v>285456</v>
      </c>
      <c r="D491" s="100">
        <v>2262211</v>
      </c>
      <c r="E491" s="43">
        <v>4234</v>
      </c>
      <c r="F491" s="473">
        <f t="shared" ref="F491:F497" si="1574">E491/(D491-D490)</f>
        <v>0.36024844720496896</v>
      </c>
      <c r="G491" s="471">
        <v>19768</v>
      </c>
      <c r="H491" s="100">
        <v>3361133</v>
      </c>
      <c r="I491" s="72">
        <v>23075</v>
      </c>
      <c r="J491" s="70">
        <v>3876274</v>
      </c>
      <c r="K491" s="363">
        <v>42843</v>
      </c>
      <c r="L491" s="352">
        <v>4484</v>
      </c>
      <c r="M491" s="388">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5">
        <f t="shared" ref="R491" si="1579">Q491/P491</f>
        <v>9.8877054274271514E-2</v>
      </c>
      <c r="S491" s="83">
        <f t="shared" si="1561"/>
        <v>42.391511159897547</v>
      </c>
    </row>
    <row r="492" spans="1:32" x14ac:dyDescent="0.3">
      <c r="A492" s="470">
        <v>44379</v>
      </c>
      <c r="B492" s="471">
        <v>1983809</v>
      </c>
      <c r="C492" s="471">
        <v>289279</v>
      </c>
      <c r="D492" s="100">
        <v>2273088</v>
      </c>
      <c r="E492" s="43">
        <v>3823</v>
      </c>
      <c r="F492" s="473">
        <f t="shared" si="1574"/>
        <v>0.35147559069596396</v>
      </c>
      <c r="G492" s="471">
        <v>15876</v>
      </c>
      <c r="H492" s="100">
        <v>3377009</v>
      </c>
      <c r="I492" s="72">
        <v>21813</v>
      </c>
      <c r="J492" s="70">
        <v>3898087</v>
      </c>
      <c r="K492" s="363">
        <v>37689</v>
      </c>
      <c r="L492" s="352">
        <v>4058</v>
      </c>
      <c r="M492" s="388">
        <f t="shared" si="1568"/>
        <v>0.10767067314070418</v>
      </c>
      <c r="N492" s="82">
        <f t="shared" si="1575"/>
        <v>73346</v>
      </c>
      <c r="O492" s="82">
        <f t="shared" ref="O492" si="1580">SUM(E486:E492)</f>
        <v>23822</v>
      </c>
      <c r="P492" s="135">
        <f t="shared" ref="P492" si="1581">SUM(K486:K492)</f>
        <v>242607</v>
      </c>
      <c r="Q492" s="135">
        <f t="shared" ref="Q492" si="1582">SUM(L486:L492)</f>
        <v>25107</v>
      </c>
      <c r="R492" s="355">
        <f t="shared" ref="R492" si="1583">Q492/P492</f>
        <v>0.10348835771432811</v>
      </c>
      <c r="S492" s="83">
        <f t="shared" si="1561"/>
        <v>44.384742041712407</v>
      </c>
    </row>
    <row r="493" spans="1:32" x14ac:dyDescent="0.3">
      <c r="A493" s="470">
        <v>44380</v>
      </c>
      <c r="B493" s="471">
        <v>1990200</v>
      </c>
      <c r="C493" s="471">
        <v>292387</v>
      </c>
      <c r="D493" s="100">
        <v>2282587</v>
      </c>
      <c r="E493" s="43">
        <v>3108</v>
      </c>
      <c r="F493" s="473">
        <f t="shared" si="1574"/>
        <v>0.32719233603537212</v>
      </c>
      <c r="G493" s="471">
        <v>12752</v>
      </c>
      <c r="H493" s="100">
        <v>3389761</v>
      </c>
      <c r="I493" s="72">
        <v>21815</v>
      </c>
      <c r="J493" s="70">
        <v>3919902</v>
      </c>
      <c r="K493" s="363">
        <v>34567</v>
      </c>
      <c r="L493" s="352">
        <v>3308</v>
      </c>
      <c r="M493" s="388">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5">
        <f t="shared" ref="R493" si="1588">Q493/P493</f>
        <v>0.10441082900597279</v>
      </c>
      <c r="S493" s="83">
        <f t="shared" si="1561"/>
        <v>44.567325283571165</v>
      </c>
    </row>
    <row r="494" spans="1:32" x14ac:dyDescent="0.3">
      <c r="A494" s="470">
        <v>44381</v>
      </c>
      <c r="B494" s="471">
        <v>1995214</v>
      </c>
      <c r="C494" s="471">
        <v>295113</v>
      </c>
      <c r="D494" s="100">
        <v>2290327</v>
      </c>
      <c r="E494" s="43">
        <v>2726</v>
      </c>
      <c r="F494" s="473">
        <f t="shared" si="1574"/>
        <v>0.35219638242894058</v>
      </c>
      <c r="G494" s="471">
        <v>6523</v>
      </c>
      <c r="H494" s="100">
        <v>3396284</v>
      </c>
      <c r="I494" s="72">
        <v>19125</v>
      </c>
      <c r="J494" s="70">
        <v>3939027</v>
      </c>
      <c r="K494" s="363">
        <v>25648</v>
      </c>
      <c r="L494" s="352">
        <v>2933</v>
      </c>
      <c r="M494" s="388">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5">
        <f t="shared" ref="R494:R495" si="1592">Q494/P494</f>
        <v>0.10759056735618248</v>
      </c>
      <c r="S494" s="83">
        <f t="shared" ref="S494:S495" si="1593">P494/5466</f>
        <v>43.461031833150386</v>
      </c>
    </row>
    <row r="495" spans="1:32" x14ac:dyDescent="0.3">
      <c r="A495" s="470">
        <v>44382</v>
      </c>
      <c r="B495" s="471">
        <v>1999426</v>
      </c>
      <c r="C495" s="471">
        <v>297485</v>
      </c>
      <c r="D495" s="100">
        <v>2296911</v>
      </c>
      <c r="E495" s="43">
        <v>2372</v>
      </c>
      <c r="F495" s="473">
        <f t="shared" si="1574"/>
        <v>0.36026731470230861</v>
      </c>
      <c r="G495" s="471">
        <v>5191</v>
      </c>
      <c r="H495" s="100">
        <v>3401475</v>
      </c>
      <c r="I495" s="72">
        <v>15031</v>
      </c>
      <c r="J495" s="70">
        <v>3954058</v>
      </c>
      <c r="K495" s="363">
        <v>20222</v>
      </c>
      <c r="L495" s="352">
        <v>2538</v>
      </c>
      <c r="M495" s="388">
        <f t="shared" ref="M495:M496" si="1594">L495/K495</f>
        <v>0.1255068737019088</v>
      </c>
      <c r="N495" s="82">
        <f t="shared" si="1575"/>
        <v>66666</v>
      </c>
      <c r="O495" s="82">
        <f t="shared" si="1589"/>
        <v>23268</v>
      </c>
      <c r="P495" s="135">
        <f t="shared" si="1590"/>
        <v>230554</v>
      </c>
      <c r="Q495" s="135">
        <f t="shared" si="1591"/>
        <v>24658</v>
      </c>
      <c r="R495" s="355">
        <f t="shared" si="1592"/>
        <v>0.10695108304345186</v>
      </c>
      <c r="S495" s="83">
        <f t="shared" si="1593"/>
        <v>42.17965605561654</v>
      </c>
    </row>
    <row r="496" spans="1:32" x14ac:dyDescent="0.3">
      <c r="A496" s="470">
        <v>44383</v>
      </c>
      <c r="B496" s="471">
        <v>2003748</v>
      </c>
      <c r="C496" s="471">
        <v>299848</v>
      </c>
      <c r="D496" s="100">
        <v>2303596</v>
      </c>
      <c r="E496" s="43">
        <v>2363</v>
      </c>
      <c r="F496" s="473">
        <f t="shared" si="1574"/>
        <v>0.35347793567688857</v>
      </c>
      <c r="G496" s="471">
        <v>11935</v>
      </c>
      <c r="H496" s="100">
        <v>3413410</v>
      </c>
      <c r="I496" s="72">
        <v>13188</v>
      </c>
      <c r="J496" s="70">
        <v>3967246</v>
      </c>
      <c r="K496" s="363">
        <v>25123</v>
      </c>
      <c r="L496" s="352">
        <v>2551</v>
      </c>
      <c r="M496" s="388">
        <f t="shared" si="1594"/>
        <v>0.10154042112804999</v>
      </c>
      <c r="N496" s="82">
        <f t="shared" si="1575"/>
        <v>64820</v>
      </c>
      <c r="O496" s="82">
        <f t="shared" ref="O496" si="1595">SUM(E490:E496)</f>
        <v>22513</v>
      </c>
      <c r="P496" s="135">
        <f t="shared" ref="P496" si="1596">SUM(K490:K496)</f>
        <v>227802</v>
      </c>
      <c r="Q496" s="135">
        <f t="shared" ref="Q496" si="1597">SUM(L490:L496)</f>
        <v>23967</v>
      </c>
      <c r="R496" s="355">
        <f t="shared" ref="R496" si="1598">Q496/P496</f>
        <v>0.10520978744699344</v>
      </c>
      <c r="S496" s="83">
        <f t="shared" ref="S496" si="1599">P496/5466</f>
        <v>41.676180021953897</v>
      </c>
    </row>
    <row r="497" spans="1:21" x14ac:dyDescent="0.3">
      <c r="A497" s="470">
        <v>44384</v>
      </c>
      <c r="B497" s="471">
        <v>2010955</v>
      </c>
      <c r="C497" s="471">
        <v>303647</v>
      </c>
      <c r="D497" s="100">
        <v>2314602</v>
      </c>
      <c r="E497" s="43">
        <v>3799</v>
      </c>
      <c r="F497" s="473">
        <f t="shared" si="1574"/>
        <v>0.34517535889514811</v>
      </c>
      <c r="G497" s="471">
        <v>17308</v>
      </c>
      <c r="H497" s="100">
        <v>3430718</v>
      </c>
      <c r="I497" s="72">
        <v>23534</v>
      </c>
      <c r="J497" s="70">
        <v>3990780</v>
      </c>
      <c r="K497" s="363">
        <v>40842</v>
      </c>
      <c r="L497" s="352">
        <v>4092</v>
      </c>
      <c r="M497" s="388">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5">
        <f t="shared" ref="R497" si="1605">Q497/P497</f>
        <v>0.10559898472683688</v>
      </c>
      <c r="S497" s="83">
        <f t="shared" ref="S497" si="1606">P497/5466</f>
        <v>41.51738016831321</v>
      </c>
    </row>
    <row r="498" spans="1:21" x14ac:dyDescent="0.3">
      <c r="A498" s="470">
        <v>44385</v>
      </c>
      <c r="B498" s="471">
        <v>2016901</v>
      </c>
      <c r="C498" s="471">
        <v>306449</v>
      </c>
      <c r="D498" s="100">
        <v>2323350</v>
      </c>
      <c r="E498" s="43">
        <v>2802</v>
      </c>
      <c r="F498" s="473">
        <f t="shared" ref="F498:F501" si="1607">E498/(D498-D497)</f>
        <v>0.32030178326474623</v>
      </c>
      <c r="G498" s="471">
        <v>20730</v>
      </c>
      <c r="H498" s="100">
        <v>3451448</v>
      </c>
      <c r="I498" s="72">
        <v>17603</v>
      </c>
      <c r="J498" s="70">
        <v>4008383</v>
      </c>
      <c r="K498" s="363">
        <v>38333</v>
      </c>
      <c r="L498" s="352">
        <v>3072</v>
      </c>
      <c r="M498" s="388">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5">
        <f t="shared" ref="R498" si="1613">Q498/P498</f>
        <v>0.10139193612200122</v>
      </c>
      <c r="S498" s="83">
        <f t="shared" ref="S498" si="1614">P498/5466</f>
        <v>40.69227954628613</v>
      </c>
    </row>
    <row r="499" spans="1:21" x14ac:dyDescent="0.3">
      <c r="A499" s="470">
        <v>44386</v>
      </c>
      <c r="B499" s="471">
        <v>2022512</v>
      </c>
      <c r="C499" s="471">
        <v>309665</v>
      </c>
      <c r="D499" s="100">
        <v>2332177</v>
      </c>
      <c r="E499" s="43">
        <v>3216</v>
      </c>
      <c r="F499" s="473">
        <f t="shared" si="1607"/>
        <v>0.36433669423360143</v>
      </c>
      <c r="G499" s="471">
        <v>16550</v>
      </c>
      <c r="H499" s="100">
        <v>3467998</v>
      </c>
      <c r="I499" s="72">
        <v>18781</v>
      </c>
      <c r="J499" s="70">
        <v>4027164</v>
      </c>
      <c r="K499" s="363">
        <v>35331</v>
      </c>
      <c r="L499" s="352">
        <v>3514</v>
      </c>
      <c r="M499" s="388">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5">
        <f t="shared" ref="R499:R501" si="1620">Q499/P499</f>
        <v>0.10000636172784529</v>
      </c>
      <c r="S499" s="83">
        <f t="shared" ref="S499:S501" si="1621">P499/5466</f>
        <v>40.260885473838272</v>
      </c>
    </row>
    <row r="500" spans="1:21" x14ac:dyDescent="0.3">
      <c r="A500" s="470">
        <v>44387</v>
      </c>
      <c r="B500" s="471">
        <v>2026614</v>
      </c>
      <c r="C500" s="471">
        <v>311855</v>
      </c>
      <c r="D500" s="100">
        <v>2338469</v>
      </c>
      <c r="E500" s="43">
        <v>2190</v>
      </c>
      <c r="F500" s="473">
        <f t="shared" si="1607"/>
        <v>0.34806102987921167</v>
      </c>
      <c r="G500" s="471">
        <v>12225</v>
      </c>
      <c r="H500" s="100">
        <v>3480223</v>
      </c>
      <c r="I500" s="72">
        <v>14937</v>
      </c>
      <c r="J500" s="70">
        <v>4042101</v>
      </c>
      <c r="K500" s="363">
        <v>27162</v>
      </c>
      <c r="L500" s="352">
        <v>2454</v>
      </c>
      <c r="M500" s="388">
        <f t="shared" si="1615"/>
        <v>9.0346808040645016E-2</v>
      </c>
      <c r="N500" s="82">
        <f t="shared" si="1616"/>
        <v>55882</v>
      </c>
      <c r="O500" s="82">
        <f t="shared" si="1617"/>
        <v>19468</v>
      </c>
      <c r="P500" s="135">
        <f t="shared" si="1618"/>
        <v>212661</v>
      </c>
      <c r="Q500" s="135">
        <f t="shared" si="1619"/>
        <v>21154</v>
      </c>
      <c r="R500" s="355">
        <f t="shared" si="1620"/>
        <v>9.9472869966754598E-2</v>
      </c>
      <c r="S500" s="83">
        <f t="shared" si="1621"/>
        <v>38.906147091108672</v>
      </c>
    </row>
    <row r="501" spans="1:21" x14ac:dyDescent="0.3">
      <c r="A501" s="470">
        <v>44388</v>
      </c>
      <c r="B501" s="471">
        <v>2030672</v>
      </c>
      <c r="C501" s="471">
        <v>313903</v>
      </c>
      <c r="D501" s="100">
        <v>2344575</v>
      </c>
      <c r="E501" s="43">
        <v>2048</v>
      </c>
      <c r="F501" s="473">
        <f t="shared" si="1607"/>
        <v>0.33540779561087453</v>
      </c>
      <c r="G501" s="471">
        <v>6340</v>
      </c>
      <c r="H501" s="100">
        <v>3486563</v>
      </c>
      <c r="I501" s="72">
        <v>13902</v>
      </c>
      <c r="J501" s="70">
        <v>4056003</v>
      </c>
      <c r="K501" s="363">
        <v>20242</v>
      </c>
      <c r="L501" s="352">
        <v>2263</v>
      </c>
      <c r="M501" s="388">
        <f t="shared" si="1615"/>
        <v>0.11179725323584626</v>
      </c>
      <c r="N501" s="82">
        <f t="shared" si="1616"/>
        <v>54248</v>
      </c>
      <c r="O501" s="82">
        <f t="shared" si="1617"/>
        <v>18790</v>
      </c>
      <c r="P501" s="135">
        <f t="shared" si="1618"/>
        <v>207255</v>
      </c>
      <c r="Q501" s="135">
        <f t="shared" si="1619"/>
        <v>20484</v>
      </c>
      <c r="R501" s="355">
        <f t="shared" si="1620"/>
        <v>9.8834768763117892E-2</v>
      </c>
      <c r="S501" s="83">
        <f t="shared" si="1621"/>
        <v>37.917124039517013</v>
      </c>
    </row>
    <row r="502" spans="1:21" x14ac:dyDescent="0.3">
      <c r="A502" s="470">
        <v>44389</v>
      </c>
      <c r="B502" s="471">
        <v>2034379</v>
      </c>
      <c r="C502" s="471">
        <v>316037</v>
      </c>
      <c r="D502" s="100">
        <v>2350416</v>
      </c>
      <c r="E502" s="43">
        <v>2134</v>
      </c>
      <c r="F502" s="473">
        <f t="shared" ref="F502:F503" si="1622">E502/(D502-D501)</f>
        <v>0.36534839924670431</v>
      </c>
      <c r="G502" s="471">
        <v>4912</v>
      </c>
      <c r="H502" s="100">
        <v>3491475</v>
      </c>
      <c r="I502" s="72">
        <v>16414</v>
      </c>
      <c r="J502" s="70">
        <v>4072417</v>
      </c>
      <c r="K502" s="363">
        <v>21326</v>
      </c>
      <c r="L502" s="352">
        <v>2359</v>
      </c>
      <c r="M502" s="388">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5">
        <f t="shared" ref="R502" si="1628">Q502/P502</f>
        <v>9.7451993914349749E-2</v>
      </c>
      <c r="S502" s="83">
        <f t="shared" ref="S502" si="1629">P502/5466</f>
        <v>38.119099890230515</v>
      </c>
      <c r="U502" s="624" t="s">
        <v>407</v>
      </c>
    </row>
    <row r="503" spans="1:21" x14ac:dyDescent="0.3">
      <c r="A503" s="470">
        <v>44390</v>
      </c>
      <c r="B503" s="471">
        <v>2038579</v>
      </c>
      <c r="C503" s="471">
        <v>318566</v>
      </c>
      <c r="D503" s="100">
        <v>2357145</v>
      </c>
      <c r="E503" s="43">
        <v>2529</v>
      </c>
      <c r="F503" s="473">
        <f t="shared" si="1622"/>
        <v>0.3758359340169416</v>
      </c>
      <c r="G503" s="471">
        <v>9915</v>
      </c>
      <c r="H503" s="100">
        <v>3501390</v>
      </c>
      <c r="I503" s="72">
        <v>13889</v>
      </c>
      <c r="J503" s="70">
        <v>4086306</v>
      </c>
      <c r="K503" s="363">
        <v>23804</v>
      </c>
      <c r="L503" s="352">
        <v>2734</v>
      </c>
      <c r="M503" s="388">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5">
        <f t="shared" ref="R503" si="1634">Q503/P503</f>
        <v>9.895672333848532E-2</v>
      </c>
      <c r="S503" s="83">
        <f t="shared" ref="S503" si="1635">P503/5466</f>
        <v>37.87778997438712</v>
      </c>
    </row>
    <row r="504" spans="1:21" x14ac:dyDescent="0.3">
      <c r="A504" s="470">
        <v>44391</v>
      </c>
      <c r="B504" s="471">
        <v>2044120</v>
      </c>
      <c r="C504" s="471">
        <v>321202</v>
      </c>
      <c r="D504" s="100">
        <v>2365322</v>
      </c>
      <c r="E504" s="43">
        <v>2636</v>
      </c>
      <c r="F504" s="473">
        <f t="shared" ref="F504:F507" si="1636">E504/(D504-D503)</f>
        <v>0.32236761648526352</v>
      </c>
      <c r="G504" s="471">
        <v>17700</v>
      </c>
      <c r="H504" s="100">
        <v>3519090</v>
      </c>
      <c r="I504" s="72">
        <v>18149</v>
      </c>
      <c r="J504" s="70">
        <v>4104455</v>
      </c>
      <c r="K504" s="363">
        <v>35849</v>
      </c>
      <c r="L504" s="352">
        <v>2912</v>
      </c>
      <c r="M504" s="388">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5">
        <f t="shared" ref="R504:R505" si="1642">Q504/P504</f>
        <v>9.5561923710819757E-2</v>
      </c>
      <c r="S504" s="83">
        <f t="shared" ref="S504:S505" si="1643">P504/5466</f>
        <v>36.96432491767289</v>
      </c>
    </row>
    <row r="505" spans="1:21" x14ac:dyDescent="0.3">
      <c r="A505" s="470">
        <v>44392</v>
      </c>
      <c r="B505" s="471">
        <v>2048716</v>
      </c>
      <c r="C505" s="471">
        <v>323288</v>
      </c>
      <c r="D505" s="100">
        <v>2372004</v>
      </c>
      <c r="E505" s="43">
        <v>2086</v>
      </c>
      <c r="F505" s="473">
        <f t="shared" si="1636"/>
        <v>0.31218198144268183</v>
      </c>
      <c r="G505" s="471">
        <v>21397</v>
      </c>
      <c r="H505" s="100">
        <v>3540487</v>
      </c>
      <c r="I505" s="72">
        <v>13376</v>
      </c>
      <c r="J505" s="70">
        <v>4117831</v>
      </c>
      <c r="K505" s="363">
        <v>34773</v>
      </c>
      <c r="L505" s="352">
        <v>2303</v>
      </c>
      <c r="M505" s="388">
        <f t="shared" si="1637"/>
        <v>6.6229545912058208E-2</v>
      </c>
      <c r="N505" s="82">
        <f t="shared" si="1638"/>
        <v>48654</v>
      </c>
      <c r="O505" s="82">
        <f t="shared" si="1639"/>
        <v>16839</v>
      </c>
      <c r="P505" s="135">
        <f t="shared" si="1640"/>
        <v>198487</v>
      </c>
      <c r="Q505" s="135">
        <f t="shared" si="1641"/>
        <v>18539</v>
      </c>
      <c r="R505" s="355">
        <f t="shared" si="1642"/>
        <v>9.3401582975207439E-2</v>
      </c>
      <c r="S505" s="83">
        <f t="shared" si="1643"/>
        <v>36.313025978777901</v>
      </c>
    </row>
    <row r="506" spans="1:21" x14ac:dyDescent="0.3">
      <c r="A506" s="470">
        <v>44393</v>
      </c>
      <c r="B506" s="471">
        <v>2052856</v>
      </c>
      <c r="C506" s="471">
        <v>325335</v>
      </c>
      <c r="D506" s="100">
        <v>2378191</v>
      </c>
      <c r="E506" s="43">
        <v>2047</v>
      </c>
      <c r="F506" s="473">
        <f t="shared" si="1636"/>
        <v>0.33085501858736061</v>
      </c>
      <c r="G506" s="471">
        <v>14050</v>
      </c>
      <c r="H506" s="100">
        <v>3554537</v>
      </c>
      <c r="I506" s="72">
        <v>12818</v>
      </c>
      <c r="J506" s="70">
        <v>4130649</v>
      </c>
      <c r="K506" s="363">
        <v>26868</v>
      </c>
      <c r="L506" s="352">
        <v>2285</v>
      </c>
      <c r="M506" s="388">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5">
        <f t="shared" ref="R506" si="1648">Q506/P506</f>
        <v>9.1093756578116442E-2</v>
      </c>
      <c r="S506" s="83">
        <f t="shared" ref="S506" si="1649">P506/5466</f>
        <v>34.764727405781194</v>
      </c>
    </row>
    <row r="507" spans="1:21" x14ac:dyDescent="0.3">
      <c r="A507" s="470">
        <v>44394</v>
      </c>
      <c r="B507" s="43">
        <v>2057418</v>
      </c>
      <c r="C507" s="43">
        <v>327652</v>
      </c>
      <c r="D507" s="100">
        <v>2385070</v>
      </c>
      <c r="E507" s="43">
        <v>2317</v>
      </c>
      <c r="F507" s="473">
        <f t="shared" si="1636"/>
        <v>0.33682221253089112</v>
      </c>
      <c r="G507" s="471">
        <v>12484</v>
      </c>
      <c r="H507" s="100">
        <v>3567021</v>
      </c>
      <c r="I507" s="72">
        <v>17150</v>
      </c>
      <c r="J507" s="70">
        <v>4147799</v>
      </c>
      <c r="K507" s="363">
        <v>29634</v>
      </c>
      <c r="L507" s="352">
        <v>2539</v>
      </c>
      <c r="M507" s="388">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5">
        <f t="shared" ref="R507" si="1655">Q507/P507</f>
        <v>9.0365514088604437E-2</v>
      </c>
      <c r="S507" s="83">
        <f t="shared" ref="S507" si="1656">P507/5466</f>
        <v>35.216977680204906</v>
      </c>
    </row>
    <row r="508" spans="1:21" x14ac:dyDescent="0.3">
      <c r="A508" s="470">
        <v>44395</v>
      </c>
      <c r="B508" s="43">
        <v>2060966</v>
      </c>
      <c r="C508" s="43">
        <v>329387</v>
      </c>
      <c r="D508" s="100">
        <v>2390353</v>
      </c>
      <c r="E508" s="43">
        <v>1735</v>
      </c>
      <c r="F508" s="473">
        <f t="shared" ref="F508:F510" si="1657">E508/(D508-D507)</f>
        <v>0.32841188718531139</v>
      </c>
      <c r="G508" s="471">
        <v>5365</v>
      </c>
      <c r="H508" s="100">
        <v>3572386</v>
      </c>
      <c r="I508" s="72">
        <v>14062</v>
      </c>
      <c r="J508" s="70">
        <v>4161861</v>
      </c>
      <c r="K508" s="363">
        <v>19427</v>
      </c>
      <c r="L508" s="352">
        <v>1908</v>
      </c>
      <c r="M508" s="388">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5">
        <f t="shared" ref="R508:R509" si="1663">Q508/P508</f>
        <v>8.8897699824187063E-2</v>
      </c>
      <c r="S508" s="83">
        <f t="shared" ref="S508:S509" si="1664">P508/5466</f>
        <v>35.067874130991584</v>
      </c>
    </row>
    <row r="509" spans="1:21" x14ac:dyDescent="0.3">
      <c r="A509" s="470">
        <v>44396</v>
      </c>
      <c r="B509" s="43">
        <v>2063851</v>
      </c>
      <c r="C509" s="43">
        <v>330851</v>
      </c>
      <c r="D509" s="100">
        <v>2394702</v>
      </c>
      <c r="E509" s="43">
        <v>1464</v>
      </c>
      <c r="F509" s="473">
        <f t="shared" si="1657"/>
        <v>0.33662911014026214</v>
      </c>
      <c r="G509" s="471">
        <v>5780</v>
      </c>
      <c r="H509" s="100">
        <v>3578166</v>
      </c>
      <c r="I509" s="72">
        <v>9880</v>
      </c>
      <c r="J509" s="70">
        <v>4171741</v>
      </c>
      <c r="K509" s="363">
        <v>15660</v>
      </c>
      <c r="L509" s="352">
        <v>1613</v>
      </c>
      <c r="M509" s="388">
        <f t="shared" si="1658"/>
        <v>0.10300127713920817</v>
      </c>
      <c r="N509" s="82">
        <f t="shared" si="1659"/>
        <v>44286</v>
      </c>
      <c r="O509" s="82">
        <f t="shared" ref="O509" si="1665">SUM(E503:E509)</f>
        <v>14814</v>
      </c>
      <c r="P509" s="135">
        <f t="shared" si="1661"/>
        <v>186015</v>
      </c>
      <c r="Q509" s="135">
        <f t="shared" si="1662"/>
        <v>16294</v>
      </c>
      <c r="R509" s="355">
        <f t="shared" si="1663"/>
        <v>8.7595086417762008E-2</v>
      </c>
      <c r="S509" s="83">
        <f t="shared" si="1664"/>
        <v>34.031284302963776</v>
      </c>
    </row>
    <row r="510" spans="1:21" x14ac:dyDescent="0.3">
      <c r="A510" s="470">
        <v>44397</v>
      </c>
      <c r="B510" s="43">
        <v>2067066</v>
      </c>
      <c r="C510" s="43">
        <v>332455</v>
      </c>
      <c r="D510" s="100">
        <v>2399521</v>
      </c>
      <c r="E510" s="43">
        <v>1604</v>
      </c>
      <c r="F510" s="473">
        <f t="shared" si="1657"/>
        <v>0.33284913882548245</v>
      </c>
      <c r="G510" s="471">
        <v>9170</v>
      </c>
      <c r="H510" s="100">
        <v>3587336</v>
      </c>
      <c r="I510" s="72">
        <v>9903</v>
      </c>
      <c r="J510" s="70">
        <v>4181644</v>
      </c>
      <c r="K510" s="363">
        <v>19073</v>
      </c>
      <c r="L510" s="352">
        <v>1752</v>
      </c>
      <c r="M510" s="388">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5">
        <f t="shared" ref="R510:R511" si="1670">Q510/P510</f>
        <v>8.4464155689415496E-2</v>
      </c>
      <c r="S510" s="83">
        <f t="shared" ref="S510:S511" si="1671">P510/5466</f>
        <v>33.165751920965974</v>
      </c>
    </row>
    <row r="511" spans="1:21" x14ac:dyDescent="0.3">
      <c r="A511" s="470">
        <v>44398</v>
      </c>
      <c r="B511" s="43">
        <v>2072077</v>
      </c>
      <c r="C511" s="43">
        <v>334141</v>
      </c>
      <c r="D511" s="100">
        <v>2406218</v>
      </c>
      <c r="E511" s="43">
        <v>1686</v>
      </c>
      <c r="F511" s="473">
        <f t="shared" ref="F511" si="1672">E511/(D511-D510)</f>
        <v>0.25175451694788709</v>
      </c>
      <c r="G511" s="471">
        <v>17384</v>
      </c>
      <c r="H511" s="100">
        <v>3604720</v>
      </c>
      <c r="I511" s="72">
        <v>14078</v>
      </c>
      <c r="J511" s="70">
        <v>4195722</v>
      </c>
      <c r="K511" s="363">
        <v>31462</v>
      </c>
      <c r="L511" s="352">
        <v>1902</v>
      </c>
      <c r="M511" s="388">
        <f t="shared" ref="M511:M513" si="1673">L511/K511</f>
        <v>6.0453880872163246E-2</v>
      </c>
      <c r="N511" s="82">
        <f t="shared" si="1666"/>
        <v>40896</v>
      </c>
      <c r="O511" s="82">
        <f t="shared" si="1667"/>
        <v>12939</v>
      </c>
      <c r="P511" s="135">
        <f t="shared" si="1668"/>
        <v>176897</v>
      </c>
      <c r="Q511" s="135">
        <f t="shared" si="1669"/>
        <v>14302</v>
      </c>
      <c r="R511" s="355">
        <f t="shared" si="1670"/>
        <v>8.0849307789278513E-2</v>
      </c>
      <c r="S511" s="83">
        <f t="shared" si="1671"/>
        <v>32.363154043175996</v>
      </c>
      <c r="U511" s="624" t="s">
        <v>410</v>
      </c>
    </row>
    <row r="512" spans="1:21" x14ac:dyDescent="0.3">
      <c r="A512" s="470">
        <v>44399</v>
      </c>
      <c r="B512" s="43">
        <v>2077122</v>
      </c>
      <c r="C512" s="43">
        <v>335966</v>
      </c>
      <c r="D512" s="100">
        <v>2413088</v>
      </c>
      <c r="E512" s="43">
        <v>1825</v>
      </c>
      <c r="F512" s="473">
        <f t="shared" ref="F512:F513" si="1674">E512/(D512-D511)</f>
        <v>0.26564774381368267</v>
      </c>
      <c r="G512" s="471">
        <v>19844</v>
      </c>
      <c r="H512" s="100">
        <v>3624564</v>
      </c>
      <c r="I512" s="72">
        <v>13436</v>
      </c>
      <c r="J512" s="70">
        <v>4209158</v>
      </c>
      <c r="K512" s="363">
        <v>33280</v>
      </c>
      <c r="L512" s="352">
        <v>2010</v>
      </c>
      <c r="M512" s="388">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5">
        <f t="shared" ref="R512" si="1679">Q512/P512</f>
        <v>7.9867049782217051E-2</v>
      </c>
      <c r="S512" s="83">
        <f t="shared" ref="S512" si="1680">P512/5466</f>
        <v>32.090010976948406</v>
      </c>
    </row>
    <row r="513" spans="1:36" x14ac:dyDescent="0.3">
      <c r="A513" s="470">
        <v>44400</v>
      </c>
      <c r="B513" s="43">
        <v>2081156</v>
      </c>
      <c r="C513" s="43">
        <v>337471</v>
      </c>
      <c r="D513" s="100">
        <v>2418627</v>
      </c>
      <c r="E513" s="43">
        <v>1505</v>
      </c>
      <c r="F513" s="473">
        <f t="shared" si="1674"/>
        <v>0.27170969489077451</v>
      </c>
      <c r="G513" s="471">
        <v>14459</v>
      </c>
      <c r="H513" s="100">
        <v>3639023</v>
      </c>
      <c r="I513" s="72">
        <v>11336</v>
      </c>
      <c r="J513" s="70">
        <v>4220494</v>
      </c>
      <c r="K513" s="363">
        <v>25795</v>
      </c>
      <c r="L513" s="352">
        <v>1652</v>
      </c>
      <c r="M513" s="388">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5">
        <f t="shared" ref="R513" si="1685">Q513/P513</f>
        <v>7.6727604384762324E-2</v>
      </c>
      <c r="S513" s="83">
        <f t="shared" ref="S513" si="1686">P513/5466</f>
        <v>31.893706549579218</v>
      </c>
    </row>
    <row r="514" spans="1:36" x14ac:dyDescent="0.3">
      <c r="A514" s="470">
        <v>44401</v>
      </c>
      <c r="B514" s="43">
        <v>2084933</v>
      </c>
      <c r="C514" s="43">
        <v>338778</v>
      </c>
      <c r="D514" s="100">
        <v>2423711</v>
      </c>
      <c r="E514" s="43">
        <v>1307</v>
      </c>
      <c r="F514" s="473">
        <f t="shared" ref="F514:F515" si="1687">E514/(D514-D513)</f>
        <v>0.25708103855232101</v>
      </c>
      <c r="G514" s="471">
        <v>10721</v>
      </c>
      <c r="H514" s="100">
        <v>3649744</v>
      </c>
      <c r="I514" s="72">
        <v>13136</v>
      </c>
      <c r="J514" s="70">
        <v>4233630</v>
      </c>
      <c r="K514" s="363">
        <v>23857</v>
      </c>
      <c r="L514" s="352">
        <v>1464</v>
      </c>
      <c r="M514" s="388">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5">
        <f t="shared" ref="R514" si="1693">Q514/P514</f>
        <v>7.297957924463376E-2</v>
      </c>
      <c r="S514" s="83">
        <f t="shared" ref="S514" si="1694">P514/5466</f>
        <v>30.836809366995976</v>
      </c>
    </row>
    <row r="515" spans="1:36" x14ac:dyDescent="0.3">
      <c r="A515" s="470">
        <v>44402</v>
      </c>
      <c r="B515" s="43">
        <v>2088146</v>
      </c>
      <c r="C515" s="43">
        <v>340015</v>
      </c>
      <c r="D515" s="100">
        <v>2428161</v>
      </c>
      <c r="E515" s="43">
        <v>1237</v>
      </c>
      <c r="F515" s="473">
        <f t="shared" si="1687"/>
        <v>0.27797752808988763</v>
      </c>
      <c r="G515" s="471">
        <v>5568</v>
      </c>
      <c r="H515" s="100">
        <v>3655312</v>
      </c>
      <c r="I515" s="72">
        <v>12612</v>
      </c>
      <c r="J515" s="70">
        <v>4246242</v>
      </c>
      <c r="K515" s="363">
        <v>18180</v>
      </c>
      <c r="L515" s="352">
        <v>1356</v>
      </c>
      <c r="M515" s="388">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5">
        <f t="shared" ref="R515" si="1700">Q515/P515</f>
        <v>7.022419862886789E-2</v>
      </c>
      <c r="S515" s="83">
        <f t="shared" ref="S515" si="1701">P515/5466</f>
        <v>30.608671789242589</v>
      </c>
      <c r="U515" s="624" t="s">
        <v>416</v>
      </c>
    </row>
    <row r="516" spans="1:36" x14ac:dyDescent="0.3">
      <c r="A516" s="470">
        <v>44403</v>
      </c>
      <c r="B516" s="43">
        <v>2090866</v>
      </c>
      <c r="C516" s="43">
        <v>341015</v>
      </c>
      <c r="D516" s="100">
        <v>2431881</v>
      </c>
      <c r="E516" s="43">
        <v>1000</v>
      </c>
      <c r="F516" s="473">
        <f t="shared" ref="F516:F517" si="1702">E516/(D516-D515)</f>
        <v>0.26881720430107525</v>
      </c>
      <c r="G516" s="471">
        <v>4871</v>
      </c>
      <c r="H516" s="100">
        <v>3660183</v>
      </c>
      <c r="I516" s="72">
        <v>8764</v>
      </c>
      <c r="J516" s="70">
        <v>4255006</v>
      </c>
      <c r="K516" s="363">
        <v>13635</v>
      </c>
      <c r="L516" s="352">
        <v>1090</v>
      </c>
      <c r="M516" s="388">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5">
        <f t="shared" ref="R516" si="1708">Q516/P516</f>
        <v>6.7920281700366653E-2</v>
      </c>
      <c r="S516" s="83">
        <f t="shared" ref="S516" si="1709">P516/5466</f>
        <v>30.238199780461031</v>
      </c>
    </row>
    <row r="517" spans="1:36" ht="15" customHeight="1" x14ac:dyDescent="0.3">
      <c r="A517" s="478">
        <v>44404</v>
      </c>
      <c r="B517" s="104">
        <v>2094146</v>
      </c>
      <c r="C517" s="104">
        <v>342059</v>
      </c>
      <c r="D517" s="106">
        <v>2436205</v>
      </c>
      <c r="E517" s="104">
        <v>1044</v>
      </c>
      <c r="F517" s="479">
        <f t="shared" si="1702"/>
        <v>0.24144310823311749</v>
      </c>
      <c r="G517" s="480">
        <v>12845</v>
      </c>
      <c r="H517" s="106">
        <v>3673028</v>
      </c>
      <c r="I517" s="481">
        <v>7749</v>
      </c>
      <c r="J517" s="482">
        <v>4262755</v>
      </c>
      <c r="K517" s="483">
        <v>20594</v>
      </c>
      <c r="L517" s="351">
        <v>1146</v>
      </c>
      <c r="M517" s="484">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5">
        <f t="shared" ref="R517" si="1714">Q517/P517</f>
        <v>6.3667919641733059E-2</v>
      </c>
      <c r="S517" s="83">
        <f t="shared" ref="S517" si="1715">P517/5466</f>
        <v>30.516465422612512</v>
      </c>
    </row>
    <row r="518" spans="1:36" ht="14.9" customHeight="1" x14ac:dyDescent="0.3">
      <c r="A518" s="470">
        <v>44405</v>
      </c>
      <c r="B518" s="43">
        <v>2132186</v>
      </c>
      <c r="C518" s="43">
        <v>341307</v>
      </c>
      <c r="D518" s="100">
        <v>2473493</v>
      </c>
      <c r="E518" s="43">
        <v>1179</v>
      </c>
      <c r="F518" s="473">
        <v>0.159</v>
      </c>
      <c r="G518" s="471">
        <v>15665</v>
      </c>
      <c r="H518" s="100">
        <v>3684467</v>
      </c>
      <c r="I518" s="72">
        <v>12603</v>
      </c>
      <c r="J518" s="70">
        <v>4275847</v>
      </c>
      <c r="K518" s="363">
        <v>28268</v>
      </c>
      <c r="L518" s="352">
        <v>1346</v>
      </c>
      <c r="M518" s="388">
        <f t="shared" si="1703"/>
        <v>4.7615678505730862E-2</v>
      </c>
      <c r="N518" s="504"/>
      <c r="O518" s="502"/>
      <c r="P518" s="502"/>
      <c r="Q518" s="502"/>
      <c r="R518" s="502"/>
      <c r="S518" s="502"/>
      <c r="T518" s="503"/>
      <c r="U518" s="726" t="s">
        <v>430</v>
      </c>
      <c r="V518" s="726"/>
      <c r="W518" s="726"/>
      <c r="X518" s="726"/>
      <c r="Y518" s="726"/>
      <c r="Z518" s="726"/>
      <c r="AA518" s="726"/>
      <c r="AB518" s="726"/>
      <c r="AC518" s="726"/>
      <c r="AD518" s="715" t="s">
        <v>431</v>
      </c>
      <c r="AE518" s="715"/>
      <c r="AF518" s="715"/>
      <c r="AG518" s="715"/>
      <c r="AH518" s="715"/>
      <c r="AI518" s="715"/>
      <c r="AJ518" s="715"/>
    </row>
    <row r="519" spans="1:36" x14ac:dyDescent="0.3">
      <c r="A519" s="470">
        <v>44406</v>
      </c>
      <c r="B519" s="43">
        <v>2137549</v>
      </c>
      <c r="C519" s="43">
        <v>342704</v>
      </c>
      <c r="D519" s="100">
        <v>2480253</v>
      </c>
      <c r="E519" s="43">
        <v>1398</v>
      </c>
      <c r="F519" s="473">
        <v>0.19</v>
      </c>
      <c r="G519" s="471">
        <v>21559</v>
      </c>
      <c r="H519" s="100">
        <v>3706026</v>
      </c>
      <c r="I519" s="72">
        <v>12120</v>
      </c>
      <c r="J519" s="70">
        <v>4287967</v>
      </c>
      <c r="K519" s="363">
        <v>33679</v>
      </c>
      <c r="L519" s="352">
        <v>1548</v>
      </c>
      <c r="M519" s="388">
        <v>4.5999999999999999E-2</v>
      </c>
      <c r="N519" s="504"/>
      <c r="O519" s="504"/>
      <c r="P519" s="504"/>
      <c r="Q519" s="504"/>
      <c r="R519" s="504"/>
      <c r="S519" s="504"/>
      <c r="T519" s="498"/>
      <c r="U519" s="727"/>
      <c r="V519" s="727"/>
      <c r="W519" s="727"/>
      <c r="X519" s="727"/>
      <c r="Y519" s="727"/>
      <c r="Z519" s="727"/>
      <c r="AA519" s="727"/>
      <c r="AB519" s="727"/>
      <c r="AC519" s="727"/>
      <c r="AD519" s="716"/>
      <c r="AE519" s="716"/>
      <c r="AF519" s="716"/>
      <c r="AG519" s="716"/>
      <c r="AH519" s="716"/>
      <c r="AI519" s="716"/>
      <c r="AJ519" s="716"/>
    </row>
    <row r="520" spans="1:36" x14ac:dyDescent="0.3">
      <c r="A520" s="470">
        <v>44407</v>
      </c>
      <c r="B520" s="43">
        <v>2141832</v>
      </c>
      <c r="C520" s="43">
        <v>344158</v>
      </c>
      <c r="D520" s="100">
        <v>2485990</v>
      </c>
      <c r="E520" s="43">
        <v>1456</v>
      </c>
      <c r="F520" s="473">
        <v>0.224</v>
      </c>
      <c r="G520" s="471">
        <v>14284</v>
      </c>
      <c r="H520" s="100">
        <v>3720310</v>
      </c>
      <c r="I520" s="72">
        <v>11706</v>
      </c>
      <c r="J520" s="70">
        <v>4299673</v>
      </c>
      <c r="K520" s="363">
        <v>25990</v>
      </c>
      <c r="L520" s="352">
        <v>1604</v>
      </c>
      <c r="M520" s="388">
        <v>6.2E-2</v>
      </c>
      <c r="N520" s="504"/>
      <c r="O520" s="504"/>
      <c r="P520" s="504"/>
      <c r="Q520" s="504"/>
      <c r="R520" s="504"/>
      <c r="S520" s="504"/>
      <c r="T520" s="498"/>
      <c r="U520" s="727"/>
      <c r="V520" s="727"/>
      <c r="W520" s="727"/>
      <c r="X520" s="727"/>
      <c r="Y520" s="727"/>
      <c r="Z520" s="727"/>
      <c r="AA520" s="727"/>
      <c r="AB520" s="727"/>
      <c r="AC520" s="727"/>
      <c r="AD520" s="716"/>
      <c r="AE520" s="716"/>
      <c r="AF520" s="716"/>
      <c r="AG520" s="716"/>
      <c r="AH520" s="716"/>
      <c r="AI520" s="716"/>
      <c r="AJ520" s="716"/>
    </row>
    <row r="521" spans="1:36" x14ac:dyDescent="0.3">
      <c r="A521" s="470">
        <v>44408</v>
      </c>
      <c r="B521" s="43">
        <v>2145602</v>
      </c>
      <c r="C521" s="43">
        <v>345174</v>
      </c>
      <c r="D521" s="100">
        <v>2490776</v>
      </c>
      <c r="E521" s="43">
        <v>1018</v>
      </c>
      <c r="F521" s="473">
        <v>0.191</v>
      </c>
      <c r="G521" s="471">
        <v>10786</v>
      </c>
      <c r="H521" s="100">
        <v>3731096</v>
      </c>
      <c r="I521" s="72">
        <v>11939</v>
      </c>
      <c r="J521" s="70">
        <v>4311612</v>
      </c>
      <c r="K521" s="363">
        <v>22725</v>
      </c>
      <c r="L521" s="352">
        <v>1117</v>
      </c>
      <c r="M521" s="388">
        <v>4.9000000000000002E-2</v>
      </c>
      <c r="N521" s="504"/>
      <c r="O521" s="504"/>
      <c r="P521" s="504"/>
      <c r="Q521" s="504"/>
      <c r="R521" s="504"/>
      <c r="S521" s="504"/>
      <c r="T521" s="498"/>
      <c r="U521" s="727"/>
      <c r="V521" s="727"/>
      <c r="W521" s="727"/>
      <c r="X521" s="727"/>
      <c r="Y521" s="727"/>
      <c r="Z521" s="727"/>
      <c r="AA521" s="727"/>
      <c r="AB521" s="727"/>
      <c r="AC521" s="727"/>
      <c r="AD521" s="716"/>
      <c r="AE521" s="716"/>
      <c r="AF521" s="716"/>
      <c r="AG521" s="716"/>
      <c r="AH521" s="716"/>
      <c r="AI521" s="716"/>
      <c r="AJ521" s="716"/>
    </row>
    <row r="522" spans="1:36" x14ac:dyDescent="0.3">
      <c r="A522" s="470">
        <v>44409</v>
      </c>
      <c r="B522" s="43">
        <v>2149363</v>
      </c>
      <c r="C522" s="43">
        <v>346206</v>
      </c>
      <c r="D522" s="100">
        <v>2495569</v>
      </c>
      <c r="E522" s="43">
        <v>1034</v>
      </c>
      <c r="F522" s="473">
        <v>0.19600000000000001</v>
      </c>
      <c r="G522" s="471">
        <v>8637</v>
      </c>
      <c r="H522" s="100">
        <v>3739733</v>
      </c>
      <c r="I522" s="72">
        <v>12409</v>
      </c>
      <c r="J522" s="70">
        <v>4324021</v>
      </c>
      <c r="K522" s="363">
        <v>21046</v>
      </c>
      <c r="L522" s="352">
        <v>1146</v>
      </c>
      <c r="M522" s="388">
        <v>5.3999999999999999E-2</v>
      </c>
      <c r="N522" s="504"/>
      <c r="O522" s="504"/>
      <c r="P522" s="504"/>
      <c r="Q522" s="504"/>
      <c r="R522" s="504"/>
      <c r="S522" s="504"/>
      <c r="T522" s="498"/>
      <c r="U522" s="727"/>
      <c r="V522" s="727"/>
      <c r="W522" s="727"/>
      <c r="X522" s="727"/>
      <c r="Y522" s="727"/>
      <c r="Z522" s="727"/>
      <c r="AA522" s="727"/>
      <c r="AB522" s="727"/>
      <c r="AC522" s="727"/>
      <c r="AD522" s="716"/>
      <c r="AE522" s="716"/>
      <c r="AF522" s="716"/>
      <c r="AG522" s="716"/>
      <c r="AH522" s="716"/>
      <c r="AI522" s="716"/>
      <c r="AJ522" s="716"/>
    </row>
    <row r="523" spans="1:36" x14ac:dyDescent="0.3">
      <c r="A523" s="470">
        <v>44410</v>
      </c>
      <c r="B523" s="43">
        <v>2152660</v>
      </c>
      <c r="C523" s="43">
        <v>347005</v>
      </c>
      <c r="D523" s="100">
        <v>2499665</v>
      </c>
      <c r="E523" s="43">
        <v>799</v>
      </c>
      <c r="F523" s="473">
        <v>0.17499999999999999</v>
      </c>
      <c r="G523" s="471">
        <v>5593</v>
      </c>
      <c r="H523" s="100">
        <v>3745326</v>
      </c>
      <c r="I523" s="72">
        <v>8214</v>
      </c>
      <c r="J523" s="70">
        <v>4332235</v>
      </c>
      <c r="K523" s="363">
        <v>13807</v>
      </c>
      <c r="L523" s="352">
        <v>899</v>
      </c>
      <c r="M523" s="388">
        <v>6.5000000000000002E-2</v>
      </c>
      <c r="N523" s="504"/>
      <c r="O523" s="504"/>
      <c r="P523" s="504"/>
      <c r="Q523" s="504"/>
      <c r="R523" s="504"/>
      <c r="S523" s="504"/>
      <c r="U523" s="727"/>
      <c r="V523" s="727"/>
      <c r="W523" s="727"/>
      <c r="X523" s="727"/>
      <c r="Y523" s="727"/>
      <c r="Z523" s="727"/>
      <c r="AA523" s="727"/>
      <c r="AB523" s="727"/>
      <c r="AC523" s="727"/>
    </row>
    <row r="524" spans="1:36" x14ac:dyDescent="0.3">
      <c r="A524" s="470">
        <v>44411</v>
      </c>
      <c r="B524" s="43">
        <v>2155219</v>
      </c>
      <c r="C524" s="43">
        <v>348018</v>
      </c>
      <c r="D524" s="100">
        <v>2503237</v>
      </c>
      <c r="E524" s="43">
        <v>1016</v>
      </c>
      <c r="F524" s="473">
        <v>0.221</v>
      </c>
      <c r="G524" s="471">
        <v>5970</v>
      </c>
      <c r="H524" s="100">
        <v>3751296</v>
      </c>
      <c r="I524" s="72">
        <v>7734</v>
      </c>
      <c r="J524" s="70">
        <v>4339969</v>
      </c>
      <c r="K524" s="363">
        <v>13704</v>
      </c>
      <c r="L524" s="352">
        <v>1116</v>
      </c>
      <c r="M524" s="388">
        <v>8.1000000000000003E-2</v>
      </c>
      <c r="N524" s="504"/>
      <c r="O524" s="82">
        <f t="shared" ref="O524" si="1716">SUM(E518:E524)</f>
        <v>7900</v>
      </c>
      <c r="P524" s="135">
        <f t="shared" ref="P524" si="1717">SUM(K518:K524)</f>
        <v>159219</v>
      </c>
      <c r="Q524" s="135">
        <f t="shared" ref="Q524" si="1718">SUM(L518:L524)</f>
        <v>8776</v>
      </c>
      <c r="R524" s="355">
        <f t="shared" ref="R524" si="1719">Q524/P524</f>
        <v>5.5119049862139571E-2</v>
      </c>
      <c r="S524" s="83">
        <f t="shared" ref="S524" si="1720">P524/5466</f>
        <v>29.128979143798023</v>
      </c>
      <c r="U524" s="727"/>
      <c r="V524" s="727"/>
      <c r="W524" s="727"/>
      <c r="X524" s="727"/>
      <c r="Y524" s="727"/>
      <c r="Z524" s="727"/>
      <c r="AA524" s="727"/>
      <c r="AB524" s="727"/>
      <c r="AC524" s="727"/>
    </row>
    <row r="525" spans="1:36" x14ac:dyDescent="0.3">
      <c r="A525" s="470">
        <v>44412</v>
      </c>
      <c r="B525" s="43">
        <v>2160582</v>
      </c>
      <c r="C525" s="43">
        <v>349286</v>
      </c>
      <c r="D525" s="100">
        <v>2509868</v>
      </c>
      <c r="E525" s="43">
        <v>1271</v>
      </c>
      <c r="F525" s="473">
        <v>0.17299999999999999</v>
      </c>
      <c r="G525" s="471">
        <v>16185</v>
      </c>
      <c r="H525" s="100">
        <v>3767481</v>
      </c>
      <c r="I525" s="72">
        <v>13072</v>
      </c>
      <c r="J525" s="70">
        <v>4353041</v>
      </c>
      <c r="K525" s="363">
        <v>29257</v>
      </c>
      <c r="L525" s="352">
        <v>1388</v>
      </c>
      <c r="M525" s="388">
        <v>4.7E-2</v>
      </c>
      <c r="N525" s="82">
        <f t="shared" ref="N525:N530" si="1721">D525-D518</f>
        <v>36375</v>
      </c>
      <c r="O525" s="82">
        <f t="shared" ref="O525" si="1722">SUM(E519:E525)</f>
        <v>7992</v>
      </c>
      <c r="P525" s="135">
        <f t="shared" ref="P525" si="1723">SUM(K519:K525)</f>
        <v>160208</v>
      </c>
      <c r="Q525" s="135">
        <f t="shared" ref="Q525" si="1724">SUM(L519:L525)</f>
        <v>8818</v>
      </c>
      <c r="R525" s="355">
        <f t="shared" ref="R525" si="1725">Q525/P525</f>
        <v>5.5040946769200037E-2</v>
      </c>
      <c r="S525" s="83">
        <f t="shared" ref="S525" si="1726">P525/5466</f>
        <v>29.309915843395537</v>
      </c>
    </row>
    <row r="526" spans="1:36" ht="15" customHeight="1" x14ac:dyDescent="0.3">
      <c r="A526" s="470">
        <v>44413</v>
      </c>
      <c r="B526" s="43">
        <v>2165185</v>
      </c>
      <c r="C526" s="43">
        <v>350667</v>
      </c>
      <c r="D526" s="100">
        <v>2515852</v>
      </c>
      <c r="E526" s="43">
        <v>1381</v>
      </c>
      <c r="F526" s="473">
        <v>0.20499999999999999</v>
      </c>
      <c r="G526" s="471">
        <v>19472</v>
      </c>
      <c r="H526" s="100">
        <v>3786953</v>
      </c>
      <c r="I526" s="72">
        <v>11316</v>
      </c>
      <c r="J526" s="70">
        <v>4364357</v>
      </c>
      <c r="K526" s="363">
        <v>30788</v>
      </c>
      <c r="L526" s="352">
        <v>1498</v>
      </c>
      <c r="M526" s="388">
        <v>4.9000000000000002E-2</v>
      </c>
      <c r="N526" s="82">
        <f t="shared" si="1721"/>
        <v>35599</v>
      </c>
      <c r="O526" s="82">
        <f t="shared" ref="O526:O533" si="1727">SUM(E520:E526)</f>
        <v>7975</v>
      </c>
      <c r="P526" s="135">
        <f t="shared" ref="P526:Q528" si="1728">SUM(K520:K526)</f>
        <v>157317</v>
      </c>
      <c r="Q526" s="135">
        <f t="shared" si="1728"/>
        <v>8768</v>
      </c>
      <c r="R526" s="355">
        <f t="shared" ref="R526:R533" si="1729">Q526/P526</f>
        <v>5.5734599566480421E-2</v>
      </c>
      <c r="S526" s="83">
        <f t="shared" ref="S526:S533" si="1730">P526/5466</f>
        <v>28.781009879253567</v>
      </c>
    </row>
    <row r="527" spans="1:36" x14ac:dyDescent="0.3">
      <c r="A527" s="470">
        <v>44414</v>
      </c>
      <c r="B527" s="43">
        <v>2169257</v>
      </c>
      <c r="C527" s="43">
        <v>351915</v>
      </c>
      <c r="D527" s="100">
        <v>2521172</v>
      </c>
      <c r="E527" s="43">
        <v>1250</v>
      </c>
      <c r="F527" s="473">
        <v>0.20599999999999999</v>
      </c>
      <c r="G527" s="471">
        <v>14531</v>
      </c>
      <c r="H527" s="100">
        <v>3801312</v>
      </c>
      <c r="I527" s="72">
        <v>10525</v>
      </c>
      <c r="J527" s="70">
        <v>4374882</v>
      </c>
      <c r="K527" s="363">
        <v>25056</v>
      </c>
      <c r="L527" s="352">
        <v>1372</v>
      </c>
      <c r="M527" s="388">
        <v>5.5E-2</v>
      </c>
      <c r="N527" s="82">
        <f t="shared" si="1721"/>
        <v>35182</v>
      </c>
      <c r="O527" s="82">
        <f t="shared" si="1727"/>
        <v>7769</v>
      </c>
      <c r="P527" s="135">
        <f t="shared" si="1728"/>
        <v>156383</v>
      </c>
      <c r="Q527" s="135">
        <f t="shared" si="1728"/>
        <v>8536</v>
      </c>
      <c r="R527" s="355">
        <f t="shared" si="1729"/>
        <v>5.4583938151845146E-2</v>
      </c>
      <c r="S527" s="70">
        <f t="shared" si="1730"/>
        <v>28.610135382363701</v>
      </c>
    </row>
    <row r="528" spans="1:36" x14ac:dyDescent="0.3">
      <c r="A528" s="470">
        <v>44415</v>
      </c>
      <c r="B528" s="43">
        <v>2173646</v>
      </c>
      <c r="C528" s="43">
        <v>353299</v>
      </c>
      <c r="D528" s="100">
        <v>2526945</v>
      </c>
      <c r="E528" s="43">
        <v>1386</v>
      </c>
      <c r="F528" s="473">
        <v>0.21299999999999999</v>
      </c>
      <c r="G528" s="471">
        <v>9703</v>
      </c>
      <c r="H528" s="100">
        <v>3811015</v>
      </c>
      <c r="I528" s="72">
        <v>14322</v>
      </c>
      <c r="J528" s="70">
        <v>4389204</v>
      </c>
      <c r="K528" s="363">
        <v>24025</v>
      </c>
      <c r="L528" s="352">
        <v>1524</v>
      </c>
      <c r="M528" s="388">
        <v>6.3E-2</v>
      </c>
      <c r="N528" s="82">
        <f t="shared" si="1721"/>
        <v>36169</v>
      </c>
      <c r="O528" s="82">
        <f t="shared" si="1727"/>
        <v>8137</v>
      </c>
      <c r="P528" s="135">
        <f t="shared" si="1728"/>
        <v>157683</v>
      </c>
      <c r="Q528" s="135">
        <f t="shared" si="1728"/>
        <v>8943</v>
      </c>
      <c r="R528" s="355">
        <f t="shared" si="1729"/>
        <v>5.671505488860562E-2</v>
      </c>
      <c r="S528" s="70">
        <f t="shared" si="1730"/>
        <v>28.847969264544457</v>
      </c>
    </row>
    <row r="529" spans="1:19" x14ac:dyDescent="0.3">
      <c r="A529" s="470">
        <v>44416</v>
      </c>
      <c r="B529" s="43">
        <v>2177644</v>
      </c>
      <c r="C529" s="43">
        <v>354538</v>
      </c>
      <c r="D529" s="100">
        <v>2532182</v>
      </c>
      <c r="E529" s="43">
        <v>1240</v>
      </c>
      <c r="F529" s="473">
        <v>0.21099999999999999</v>
      </c>
      <c r="G529" s="471">
        <v>10400</v>
      </c>
      <c r="H529" s="100">
        <v>3821415</v>
      </c>
      <c r="I529" s="72">
        <v>12218</v>
      </c>
      <c r="J529" s="70">
        <v>4401422</v>
      </c>
      <c r="K529" s="363">
        <v>22618</v>
      </c>
      <c r="L529" s="352">
        <v>1350</v>
      </c>
      <c r="M529" s="388">
        <v>0.06</v>
      </c>
      <c r="N529" s="82">
        <f t="shared" si="1721"/>
        <v>36613</v>
      </c>
      <c r="O529" s="82">
        <f t="shared" si="1727"/>
        <v>8343</v>
      </c>
      <c r="P529" s="135">
        <f t="shared" ref="P529" si="1731">SUM(K523:K529)</f>
        <v>159255</v>
      </c>
      <c r="Q529" s="135">
        <f t="shared" ref="Q529" si="1732">SUM(L523:L529)</f>
        <v>9147</v>
      </c>
      <c r="R529" s="355">
        <f t="shared" si="1729"/>
        <v>5.7436187246868227E-2</v>
      </c>
      <c r="S529" s="70">
        <f t="shared" si="1730"/>
        <v>29.135565312843031</v>
      </c>
    </row>
    <row r="530" spans="1:19" x14ac:dyDescent="0.3">
      <c r="A530" s="470">
        <v>44417</v>
      </c>
      <c r="B530" s="43">
        <v>2180683</v>
      </c>
      <c r="C530" s="43">
        <v>355388</v>
      </c>
      <c r="D530" s="100">
        <v>2536071</v>
      </c>
      <c r="E530" s="43">
        <v>851</v>
      </c>
      <c r="F530" s="473">
        <v>0.192</v>
      </c>
      <c r="G530" s="471">
        <v>5409</v>
      </c>
      <c r="H530" s="100">
        <v>3826824</v>
      </c>
      <c r="I530" s="72">
        <v>8630</v>
      </c>
      <c r="J530" s="70">
        <v>4410052</v>
      </c>
      <c r="K530" s="363">
        <v>14039</v>
      </c>
      <c r="L530" s="352">
        <v>935</v>
      </c>
      <c r="M530" s="388">
        <v>6.7000000000000004E-2</v>
      </c>
      <c r="N530" s="82">
        <f t="shared" si="1721"/>
        <v>36406</v>
      </c>
      <c r="O530" s="82">
        <f t="shared" si="1727"/>
        <v>8395</v>
      </c>
      <c r="P530" s="135">
        <f t="shared" ref="P530" si="1733">SUM(K524:K530)</f>
        <v>159487</v>
      </c>
      <c r="Q530" s="135">
        <f t="shared" ref="Q530" si="1734">SUM(L524:L530)</f>
        <v>9183</v>
      </c>
      <c r="R530" s="355">
        <f t="shared" si="1729"/>
        <v>5.7578360618733816E-2</v>
      </c>
      <c r="S530" s="70">
        <f t="shared" si="1730"/>
        <v>29.178009513355288</v>
      </c>
    </row>
    <row r="531" spans="1:19" x14ac:dyDescent="0.3">
      <c r="A531" s="470">
        <v>44418</v>
      </c>
      <c r="B531" s="43">
        <v>2183689</v>
      </c>
      <c r="C531" s="43">
        <v>356419</v>
      </c>
      <c r="D531" s="100">
        <v>2540108</v>
      </c>
      <c r="E531" s="43">
        <v>1032</v>
      </c>
      <c r="F531" s="473">
        <v>0.22800000000000001</v>
      </c>
      <c r="G531" s="471">
        <v>6327</v>
      </c>
      <c r="H531" s="100">
        <v>3833151</v>
      </c>
      <c r="I531" s="72">
        <v>7990</v>
      </c>
      <c r="J531" s="70">
        <v>4418042</v>
      </c>
      <c r="K531" s="363">
        <v>14317</v>
      </c>
      <c r="L531" s="352">
        <v>1111</v>
      </c>
      <c r="M531" s="388">
        <v>7.8E-2</v>
      </c>
      <c r="N531" s="82">
        <f t="shared" ref="N531:N533" si="1735">D531-D524</f>
        <v>36871</v>
      </c>
      <c r="O531" s="82">
        <f t="shared" si="1727"/>
        <v>8411</v>
      </c>
      <c r="P531" s="135">
        <f t="shared" ref="P531:P533" si="1736">SUM(K525:K531)</f>
        <v>160100</v>
      </c>
      <c r="Q531" s="135">
        <f t="shared" ref="Q531:Q533" si="1737">SUM(L525:L531)</f>
        <v>9178</v>
      </c>
      <c r="R531" s="355">
        <f t="shared" si="1729"/>
        <v>5.7326670830730793E-2</v>
      </c>
      <c r="S531" s="70">
        <f t="shared" si="1730"/>
        <v>29.290157336260521</v>
      </c>
    </row>
    <row r="532" spans="1:19" x14ac:dyDescent="0.3">
      <c r="A532" s="470">
        <v>44419</v>
      </c>
      <c r="B532" s="43">
        <v>2190184</v>
      </c>
      <c r="C532" s="43">
        <v>357917</v>
      </c>
      <c r="D532" s="100">
        <v>2548101</v>
      </c>
      <c r="E532" s="43">
        <v>1498</v>
      </c>
      <c r="F532" s="473">
        <v>0.16800000000000001</v>
      </c>
      <c r="G532" s="471">
        <v>16471</v>
      </c>
      <c r="H532" s="100">
        <v>3849622</v>
      </c>
      <c r="I532" s="72">
        <v>16264</v>
      </c>
      <c r="J532" s="70">
        <v>4434306</v>
      </c>
      <c r="K532" s="363">
        <v>32735</v>
      </c>
      <c r="L532" s="352">
        <v>1637</v>
      </c>
      <c r="M532" s="388">
        <v>0.05</v>
      </c>
      <c r="N532" s="82">
        <f t="shared" si="1735"/>
        <v>38233</v>
      </c>
      <c r="O532" s="82">
        <f t="shared" si="1727"/>
        <v>8638</v>
      </c>
      <c r="P532" s="135">
        <f t="shared" si="1736"/>
        <v>163578</v>
      </c>
      <c r="Q532" s="135">
        <f t="shared" si="1737"/>
        <v>9427</v>
      </c>
      <c r="R532" s="355">
        <f t="shared" si="1729"/>
        <v>5.7629999144139188E-2</v>
      </c>
      <c r="S532" s="70">
        <f t="shared" si="1730"/>
        <v>29.926454445664106</v>
      </c>
    </row>
    <row r="533" spans="1:19" x14ac:dyDescent="0.3">
      <c r="A533" s="470">
        <v>44420</v>
      </c>
      <c r="B533" s="43">
        <v>2195554</v>
      </c>
      <c r="C533" s="43">
        <v>359442</v>
      </c>
      <c r="D533" s="100">
        <v>2554996</v>
      </c>
      <c r="E533" s="43">
        <v>1525</v>
      </c>
      <c r="F533" s="473">
        <v>0.19900000000000001</v>
      </c>
      <c r="G533" s="471">
        <v>19244</v>
      </c>
      <c r="H533" s="100">
        <v>3868866</v>
      </c>
      <c r="I533" s="72">
        <v>12588</v>
      </c>
      <c r="J533" s="70">
        <v>4446894</v>
      </c>
      <c r="K533" s="363">
        <v>31832</v>
      </c>
      <c r="L533" s="352">
        <v>1667</v>
      </c>
      <c r="M533" s="388">
        <v>5.1999999999999998E-2</v>
      </c>
      <c r="N533" s="82">
        <f t="shared" si="1735"/>
        <v>39144</v>
      </c>
      <c r="O533" s="82">
        <f t="shared" si="1727"/>
        <v>8782</v>
      </c>
      <c r="P533" s="135">
        <f t="shared" si="1736"/>
        <v>164622</v>
      </c>
      <c r="Q533" s="135">
        <f t="shared" si="1737"/>
        <v>9596</v>
      </c>
      <c r="R533" s="355">
        <f t="shared" si="1729"/>
        <v>5.8291115403773491E-2</v>
      </c>
      <c r="S533" s="70">
        <f t="shared" si="1730"/>
        <v>30.117453347969263</v>
      </c>
    </row>
    <row r="534" spans="1:19" x14ac:dyDescent="0.3">
      <c r="A534" s="470">
        <v>44421</v>
      </c>
      <c r="B534" s="43">
        <v>2200440</v>
      </c>
      <c r="C534" s="43">
        <v>360983</v>
      </c>
      <c r="D534" s="100">
        <v>2561423</v>
      </c>
      <c r="E534" s="43">
        <v>1542</v>
      </c>
      <c r="F534" s="473">
        <v>0.22</v>
      </c>
      <c r="G534" s="471">
        <v>13501</v>
      </c>
      <c r="H534" s="100">
        <v>3882366</v>
      </c>
      <c r="I534" s="72">
        <v>12080</v>
      </c>
      <c r="J534" s="70">
        <v>4458974</v>
      </c>
      <c r="K534" s="363">
        <v>25581</v>
      </c>
      <c r="L534" s="352">
        <v>1683</v>
      </c>
      <c r="M534" s="388">
        <v>6.6000000000000003E-2</v>
      </c>
      <c r="N534" s="82">
        <f t="shared" ref="N534" si="1738">D534-D527</f>
        <v>40251</v>
      </c>
      <c r="O534" s="82">
        <f t="shared" ref="O534" si="1739">SUM(E528:E534)</f>
        <v>9074</v>
      </c>
      <c r="P534" s="135">
        <f t="shared" ref="P534" si="1740">SUM(K528:K534)</f>
        <v>165147</v>
      </c>
      <c r="Q534" s="135">
        <f t="shared" ref="Q534" si="1741">SUM(L528:L534)</f>
        <v>9907</v>
      </c>
      <c r="R534" s="355">
        <f t="shared" ref="R534" si="1742">Q534/P534</f>
        <v>5.9988979515219774E-2</v>
      </c>
      <c r="S534" s="70">
        <f t="shared" ref="S534" si="1743">P534/5466</f>
        <v>30.213501646542262</v>
      </c>
    </row>
    <row r="535" spans="1:19" x14ac:dyDescent="0.3">
      <c r="A535" s="470">
        <v>44422</v>
      </c>
      <c r="B535" s="43">
        <v>2205481</v>
      </c>
      <c r="C535" s="43">
        <v>362364</v>
      </c>
      <c r="D535" s="100">
        <v>2567845</v>
      </c>
      <c r="E535" s="43">
        <v>1383</v>
      </c>
      <c r="F535" s="473">
        <v>0.192</v>
      </c>
      <c r="G535" s="471">
        <v>12599</v>
      </c>
      <c r="H535" s="100">
        <v>3894965</v>
      </c>
      <c r="I535" s="72">
        <v>14344</v>
      </c>
      <c r="J535" s="70">
        <v>4473318</v>
      </c>
      <c r="K535" s="363">
        <v>26943</v>
      </c>
      <c r="L535" s="352">
        <v>1516</v>
      </c>
      <c r="M535" s="388">
        <v>5.6000000000000001E-2</v>
      </c>
      <c r="N535" s="82">
        <f t="shared" ref="N535" si="1744">D535-D528</f>
        <v>40900</v>
      </c>
      <c r="O535" s="82">
        <f t="shared" ref="O535" si="1745">SUM(E529:E535)</f>
        <v>9071</v>
      </c>
      <c r="P535" s="135">
        <f t="shared" ref="P535" si="1746">SUM(K529:K535)</f>
        <v>168065</v>
      </c>
      <c r="Q535" s="135">
        <f t="shared" ref="Q535" si="1747">SUM(L529:L535)</f>
        <v>9899</v>
      </c>
      <c r="R535" s="355">
        <f t="shared" ref="R535" si="1748">Q535/P535</f>
        <v>5.8899830422753104E-2</v>
      </c>
      <c r="S535" s="70">
        <f t="shared" ref="S535" si="1749">P535/5466</f>
        <v>30.747347237467984</v>
      </c>
    </row>
    <row r="536" spans="1:19" x14ac:dyDescent="0.3">
      <c r="A536" s="470">
        <v>44423</v>
      </c>
      <c r="B536" s="43">
        <v>2210052</v>
      </c>
      <c r="C536" s="43">
        <v>363860</v>
      </c>
      <c r="D536" s="100">
        <v>2573912</v>
      </c>
      <c r="E536" s="43">
        <v>1498</v>
      </c>
      <c r="F536" s="473">
        <v>0.216</v>
      </c>
      <c r="G536" s="471">
        <v>8505</v>
      </c>
      <c r="H536" s="100">
        <v>3903469</v>
      </c>
      <c r="I536" s="72">
        <v>13721</v>
      </c>
      <c r="J536" s="70">
        <v>4487039</v>
      </c>
      <c r="K536" s="363">
        <v>22226</v>
      </c>
      <c r="L536" s="352">
        <v>1645</v>
      </c>
      <c r="M536" s="388">
        <v>7.3999999999999996E-2</v>
      </c>
      <c r="N536" s="82">
        <f>D536-D529</f>
        <v>41730</v>
      </c>
      <c r="O536" s="82">
        <f>SUM(E530:E536)</f>
        <v>9329</v>
      </c>
      <c r="P536" s="135">
        <f>SUM(K530:K536)</f>
        <v>167673</v>
      </c>
      <c r="Q536" s="135">
        <f>SUM(L530:L536)</f>
        <v>10194</v>
      </c>
      <c r="R536" s="355">
        <f>Q536/P536</f>
        <v>6.0796908267878549E-2</v>
      </c>
      <c r="S536" s="70">
        <f t="shared" ref="S536:S537" si="1750">P536/5466</f>
        <v>30.675631174533478</v>
      </c>
    </row>
    <row r="537" spans="1:19" x14ac:dyDescent="0.3">
      <c r="A537" s="470">
        <v>44424</v>
      </c>
      <c r="B537" s="43">
        <v>2213606</v>
      </c>
      <c r="C537" s="43">
        <v>365427</v>
      </c>
      <c r="D537" s="100">
        <v>2579033</v>
      </c>
      <c r="E537" s="43">
        <v>1567</v>
      </c>
      <c r="F537" s="473">
        <v>0.26100000000000001</v>
      </c>
      <c r="G537" s="471">
        <v>5588</v>
      </c>
      <c r="H537" s="100">
        <v>3909057</v>
      </c>
      <c r="I537" s="72">
        <v>11766</v>
      </c>
      <c r="J537" s="70">
        <v>4498805</v>
      </c>
      <c r="K537" s="363">
        <v>17354</v>
      </c>
      <c r="L537" s="352">
        <v>1668</v>
      </c>
      <c r="M537" s="388">
        <v>9.6000000000000002E-2</v>
      </c>
      <c r="N537" s="82">
        <f t="shared" ref="N537" si="1751">D537-D530</f>
        <v>42962</v>
      </c>
      <c r="O537" s="82">
        <f t="shared" ref="O537" si="1752">SUM(E531:E537)</f>
        <v>10045</v>
      </c>
      <c r="P537" s="135">
        <f t="shared" ref="P537" si="1753">SUM(K531:K537)</f>
        <v>170988</v>
      </c>
      <c r="Q537" s="135">
        <f t="shared" ref="Q537" si="1754">SUM(L531:L537)</f>
        <v>10927</v>
      </c>
      <c r="R537" s="355">
        <f t="shared" ref="R537" si="1755">Q537/P537</f>
        <v>6.3905069361592626E-2</v>
      </c>
      <c r="S537" s="70">
        <f t="shared" si="1750"/>
        <v>31.2821075740944</v>
      </c>
    </row>
    <row r="538" spans="1:19" x14ac:dyDescent="0.3">
      <c r="A538" s="470">
        <v>44425</v>
      </c>
      <c r="B538" s="43">
        <v>2216842</v>
      </c>
      <c r="C538" s="43">
        <v>367241</v>
      </c>
      <c r="D538" s="100">
        <v>2584083</v>
      </c>
      <c r="E538" s="43">
        <v>1815</v>
      </c>
      <c r="F538" s="473">
        <v>0.27400000000000002</v>
      </c>
      <c r="G538" s="471">
        <v>7098</v>
      </c>
      <c r="H538" s="100">
        <v>3916155</v>
      </c>
      <c r="I538" s="72">
        <v>11218</v>
      </c>
      <c r="J538" s="70">
        <v>4510023</v>
      </c>
      <c r="K538" s="363">
        <v>18316</v>
      </c>
      <c r="L538" s="352">
        <v>1939</v>
      </c>
      <c r="M538" s="388">
        <v>0.106</v>
      </c>
      <c r="N538" s="82">
        <f t="shared" ref="N538" si="1756">D538-D531</f>
        <v>43975</v>
      </c>
      <c r="O538" s="82">
        <f t="shared" ref="O538" si="1757">SUM(E532:E538)</f>
        <v>10828</v>
      </c>
      <c r="P538" s="135">
        <f t="shared" ref="P538" si="1758">SUM(K532:K538)</f>
        <v>174987</v>
      </c>
      <c r="Q538" s="135">
        <f t="shared" ref="Q538" si="1759">SUM(L532:L538)</f>
        <v>11755</v>
      </c>
      <c r="R538" s="355">
        <f t="shared" ref="R538" si="1760">Q538/P538</f>
        <v>6.7176418819683753E-2</v>
      </c>
      <c r="S538" s="70">
        <f t="shared" ref="S538" si="1761">P538/5466</f>
        <v>32.013721185510427</v>
      </c>
    </row>
    <row r="539" spans="1:19" x14ac:dyDescent="0.3">
      <c r="A539" s="470">
        <v>44426</v>
      </c>
      <c r="B539" s="43">
        <v>2224347</v>
      </c>
      <c r="C539" s="43">
        <v>369779</v>
      </c>
      <c r="D539" s="100">
        <v>2594126</v>
      </c>
      <c r="E539" s="43">
        <v>2538</v>
      </c>
      <c r="F539" s="473">
        <v>0.22500000000000001</v>
      </c>
      <c r="G539" s="471">
        <v>16669</v>
      </c>
      <c r="H539" s="100">
        <v>3932824</v>
      </c>
      <c r="I539" s="72">
        <v>19330</v>
      </c>
      <c r="J539" s="70">
        <v>4529353</v>
      </c>
      <c r="K539" s="363">
        <v>35999</v>
      </c>
      <c r="L539" s="352">
        <v>2686</v>
      </c>
      <c r="M539" s="388">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5">
        <f t="shared" ref="R539:R540" si="1766">Q539/P539</f>
        <v>7.1831294074086546E-2</v>
      </c>
      <c r="S539" s="70">
        <f t="shared" ref="S539:S540" si="1767">P539/5466</f>
        <v>32.610867178924259</v>
      </c>
    </row>
    <row r="540" spans="1:19" x14ac:dyDescent="0.3">
      <c r="A540" s="470">
        <v>44427</v>
      </c>
      <c r="B540" s="43">
        <v>2231063</v>
      </c>
      <c r="C540" s="43">
        <v>373143</v>
      </c>
      <c r="D540" s="100">
        <v>2604206</v>
      </c>
      <c r="E540" s="43">
        <v>3367</v>
      </c>
      <c r="F540" s="473">
        <v>0.27900000000000003</v>
      </c>
      <c r="G540" s="471">
        <v>19049</v>
      </c>
      <c r="H540" s="100">
        <v>3951873</v>
      </c>
      <c r="I540" s="72">
        <v>20611</v>
      </c>
      <c r="J540" s="70">
        <v>4549964</v>
      </c>
      <c r="K540" s="363">
        <v>39660</v>
      </c>
      <c r="L540" s="352">
        <v>3556</v>
      </c>
      <c r="M540" s="388">
        <v>0.09</v>
      </c>
      <c r="N540" s="82">
        <f t="shared" si="1762"/>
        <v>49210</v>
      </c>
      <c r="O540" s="82">
        <f t="shared" si="1763"/>
        <v>13710</v>
      </c>
      <c r="P540" s="135">
        <f t="shared" si="1764"/>
        <v>186079</v>
      </c>
      <c r="Q540" s="135">
        <f t="shared" si="1765"/>
        <v>14693</v>
      </c>
      <c r="R540" s="355">
        <f t="shared" si="1766"/>
        <v>7.8961086420283863E-2</v>
      </c>
      <c r="S540" s="70">
        <f t="shared" si="1767"/>
        <v>34.042993047932676</v>
      </c>
    </row>
    <row r="541" spans="1:19" x14ac:dyDescent="0.3">
      <c r="A541" s="470">
        <v>44428</v>
      </c>
      <c r="B541" s="43">
        <v>2237260</v>
      </c>
      <c r="C541" s="43">
        <v>376753</v>
      </c>
      <c r="D541" s="100">
        <v>2614013</v>
      </c>
      <c r="E541" s="43">
        <v>3613</v>
      </c>
      <c r="F541" s="473">
        <v>0.30099999999999999</v>
      </c>
      <c r="G541" s="471">
        <v>15402</v>
      </c>
      <c r="H541" s="100">
        <v>3967275</v>
      </c>
      <c r="I541" s="72">
        <v>20893</v>
      </c>
      <c r="J541" s="70">
        <v>4570857</v>
      </c>
      <c r="K541" s="363">
        <v>36295</v>
      </c>
      <c r="L541" s="352">
        <v>3860</v>
      </c>
      <c r="M541" s="388">
        <v>0.106</v>
      </c>
      <c r="N541" s="82">
        <f t="shared" ref="N541" si="1768">D541-D534</f>
        <v>52590</v>
      </c>
      <c r="O541" s="82">
        <f t="shared" ref="O541" si="1769">SUM(E535:E541)</f>
        <v>15781</v>
      </c>
      <c r="P541" s="135">
        <f t="shared" ref="P541" si="1770">SUM(K535:K541)</f>
        <v>196793</v>
      </c>
      <c r="Q541" s="135">
        <f t="shared" ref="Q541" si="1771">SUM(L535:L541)</f>
        <v>16870</v>
      </c>
      <c r="R541" s="355">
        <f t="shared" ref="R541" si="1772">Q541/P541</f>
        <v>8.5724593862586573E-2</v>
      </c>
      <c r="S541" s="70">
        <f t="shared" ref="S541" si="1773">P541/5466</f>
        <v>36.003110135382364</v>
      </c>
    </row>
    <row r="542" spans="1:19" x14ac:dyDescent="0.3">
      <c r="A542" s="470">
        <v>44429</v>
      </c>
      <c r="B542" s="43">
        <v>2244098</v>
      </c>
      <c r="C542" s="43">
        <v>380215</v>
      </c>
      <c r="D542" s="100">
        <v>2624313</v>
      </c>
      <c r="E542" s="43">
        <v>3464</v>
      </c>
      <c r="F542" s="473">
        <v>0.28699999999999998</v>
      </c>
      <c r="G542" s="471">
        <v>11745</v>
      </c>
      <c r="H542" s="100">
        <v>3979020</v>
      </c>
      <c r="I542" s="72">
        <v>21965</v>
      </c>
      <c r="J542" s="70">
        <v>4592822</v>
      </c>
      <c r="K542" s="363">
        <v>33710</v>
      </c>
      <c r="L542" s="352">
        <v>3687</v>
      </c>
      <c r="M542" s="388">
        <v>0.109</v>
      </c>
      <c r="N542" s="82">
        <f t="shared" ref="N542" si="1774">D542-D535</f>
        <v>56468</v>
      </c>
      <c r="O542" s="82">
        <f t="shared" ref="O542" si="1775">SUM(E536:E542)</f>
        <v>17862</v>
      </c>
      <c r="P542" s="135">
        <f t="shared" ref="P542" si="1776">SUM(K536:K542)</f>
        <v>203560</v>
      </c>
      <c r="Q542" s="135">
        <f t="shared" ref="Q542" si="1777">SUM(L536:L542)</f>
        <v>19041</v>
      </c>
      <c r="R542" s="355">
        <f t="shared" ref="R542" si="1778">Q542/P542</f>
        <v>9.3539988209864408E-2</v>
      </c>
      <c r="S542" s="70">
        <f t="shared" ref="S542" si="1779">P542/5466</f>
        <v>37.241126966703256</v>
      </c>
    </row>
    <row r="543" spans="1:19" x14ac:dyDescent="0.3">
      <c r="A543" s="470">
        <v>44430</v>
      </c>
      <c r="B543" s="43">
        <v>2250452</v>
      </c>
      <c r="C543" s="43">
        <v>383403</v>
      </c>
      <c r="D543" s="100">
        <v>2633855</v>
      </c>
      <c r="E543" s="43">
        <v>3190</v>
      </c>
      <c r="F543" s="473">
        <v>0.28000000000000003</v>
      </c>
      <c r="G543" s="471">
        <v>9280</v>
      </c>
      <c r="H543" s="100">
        <v>3988300</v>
      </c>
      <c r="I543" s="72">
        <v>22177</v>
      </c>
      <c r="J543" s="70">
        <v>4614999</v>
      </c>
      <c r="K543" s="363">
        <v>31457</v>
      </c>
      <c r="L543" s="352">
        <v>3402</v>
      </c>
      <c r="M543" s="388">
        <v>0.108</v>
      </c>
      <c r="N543" s="82">
        <f t="shared" ref="N543" si="1780">D543-D536</f>
        <v>59943</v>
      </c>
      <c r="O543" s="82">
        <f t="shared" ref="O543" si="1781">SUM(E537:E543)</f>
        <v>19554</v>
      </c>
      <c r="P543" s="135">
        <f t="shared" ref="P543" si="1782">SUM(K537:K543)</f>
        <v>212791</v>
      </c>
      <c r="Q543" s="135">
        <f t="shared" ref="Q543" si="1783">SUM(L537:L543)</f>
        <v>20798</v>
      </c>
      <c r="R543" s="355">
        <f t="shared" ref="R543" si="1784">Q543/P543</f>
        <v>9.7739096108388046E-2</v>
      </c>
      <c r="S543" s="70">
        <f t="shared" ref="S543" si="1785">P543/5466</f>
        <v>38.92993047932675</v>
      </c>
    </row>
    <row r="544" spans="1:19" x14ac:dyDescent="0.3">
      <c r="A544" s="470">
        <v>44431</v>
      </c>
      <c r="B544" s="43">
        <v>2255867</v>
      </c>
      <c r="C544" s="43">
        <v>386591</v>
      </c>
      <c r="D544" s="100">
        <v>2642458</v>
      </c>
      <c r="E544" s="43">
        <v>3189</v>
      </c>
      <c r="F544" s="473">
        <v>0.30199999999999999</v>
      </c>
      <c r="G544" s="471">
        <v>6422</v>
      </c>
      <c r="H544" s="100">
        <v>3994722</v>
      </c>
      <c r="I544" s="72">
        <v>20874</v>
      </c>
      <c r="J544" s="70">
        <v>4635873</v>
      </c>
      <c r="K544" s="363">
        <v>27296</v>
      </c>
      <c r="L544" s="352">
        <v>3385</v>
      </c>
      <c r="M544" s="388">
        <v>0.124</v>
      </c>
      <c r="N544" s="82">
        <f t="shared" ref="N544" si="1786">D544-D537</f>
        <v>63425</v>
      </c>
      <c r="O544" s="82">
        <f t="shared" ref="O544" si="1787">SUM(E538:E544)</f>
        <v>21176</v>
      </c>
      <c r="P544" s="135">
        <f t="shared" ref="P544" si="1788">SUM(K538:K544)</f>
        <v>222733</v>
      </c>
      <c r="Q544" s="135">
        <f t="shared" ref="Q544" si="1789">SUM(L538:L544)</f>
        <v>22515</v>
      </c>
      <c r="R544" s="355">
        <f t="shared" ref="R544" si="1790">Q544/P544</f>
        <v>0.10108515576946389</v>
      </c>
      <c r="S544" s="70">
        <f t="shared" ref="S544" si="1791">P544/5466</f>
        <v>40.748810830589093</v>
      </c>
    </row>
    <row r="545" spans="1:21" x14ac:dyDescent="0.3">
      <c r="A545" s="470">
        <v>44432</v>
      </c>
      <c r="B545" s="43">
        <v>2261306</v>
      </c>
      <c r="C545" s="43">
        <v>390908</v>
      </c>
      <c r="D545" s="100">
        <v>2652214</v>
      </c>
      <c r="E545" s="43">
        <v>4323</v>
      </c>
      <c r="F545" s="473">
        <v>0.33600000000000002</v>
      </c>
      <c r="G545" s="471">
        <v>8035</v>
      </c>
      <c r="H545" s="100">
        <v>4002757</v>
      </c>
      <c r="I545" s="72">
        <v>23046</v>
      </c>
      <c r="J545" s="70">
        <v>4658919</v>
      </c>
      <c r="K545" s="363">
        <v>31081</v>
      </c>
      <c r="L545" s="352">
        <v>4519</v>
      </c>
      <c r="M545" s="388">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5">
        <f t="shared" ref="R545:R546" si="1796">Q545/P545</f>
        <v>0.10656141453430602</v>
      </c>
      <c r="S545" s="70">
        <f t="shared" ref="S545:S546" si="1797">P545/5466</f>
        <v>43.084156604463956</v>
      </c>
    </row>
    <row r="546" spans="1:21" x14ac:dyDescent="0.3">
      <c r="A546" s="470">
        <v>44433</v>
      </c>
      <c r="B546" s="43">
        <v>2271813</v>
      </c>
      <c r="C546" s="43">
        <v>395918</v>
      </c>
      <c r="D546" s="100">
        <v>2667731</v>
      </c>
      <c r="E546" s="43">
        <v>5021</v>
      </c>
      <c r="F546" s="473">
        <v>0.28299999999999997</v>
      </c>
      <c r="G546" s="471">
        <v>16921</v>
      </c>
      <c r="H546" s="100">
        <v>4019676</v>
      </c>
      <c r="I546" s="72">
        <v>31070</v>
      </c>
      <c r="J546" s="70">
        <v>4689989</v>
      </c>
      <c r="K546" s="363">
        <v>47991</v>
      </c>
      <c r="L546" s="352">
        <v>5262</v>
      </c>
      <c r="M546" s="388">
        <v>0.11</v>
      </c>
      <c r="N546" s="82">
        <f t="shared" si="1792"/>
        <v>73605</v>
      </c>
      <c r="O546" s="82">
        <f t="shared" si="1793"/>
        <v>26167</v>
      </c>
      <c r="P546" s="135">
        <f t="shared" si="1794"/>
        <v>247490</v>
      </c>
      <c r="Q546" s="135">
        <f t="shared" si="1795"/>
        <v>27671</v>
      </c>
      <c r="R546" s="355">
        <f t="shared" si="1796"/>
        <v>0.11180653763788435</v>
      </c>
      <c r="S546" s="70">
        <f t="shared" si="1797"/>
        <v>45.278082693011342</v>
      </c>
    </row>
    <row r="547" spans="1:21" x14ac:dyDescent="0.3">
      <c r="A547" s="470">
        <v>44434</v>
      </c>
      <c r="B547" s="43">
        <v>2279161</v>
      </c>
      <c r="C547" s="43">
        <v>400842</v>
      </c>
      <c r="D547" s="100">
        <v>2680003</v>
      </c>
      <c r="E547" s="43">
        <v>4925</v>
      </c>
      <c r="F547" s="473">
        <v>0.32300000000000001</v>
      </c>
      <c r="G547" s="471">
        <v>18896</v>
      </c>
      <c r="H547" s="100">
        <v>4038568</v>
      </c>
      <c r="I547" s="72">
        <v>26121</v>
      </c>
      <c r="J547" s="70">
        <v>4716110</v>
      </c>
      <c r="K547" s="363">
        <v>45017</v>
      </c>
      <c r="L547" s="352">
        <v>5194</v>
      </c>
      <c r="M547" s="388">
        <v>0.115</v>
      </c>
      <c r="N547" s="82">
        <f t="shared" ref="N547" si="1798">D547-D540</f>
        <v>75797</v>
      </c>
      <c r="O547" s="82">
        <f t="shared" ref="O547" si="1799">SUM(E541:E547)</f>
        <v>27725</v>
      </c>
      <c r="P547" s="135">
        <f t="shared" ref="P547" si="1800">SUM(K541:K547)</f>
        <v>252847</v>
      </c>
      <c r="Q547" s="135">
        <f t="shared" ref="Q547" si="1801">SUM(L541:L547)</f>
        <v>29309</v>
      </c>
      <c r="R547" s="355">
        <f t="shared" ref="R547" si="1802">Q547/P547</f>
        <v>0.11591594917084244</v>
      </c>
      <c r="S547" s="70">
        <f t="shared" ref="S547" si="1803">P547/5466</f>
        <v>46.258141236736186</v>
      </c>
    </row>
    <row r="548" spans="1:21" x14ac:dyDescent="0.3">
      <c r="A548" s="470">
        <v>44435</v>
      </c>
      <c r="B548" s="43">
        <v>2288327</v>
      </c>
      <c r="C548" s="43">
        <v>407660</v>
      </c>
      <c r="D548" s="100">
        <v>2695987</v>
      </c>
      <c r="E548" s="43">
        <v>6835</v>
      </c>
      <c r="F548" s="473">
        <v>0.34399999999999997</v>
      </c>
      <c r="G548" s="471">
        <v>16446</v>
      </c>
      <c r="H548" s="100">
        <v>4055015</v>
      </c>
      <c r="I548" s="72">
        <v>34047</v>
      </c>
      <c r="J548" s="70">
        <v>4750157</v>
      </c>
      <c r="K548" s="363">
        <v>50493</v>
      </c>
      <c r="L548" s="352">
        <v>7193</v>
      </c>
      <c r="M548" s="388">
        <v>0.14199999999999999</v>
      </c>
      <c r="N548" s="82">
        <f t="shared" ref="N548:N553" si="1804">D548-D541</f>
        <v>81974</v>
      </c>
      <c r="O548" s="82">
        <f t="shared" ref="O548:O553" si="1805">SUM(E542:E548)</f>
        <v>30947</v>
      </c>
      <c r="P548" s="135">
        <f t="shared" ref="P548:Q550" si="1806">SUM(K542:K548)</f>
        <v>267045</v>
      </c>
      <c r="Q548" s="135">
        <f t="shared" si="1806"/>
        <v>32642</v>
      </c>
      <c r="R548" s="355">
        <f t="shared" ref="R548:R553" si="1807">Q548/P548</f>
        <v>0.12223408039843472</v>
      </c>
      <c r="S548" s="70">
        <f t="shared" ref="S548:S553" si="1808">P548/5466</f>
        <v>48.855653128430298</v>
      </c>
    </row>
    <row r="549" spans="1:21" x14ac:dyDescent="0.3">
      <c r="A549" s="470">
        <v>44436</v>
      </c>
      <c r="B549" s="43">
        <v>2295444</v>
      </c>
      <c r="C549" s="43">
        <v>413515</v>
      </c>
      <c r="D549" s="100">
        <v>2708959</v>
      </c>
      <c r="E549" s="43">
        <v>5858</v>
      </c>
      <c r="F549" s="473">
        <v>0.36</v>
      </c>
      <c r="G549" s="471">
        <v>14005</v>
      </c>
      <c r="H549" s="100">
        <v>4069021</v>
      </c>
      <c r="I549" s="72">
        <v>29445</v>
      </c>
      <c r="J549" s="70">
        <v>4779602</v>
      </c>
      <c r="K549" s="363">
        <v>43450</v>
      </c>
      <c r="L549" s="352">
        <v>6181</v>
      </c>
      <c r="M549" s="388">
        <v>0.14199999999999999</v>
      </c>
      <c r="N549" s="82">
        <f t="shared" si="1804"/>
        <v>84646</v>
      </c>
      <c r="O549" s="82">
        <f t="shared" si="1805"/>
        <v>33341</v>
      </c>
      <c r="P549" s="135">
        <f t="shared" si="1806"/>
        <v>276785</v>
      </c>
      <c r="Q549" s="135">
        <f t="shared" si="1806"/>
        <v>35136</v>
      </c>
      <c r="R549" s="355">
        <f t="shared" si="1807"/>
        <v>0.12694329533753634</v>
      </c>
      <c r="S549" s="70">
        <f t="shared" si="1808"/>
        <v>50.637577753384562</v>
      </c>
    </row>
    <row r="550" spans="1:21" x14ac:dyDescent="0.3">
      <c r="A550" s="470">
        <v>44437</v>
      </c>
      <c r="B550" s="43">
        <v>2309407</v>
      </c>
      <c r="C550" s="43">
        <v>420622</v>
      </c>
      <c r="D550" s="100">
        <v>2730029</v>
      </c>
      <c r="E550" s="43">
        <v>7113</v>
      </c>
      <c r="F550" s="473">
        <v>0.28799999999999998</v>
      </c>
      <c r="G550" s="471">
        <v>9870</v>
      </c>
      <c r="H550" s="100">
        <v>4078890</v>
      </c>
      <c r="I550" s="72">
        <v>45673</v>
      </c>
      <c r="J550" s="70">
        <v>4825275</v>
      </c>
      <c r="K550" s="363">
        <v>55543</v>
      </c>
      <c r="L550" s="352">
        <v>7502</v>
      </c>
      <c r="M550" s="388">
        <v>0.13500000000000001</v>
      </c>
      <c r="N550" s="82">
        <f t="shared" si="1804"/>
        <v>96174</v>
      </c>
      <c r="O550" s="82">
        <f t="shared" si="1805"/>
        <v>37264</v>
      </c>
      <c r="P550" s="135">
        <f t="shared" si="1806"/>
        <v>300871</v>
      </c>
      <c r="Q550" s="135">
        <f t="shared" si="1806"/>
        <v>39236</v>
      </c>
      <c r="R550" s="355">
        <f t="shared" si="1807"/>
        <v>0.13040804863213803</v>
      </c>
      <c r="S550" s="70">
        <f t="shared" si="1808"/>
        <v>55.044090742773506</v>
      </c>
      <c r="U550" s="624" t="s">
        <v>454</v>
      </c>
    </row>
    <row r="551" spans="1:21" x14ac:dyDescent="0.3">
      <c r="A551" s="470">
        <v>44438</v>
      </c>
      <c r="B551" s="43">
        <v>2314422</v>
      </c>
      <c r="C551" s="43">
        <v>424508</v>
      </c>
      <c r="D551" s="100">
        <v>2738930</v>
      </c>
      <c r="E551" s="43">
        <v>3893</v>
      </c>
      <c r="F551" s="473">
        <v>0.33800000000000002</v>
      </c>
      <c r="G551" s="471">
        <v>6295</v>
      </c>
      <c r="H551" s="100">
        <v>4085185</v>
      </c>
      <c r="I551" s="72">
        <v>22986</v>
      </c>
      <c r="J551" s="70">
        <v>4848261</v>
      </c>
      <c r="K551" s="363">
        <v>29281</v>
      </c>
      <c r="L551" s="352">
        <v>4137</v>
      </c>
      <c r="M551" s="388">
        <v>0.14099999999999999</v>
      </c>
      <c r="N551" s="82">
        <f t="shared" si="1804"/>
        <v>96472</v>
      </c>
      <c r="O551" s="82">
        <f t="shared" si="1805"/>
        <v>37968</v>
      </c>
      <c r="P551" s="135">
        <f t="shared" ref="P551" si="1809">SUM(K545:K551)</f>
        <v>302856</v>
      </c>
      <c r="Q551" s="135">
        <f t="shared" ref="Q551" si="1810">SUM(L545:L551)</f>
        <v>39988</v>
      </c>
      <c r="R551" s="355">
        <f t="shared" si="1807"/>
        <v>0.13203634730697097</v>
      </c>
      <c r="S551" s="70">
        <f t="shared" si="1808"/>
        <v>55.407244785949509</v>
      </c>
      <c r="U551" s="624" t="s">
        <v>453</v>
      </c>
    </row>
    <row r="552" spans="1:21" x14ac:dyDescent="0.3">
      <c r="A552" s="470">
        <v>44439</v>
      </c>
      <c r="B552" s="43">
        <v>2323204</v>
      </c>
      <c r="C552" s="43">
        <v>430525</v>
      </c>
      <c r="D552" s="100">
        <v>2753729</v>
      </c>
      <c r="E552" s="43">
        <v>6029</v>
      </c>
      <c r="F552" s="473">
        <v>0.31900000000000001</v>
      </c>
      <c r="G552" s="471">
        <v>7692</v>
      </c>
      <c r="H552" s="100">
        <v>4092877</v>
      </c>
      <c r="I552" s="72">
        <v>35820</v>
      </c>
      <c r="J552" s="70">
        <v>4884081</v>
      </c>
      <c r="K552" s="363">
        <v>43512</v>
      </c>
      <c r="L552" s="352">
        <v>6500</v>
      </c>
      <c r="M552" s="388">
        <v>0.14899999999999999</v>
      </c>
      <c r="N552" s="82">
        <f t="shared" si="1804"/>
        <v>101515</v>
      </c>
      <c r="O552" s="82">
        <f t="shared" si="1805"/>
        <v>39674</v>
      </c>
      <c r="P552" s="135">
        <f t="shared" ref="P552" si="1811">SUM(K546:K552)</f>
        <v>315287</v>
      </c>
      <c r="Q552" s="135">
        <f t="shared" ref="Q552" si="1812">SUM(L546:L552)</f>
        <v>41969</v>
      </c>
      <c r="R552" s="355">
        <f t="shared" si="1807"/>
        <v>0.13311363931909656</v>
      </c>
      <c r="S552" s="70">
        <f t="shared" si="1808"/>
        <v>57.681485547017928</v>
      </c>
      <c r="U552" s="624" t="s">
        <v>453</v>
      </c>
    </row>
    <row r="553" spans="1:21" x14ac:dyDescent="0.3">
      <c r="A553" s="470">
        <v>44440</v>
      </c>
      <c r="B553" s="43">
        <v>2333986</v>
      </c>
      <c r="C553" s="43">
        <v>436688</v>
      </c>
      <c r="D553" s="100">
        <v>2770674</v>
      </c>
      <c r="E553" s="43">
        <v>6170</v>
      </c>
      <c r="F553" s="473">
        <v>0.30199999999999999</v>
      </c>
      <c r="G553" s="471">
        <v>18675</v>
      </c>
      <c r="H553" s="100">
        <v>4111552</v>
      </c>
      <c r="I553" s="72">
        <v>38604</v>
      </c>
      <c r="J553" s="70">
        <v>4922685</v>
      </c>
      <c r="K553" s="363">
        <v>57279</v>
      </c>
      <c r="L553" s="352">
        <v>6566</v>
      </c>
      <c r="M553" s="388">
        <v>0.115</v>
      </c>
      <c r="N553" s="82">
        <f t="shared" si="1804"/>
        <v>102943</v>
      </c>
      <c r="O553" s="82">
        <f t="shared" si="1805"/>
        <v>40823</v>
      </c>
      <c r="P553" s="135">
        <f t="shared" ref="P553" si="1813">SUM(K547:K553)</f>
        <v>324575</v>
      </c>
      <c r="Q553" s="135">
        <f t="shared" ref="Q553" si="1814">SUM(L547:L553)</f>
        <v>43273</v>
      </c>
      <c r="R553" s="355">
        <f t="shared" si="1807"/>
        <v>0.13332203650928137</v>
      </c>
      <c r="S553" s="70">
        <f t="shared" si="1808"/>
        <v>59.380717160629345</v>
      </c>
    </row>
    <row r="554" spans="1:21" x14ac:dyDescent="0.3">
      <c r="A554" s="470">
        <v>44441</v>
      </c>
      <c r="B554" s="43">
        <v>2346118</v>
      </c>
      <c r="C554" s="43">
        <v>443080</v>
      </c>
      <c r="D554" s="100">
        <v>2789198</v>
      </c>
      <c r="E554" s="43">
        <v>6400</v>
      </c>
      <c r="F554" s="473">
        <v>0.29499999999999998</v>
      </c>
      <c r="G554" s="471">
        <v>20938</v>
      </c>
      <c r="H554" s="100">
        <v>4132491</v>
      </c>
      <c r="I554" s="72">
        <v>40472</v>
      </c>
      <c r="J554" s="70">
        <v>4963157</v>
      </c>
      <c r="K554" s="363">
        <v>61410</v>
      </c>
      <c r="L554" s="352">
        <v>6795</v>
      </c>
      <c r="M554" s="388">
        <v>0.111</v>
      </c>
      <c r="N554" s="82">
        <f t="shared" ref="N554" si="1815">D554-D547</f>
        <v>109195</v>
      </c>
      <c r="O554" s="82">
        <f t="shared" ref="O554" si="1816">SUM(E548:E554)</f>
        <v>42298</v>
      </c>
      <c r="P554" s="135">
        <f t="shared" ref="P554" si="1817">SUM(K548:K554)</f>
        <v>340968</v>
      </c>
      <c r="Q554" s="135">
        <f t="shared" ref="Q554" si="1818">SUM(L548:L554)</f>
        <v>44874</v>
      </c>
      <c r="R554" s="355">
        <f t="shared" ref="R554" si="1819">Q554/P554</f>
        <v>0.13160765819666362</v>
      </c>
      <c r="S554" s="70">
        <f t="shared" ref="S554" si="1820">P554/5466</f>
        <v>62.379802414928648</v>
      </c>
    </row>
    <row r="555" spans="1:21" x14ac:dyDescent="0.3">
      <c r="A555" s="470">
        <v>44442</v>
      </c>
      <c r="B555" s="43">
        <v>2358643</v>
      </c>
      <c r="C555" s="43">
        <v>449780</v>
      </c>
      <c r="D555" s="100">
        <v>2808423</v>
      </c>
      <c r="E555" s="43">
        <v>6711</v>
      </c>
      <c r="F555" s="473">
        <v>0.29099999999999998</v>
      </c>
      <c r="G555" s="471">
        <v>15352</v>
      </c>
      <c r="H555" s="100">
        <v>4147842</v>
      </c>
      <c r="I555" s="72">
        <v>43182</v>
      </c>
      <c r="J555" s="70">
        <v>5006339</v>
      </c>
      <c r="K555" s="363">
        <v>58534</v>
      </c>
      <c r="L555" s="352">
        <v>7055</v>
      </c>
      <c r="M555" s="388">
        <v>0.121</v>
      </c>
      <c r="N555" s="82">
        <f t="shared" ref="N555:N556" si="1821">D555-D548</f>
        <v>112436</v>
      </c>
      <c r="O555" s="82">
        <f t="shared" ref="O555:O556" si="1822">SUM(E549:E555)</f>
        <v>42174</v>
      </c>
      <c r="P555" s="135">
        <f t="shared" ref="P555:P556" si="1823">SUM(K549:K555)</f>
        <v>349009</v>
      </c>
      <c r="Q555" s="135">
        <f t="shared" ref="Q555:Q556" si="1824">SUM(L549:L555)</f>
        <v>44736</v>
      </c>
      <c r="R555" s="355">
        <f t="shared" ref="R555:R556" si="1825">Q555/P555</f>
        <v>0.12818007558544336</v>
      </c>
      <c r="S555" s="70">
        <f>P555/5466</f>
        <v>63.850896450786678</v>
      </c>
    </row>
    <row r="556" spans="1:21" x14ac:dyDescent="0.3">
      <c r="A556" s="470">
        <v>44443</v>
      </c>
      <c r="B556" s="43">
        <v>2368177</v>
      </c>
      <c r="C556" s="43">
        <v>455926</v>
      </c>
      <c r="D556" s="100">
        <v>2824103</v>
      </c>
      <c r="E556" s="43">
        <v>6152</v>
      </c>
      <c r="F556" s="473">
        <v>0.312</v>
      </c>
      <c r="G556" s="471">
        <v>14994</v>
      </c>
      <c r="H556" s="100">
        <v>4162835</v>
      </c>
      <c r="I556" s="72">
        <v>36037</v>
      </c>
      <c r="J556" s="70">
        <v>5042376</v>
      </c>
      <c r="K556" s="363">
        <v>51031</v>
      </c>
      <c r="L556" s="352">
        <v>6569</v>
      </c>
      <c r="M556" s="388">
        <v>0.129</v>
      </c>
      <c r="N556" s="82">
        <f t="shared" si="1821"/>
        <v>115144</v>
      </c>
      <c r="O556" s="82">
        <f t="shared" si="1822"/>
        <v>42468</v>
      </c>
      <c r="P556" s="135">
        <f t="shared" si="1823"/>
        <v>356590</v>
      </c>
      <c r="Q556" s="135">
        <f t="shared" si="1824"/>
        <v>45124</v>
      </c>
      <c r="R556" s="355">
        <f t="shared" si="1825"/>
        <v>0.12654308870130962</v>
      </c>
      <c r="S556" s="70">
        <f t="shared" ref="S556" si="1826">P556/5466</f>
        <v>65.237833882180752</v>
      </c>
    </row>
    <row r="557" spans="1:21" x14ac:dyDescent="0.3">
      <c r="A557" s="470">
        <v>44444</v>
      </c>
      <c r="B557" s="43">
        <v>2377371</v>
      </c>
      <c r="C557" s="43">
        <v>462288</v>
      </c>
      <c r="D557" s="100">
        <v>2839659</v>
      </c>
      <c r="E557" s="43">
        <v>6368</v>
      </c>
      <c r="F557" s="473">
        <v>0.33600000000000002</v>
      </c>
      <c r="G557" s="471">
        <v>10727</v>
      </c>
      <c r="H557" s="100">
        <v>4173562</v>
      </c>
      <c r="I557" s="72">
        <v>37306</v>
      </c>
      <c r="J557" s="70">
        <v>5079682</v>
      </c>
      <c r="K557" s="363">
        <v>48033</v>
      </c>
      <c r="L557" s="352">
        <v>6801</v>
      </c>
      <c r="M557" s="388">
        <v>0.14199999999999999</v>
      </c>
      <c r="N557" s="82">
        <f t="shared" ref="N557" si="1827">D557-D550</f>
        <v>109630</v>
      </c>
      <c r="O557" s="82">
        <f t="shared" ref="O557" si="1828">SUM(E551:E557)</f>
        <v>41723</v>
      </c>
      <c r="P557" s="135">
        <f t="shared" ref="P557" si="1829">SUM(K551:K557)</f>
        <v>349080</v>
      </c>
      <c r="Q557" s="135">
        <f t="shared" ref="Q557" si="1830">SUM(L551:L557)</f>
        <v>44423</v>
      </c>
      <c r="R557" s="355">
        <f t="shared" ref="R557" si="1831">Q557/P557</f>
        <v>0.1272573622092357</v>
      </c>
      <c r="S557" s="70">
        <f t="shared" ref="S557" si="1832">P557/5466</f>
        <v>63.863885839736554</v>
      </c>
    </row>
    <row r="558" spans="1:21" x14ac:dyDescent="0.3">
      <c r="A558" s="470">
        <v>44445</v>
      </c>
      <c r="B558" s="43">
        <v>2389352</v>
      </c>
      <c r="C558" s="43">
        <v>469341</v>
      </c>
      <c r="D558" s="100">
        <v>2858693</v>
      </c>
      <c r="E558" s="43">
        <v>7065</v>
      </c>
      <c r="F558" s="473">
        <v>0.311</v>
      </c>
      <c r="G558" s="471">
        <v>6714</v>
      </c>
      <c r="H558" s="100">
        <v>4180276</v>
      </c>
      <c r="I558" s="72">
        <v>45479</v>
      </c>
      <c r="J558" s="70">
        <v>5125161</v>
      </c>
      <c r="K558" s="363">
        <v>52193</v>
      </c>
      <c r="L558" s="352">
        <v>7572</v>
      </c>
      <c r="M558" s="388">
        <v>0.14499999999999999</v>
      </c>
      <c r="N558" s="82">
        <f t="shared" ref="N558" si="1833">D558-D551</f>
        <v>119763</v>
      </c>
      <c r="O558" s="82">
        <f t="shared" ref="O558" si="1834">SUM(E552:E558)</f>
        <v>44895</v>
      </c>
      <c r="P558" s="135">
        <f t="shared" ref="P558" si="1835">SUM(K552:K558)</f>
        <v>371992</v>
      </c>
      <c r="Q558" s="135">
        <f t="shared" ref="Q558" si="1836">SUM(L552:L558)</f>
        <v>47858</v>
      </c>
      <c r="R558" s="355">
        <f t="shared" ref="R558" si="1837">Q558/P558</f>
        <v>0.12865330437213704</v>
      </c>
      <c r="S558" s="70">
        <f t="shared" ref="S558" si="1838">P558/5466</f>
        <v>68.055616538602266</v>
      </c>
    </row>
    <row r="559" spans="1:21" x14ac:dyDescent="0.3">
      <c r="A559" s="470">
        <v>44446</v>
      </c>
      <c r="B559" s="43">
        <v>2400464</v>
      </c>
      <c r="C559" s="43">
        <v>475027</v>
      </c>
      <c r="D559" s="100">
        <v>2875491</v>
      </c>
      <c r="E559" s="43">
        <v>5692</v>
      </c>
      <c r="F559" s="473">
        <v>0.28299999999999997</v>
      </c>
      <c r="G559" s="471">
        <v>7324</v>
      </c>
      <c r="H559" s="100">
        <v>4187600</v>
      </c>
      <c r="I559" s="72">
        <v>38822</v>
      </c>
      <c r="J559" s="70">
        <v>5163983</v>
      </c>
      <c r="K559" s="363">
        <v>46146</v>
      </c>
      <c r="L559" s="352">
        <v>6092</v>
      </c>
      <c r="M559" s="388">
        <v>0.13200000000000001</v>
      </c>
      <c r="N559" s="82">
        <f t="shared" ref="N559" si="1839">D559-D552</f>
        <v>121762</v>
      </c>
      <c r="O559" s="82">
        <f t="shared" ref="O559" si="1840">SUM(E553:E559)</f>
        <v>44558</v>
      </c>
      <c r="P559" s="135">
        <f t="shared" ref="P559" si="1841">SUM(K553:K559)</f>
        <v>374626</v>
      </c>
      <c r="Q559" s="135">
        <f t="shared" ref="Q559" si="1842">SUM(L553:L559)</f>
        <v>47450</v>
      </c>
      <c r="R559" s="355">
        <f t="shared" ref="R559" si="1843">Q559/P559</f>
        <v>0.12665965522948219</v>
      </c>
      <c r="S559" s="70">
        <f t="shared" ref="S559" si="1844">P559/5466</f>
        <v>68.537504573728498</v>
      </c>
    </row>
    <row r="560" spans="1:21" x14ac:dyDescent="0.3">
      <c r="A560" s="470">
        <v>44447</v>
      </c>
      <c r="B560" s="43">
        <v>2411083</v>
      </c>
      <c r="C560" s="43">
        <v>480824</v>
      </c>
      <c r="D560" s="100">
        <v>2891907</v>
      </c>
      <c r="E560" s="43">
        <v>5810</v>
      </c>
      <c r="F560" s="473">
        <v>0.28199999999999997</v>
      </c>
      <c r="G560" s="471">
        <v>18652</v>
      </c>
      <c r="H560" s="100">
        <v>4206252</v>
      </c>
      <c r="I560" s="72">
        <v>38476</v>
      </c>
      <c r="J560" s="70">
        <v>5202459</v>
      </c>
      <c r="K560" s="363">
        <v>57128</v>
      </c>
      <c r="L560" s="352">
        <v>6198</v>
      </c>
      <c r="M560" s="388">
        <v>0.108</v>
      </c>
      <c r="N560" s="82">
        <f t="shared" ref="N560" si="1845">D560-D553</f>
        <v>121233</v>
      </c>
      <c r="O560" s="82">
        <f t="shared" ref="O560" si="1846">SUM(E554:E560)</f>
        <v>44198</v>
      </c>
      <c r="P560" s="135">
        <f t="shared" ref="P560" si="1847">SUM(K554:K560)</f>
        <v>374475</v>
      </c>
      <c r="Q560" s="135">
        <f t="shared" ref="Q560" si="1848">SUM(L554:L560)</f>
        <v>47082</v>
      </c>
      <c r="R560" s="355">
        <f t="shared" ref="R560" si="1849">Q560/P560</f>
        <v>0.12572801922691768</v>
      </c>
      <c r="S560" s="70">
        <f t="shared" ref="S560" si="1850">P560/5466</f>
        <v>68.509879253567505</v>
      </c>
    </row>
    <row r="561" spans="1:22" x14ac:dyDescent="0.3">
      <c r="A561" s="470">
        <v>44448</v>
      </c>
      <c r="B561" s="43">
        <v>2425001</v>
      </c>
      <c r="C561" s="43">
        <v>487654</v>
      </c>
      <c r="D561" s="100">
        <v>2912655</v>
      </c>
      <c r="E561" s="43">
        <v>6836</v>
      </c>
      <c r="F561" s="473">
        <v>0.27700000000000002</v>
      </c>
      <c r="G561" s="471">
        <v>20757</v>
      </c>
      <c r="H561" s="100">
        <v>4227009</v>
      </c>
      <c r="I561" s="72">
        <v>46944</v>
      </c>
      <c r="J561" s="70">
        <v>5249403</v>
      </c>
      <c r="K561" s="363">
        <v>67701</v>
      </c>
      <c r="L561" s="352">
        <v>7307</v>
      </c>
      <c r="M561" s="388">
        <v>0.108</v>
      </c>
      <c r="N561" s="82">
        <f t="shared" ref="N561:N563" si="1851">D561-D554</f>
        <v>123457</v>
      </c>
      <c r="O561" s="82">
        <f t="shared" ref="O561:O563" si="1852">SUM(E555:E561)</f>
        <v>44634</v>
      </c>
      <c r="P561" s="135">
        <f t="shared" ref="P561:P563" si="1853">SUM(K555:K561)</f>
        <v>380766</v>
      </c>
      <c r="Q561" s="135">
        <f t="shared" ref="Q561:Q563" si="1854">SUM(L555:L561)</f>
        <v>47594</v>
      </c>
      <c r="R561" s="355">
        <f t="shared" ref="R561:R563" si="1855">Q561/P561</f>
        <v>0.12499540400140768</v>
      </c>
      <c r="S561" s="70">
        <f t="shared" ref="S561:S563" si="1856">P561/5466</f>
        <v>69.660812294182222</v>
      </c>
    </row>
    <row r="562" spans="1:22" x14ac:dyDescent="0.3">
      <c r="A562" s="470">
        <v>44449</v>
      </c>
      <c r="B562" s="43">
        <v>2440849</v>
      </c>
      <c r="C562" s="43">
        <v>494457</v>
      </c>
      <c r="D562" s="100">
        <v>2935306</v>
      </c>
      <c r="E562" s="43">
        <v>6815</v>
      </c>
      <c r="F562" s="473">
        <v>0.27</v>
      </c>
      <c r="G562" s="471">
        <v>17089</v>
      </c>
      <c r="H562" s="100">
        <v>4244098</v>
      </c>
      <c r="I562" s="72">
        <v>48094</v>
      </c>
      <c r="J562" s="70">
        <v>5297497</v>
      </c>
      <c r="K562" s="363">
        <v>65183</v>
      </c>
      <c r="L562" s="352">
        <v>7264</v>
      </c>
      <c r="M562" s="388">
        <v>0.111</v>
      </c>
      <c r="N562" s="82">
        <f t="shared" si="1851"/>
        <v>126883</v>
      </c>
      <c r="O562" s="82">
        <f t="shared" si="1852"/>
        <v>44738</v>
      </c>
      <c r="P562" s="135">
        <f t="shared" si="1853"/>
        <v>387415</v>
      </c>
      <c r="Q562" s="135">
        <f t="shared" si="1854"/>
        <v>47803</v>
      </c>
      <c r="R562" s="355">
        <f t="shared" si="1855"/>
        <v>0.12338964676122505</v>
      </c>
      <c r="S562" s="70">
        <f t="shared" si="1856"/>
        <v>70.877241126966709</v>
      </c>
    </row>
    <row r="563" spans="1:22" x14ac:dyDescent="0.3">
      <c r="A563" s="470">
        <v>44450</v>
      </c>
      <c r="B563" s="43">
        <v>2449124</v>
      </c>
      <c r="C563" s="43">
        <v>498745</v>
      </c>
      <c r="D563" s="100">
        <v>2947869</v>
      </c>
      <c r="E563" s="43">
        <v>4298</v>
      </c>
      <c r="F563" s="473">
        <v>0.27600000000000002</v>
      </c>
      <c r="G563" s="471">
        <v>13100</v>
      </c>
      <c r="H563" s="100">
        <v>4257198</v>
      </c>
      <c r="I563" s="72">
        <v>29429</v>
      </c>
      <c r="J563" s="70">
        <v>5326926</v>
      </c>
      <c r="K563" s="363">
        <v>42529</v>
      </c>
      <c r="L563" s="352">
        <v>4626</v>
      </c>
      <c r="M563" s="388">
        <v>0.109</v>
      </c>
      <c r="N563" s="82">
        <f t="shared" si="1851"/>
        <v>123766</v>
      </c>
      <c r="O563" s="82">
        <f t="shared" si="1852"/>
        <v>42884</v>
      </c>
      <c r="P563" s="135">
        <f t="shared" si="1853"/>
        <v>378913</v>
      </c>
      <c r="Q563" s="135">
        <f t="shared" si="1854"/>
        <v>45860</v>
      </c>
      <c r="R563" s="355">
        <f t="shared" si="1855"/>
        <v>0.12103042123125889</v>
      </c>
      <c r="S563" s="70">
        <f t="shared" si="1856"/>
        <v>69.321807537504569</v>
      </c>
    </row>
    <row r="564" spans="1:22" x14ac:dyDescent="0.3">
      <c r="A564" s="470">
        <v>44451</v>
      </c>
      <c r="B564" s="458">
        <v>2463224</v>
      </c>
      <c r="C564" s="458">
        <v>504650</v>
      </c>
      <c r="D564" s="459">
        <v>2967874</v>
      </c>
      <c r="E564" s="43">
        <v>5903</v>
      </c>
      <c r="F564" s="473">
        <v>0.26</v>
      </c>
      <c r="G564" s="471">
        <v>10684</v>
      </c>
      <c r="H564" s="459">
        <v>4267882</v>
      </c>
      <c r="I564" s="461">
        <v>44962</v>
      </c>
      <c r="J564" s="462">
        <v>5371888</v>
      </c>
      <c r="K564" s="363">
        <v>55646</v>
      </c>
      <c r="L564" s="352">
        <v>6380</v>
      </c>
      <c r="M564" s="388">
        <v>0.115</v>
      </c>
      <c r="N564" s="82">
        <f t="shared" ref="N564:N565" si="1857">D564-D557</f>
        <v>128215</v>
      </c>
      <c r="O564" s="82">
        <f t="shared" ref="O564:O565" si="1858">SUM(E558:E564)</f>
        <v>42419</v>
      </c>
      <c r="P564" s="135">
        <f t="shared" ref="P564:P565" si="1859">SUM(K558:K564)</f>
        <v>386526</v>
      </c>
      <c r="Q564" s="135">
        <f t="shared" ref="Q564:Q565" si="1860">SUM(L558:L564)</f>
        <v>45439</v>
      </c>
      <c r="R564" s="355">
        <f t="shared" ref="R564:R565" si="1861">Q564/P564</f>
        <v>0.11755742175170622</v>
      </c>
      <c r="S564" s="70">
        <f t="shared" ref="S564:S565" si="1862">P564/5466</f>
        <v>70.714599341383092</v>
      </c>
    </row>
    <row r="565" spans="1:22" x14ac:dyDescent="0.3">
      <c r="A565" s="470">
        <v>44452</v>
      </c>
      <c r="B565" s="43">
        <v>2473440</v>
      </c>
      <c r="C565" s="43">
        <v>508882</v>
      </c>
      <c r="D565" s="100">
        <v>2982322</v>
      </c>
      <c r="E565" s="43">
        <v>4241</v>
      </c>
      <c r="F565" s="473">
        <v>0.254</v>
      </c>
      <c r="G565" s="471">
        <v>6045</v>
      </c>
      <c r="H565" s="100">
        <v>4273927</v>
      </c>
      <c r="I565" s="72">
        <v>34704</v>
      </c>
      <c r="J565" s="70">
        <v>5406592</v>
      </c>
      <c r="K565" s="363">
        <v>40749</v>
      </c>
      <c r="L565" s="352">
        <v>4604</v>
      </c>
      <c r="M565" s="388">
        <v>0.113</v>
      </c>
      <c r="N565" s="82">
        <f t="shared" si="1857"/>
        <v>123629</v>
      </c>
      <c r="O565" s="82">
        <f t="shared" si="1858"/>
        <v>39595</v>
      </c>
      <c r="P565" s="135">
        <f t="shared" si="1859"/>
        <v>375082</v>
      </c>
      <c r="Q565" s="135">
        <f t="shared" si="1860"/>
        <v>42471</v>
      </c>
      <c r="R565" s="355">
        <f t="shared" si="1861"/>
        <v>0.11323124010216433</v>
      </c>
      <c r="S565" s="70">
        <f t="shared" si="1862"/>
        <v>68.62092938163191</v>
      </c>
      <c r="U565" s="624" t="s">
        <v>463</v>
      </c>
    </row>
    <row r="566" spans="1:22" x14ac:dyDescent="0.3">
      <c r="A566" s="470">
        <v>44453</v>
      </c>
      <c r="B566" s="43">
        <v>2480804</v>
      </c>
      <c r="C566" s="43">
        <v>512312</v>
      </c>
      <c r="D566" s="100">
        <v>2993116</v>
      </c>
      <c r="E566" s="43">
        <v>3375</v>
      </c>
      <c r="F566" s="473">
        <v>0.253</v>
      </c>
      <c r="G566" s="471">
        <v>7577</v>
      </c>
      <c r="H566" s="100">
        <v>4281504</v>
      </c>
      <c r="I566" s="72">
        <v>24260</v>
      </c>
      <c r="J566" s="70">
        <v>5430852</v>
      </c>
      <c r="K566" s="363">
        <v>31837</v>
      </c>
      <c r="L566" s="352">
        <v>3619</v>
      </c>
      <c r="M566" s="388">
        <v>0.114</v>
      </c>
      <c r="N566" s="82">
        <f t="shared" ref="N566:N567" si="1863">D566-D559</f>
        <v>117625</v>
      </c>
      <c r="O566" s="82">
        <f t="shared" ref="O566:O567" si="1864">SUM(E560:E566)</f>
        <v>37278</v>
      </c>
      <c r="P566" s="135">
        <f t="shared" ref="P566:P567" si="1865">SUM(K560:K566)</f>
        <v>360773</v>
      </c>
      <c r="Q566" s="135">
        <f t="shared" ref="Q566:Q567" si="1866">SUM(L560:L566)</f>
        <v>39998</v>
      </c>
      <c r="R566" s="355">
        <f t="shared" ref="R566:R567" si="1867">Q566/P566</f>
        <v>0.11086749839927046</v>
      </c>
      <c r="S566" s="70">
        <f t="shared" ref="S566:S567" si="1868">P566/5466</f>
        <v>66.003110135382357</v>
      </c>
    </row>
    <row r="567" spans="1:22" x14ac:dyDescent="0.3">
      <c r="A567" s="470">
        <v>44454</v>
      </c>
      <c r="B567" s="43">
        <v>2494452</v>
      </c>
      <c r="C567" s="43">
        <v>517216</v>
      </c>
      <c r="D567" s="100">
        <v>3011668</v>
      </c>
      <c r="E567" s="43">
        <v>4917</v>
      </c>
      <c r="F567" s="473">
        <v>0.23799999999999999</v>
      </c>
      <c r="G567" s="471">
        <v>17436</v>
      </c>
      <c r="H567" s="100">
        <v>4298940</v>
      </c>
      <c r="I567" s="72">
        <v>39947</v>
      </c>
      <c r="J567" s="70">
        <v>5470799</v>
      </c>
      <c r="K567" s="363">
        <v>57383</v>
      </c>
      <c r="L567" s="352">
        <v>5306</v>
      </c>
      <c r="M567" s="388">
        <v>9.1999999999999998E-2</v>
      </c>
      <c r="N567" s="82">
        <f t="shared" si="1863"/>
        <v>119761</v>
      </c>
      <c r="O567" s="82">
        <f t="shared" si="1864"/>
        <v>36385</v>
      </c>
      <c r="P567" s="135">
        <f t="shared" si="1865"/>
        <v>361028</v>
      </c>
      <c r="Q567" s="135">
        <f t="shared" si="1866"/>
        <v>39106</v>
      </c>
      <c r="R567" s="355">
        <f t="shared" si="1867"/>
        <v>0.10831846837364414</v>
      </c>
      <c r="S567" s="70">
        <f t="shared" si="1868"/>
        <v>66.049762166117816</v>
      </c>
    </row>
    <row r="568" spans="1:22" x14ac:dyDescent="0.3">
      <c r="A568" s="470">
        <v>44455</v>
      </c>
      <c r="B568" s="544"/>
      <c r="C568" s="544"/>
      <c r="D568" s="545"/>
      <c r="E568" s="544"/>
      <c r="F568" s="546"/>
      <c r="G568" s="544"/>
      <c r="H568" s="545"/>
      <c r="I568" s="547"/>
      <c r="J568" s="548"/>
      <c r="K568" s="549"/>
      <c r="L568" s="550"/>
      <c r="M568" s="551"/>
      <c r="N568" s="552"/>
      <c r="O568" s="552"/>
      <c r="P568" s="553"/>
      <c r="Q568" s="553"/>
      <c r="R568" s="554"/>
      <c r="S568" s="548"/>
      <c r="U568" s="542" t="s">
        <v>467</v>
      </c>
    </row>
    <row r="569" spans="1:22" ht="14.15" customHeight="1" x14ac:dyDescent="0.3">
      <c r="A569" s="470">
        <v>44456</v>
      </c>
      <c r="B569" s="43">
        <v>2507520</v>
      </c>
      <c r="C569" s="43">
        <v>523095</v>
      </c>
      <c r="D569" s="100">
        <v>3030615</v>
      </c>
      <c r="E569" s="43">
        <v>5529</v>
      </c>
      <c r="F569" s="473">
        <v>0.27100000000000002</v>
      </c>
      <c r="G569" s="471">
        <v>18158</v>
      </c>
      <c r="H569" s="100">
        <v>4327227</v>
      </c>
      <c r="I569" s="72">
        <v>41919</v>
      </c>
      <c r="J569" s="70">
        <v>5514792</v>
      </c>
      <c r="K569" s="363">
        <v>60077</v>
      </c>
      <c r="L569" s="352">
        <v>5944</v>
      </c>
      <c r="M569" s="388">
        <v>9.9000000000000005E-2</v>
      </c>
      <c r="N569" s="82">
        <v>95309</v>
      </c>
      <c r="O569" s="82">
        <v>28619</v>
      </c>
      <c r="P569" s="135">
        <v>300422</v>
      </c>
      <c r="Q569" s="135">
        <v>30928</v>
      </c>
      <c r="R569" s="355">
        <v>0.10294851908315636</v>
      </c>
      <c r="S569" s="70">
        <v>54.961946578851077</v>
      </c>
      <c r="U569" s="624" t="s">
        <v>468</v>
      </c>
    </row>
    <row r="570" spans="1:22" x14ac:dyDescent="0.3">
      <c r="A570" s="470">
        <v>44457</v>
      </c>
      <c r="B570" s="43">
        <v>2524172</v>
      </c>
      <c r="C570" s="43">
        <v>529207</v>
      </c>
      <c r="D570" s="100">
        <v>3053379</v>
      </c>
      <c r="E570" s="43">
        <v>6116</v>
      </c>
      <c r="F570" s="473">
        <v>0.23100000000000001</v>
      </c>
      <c r="G570" s="471">
        <v>20793</v>
      </c>
      <c r="H570" s="100">
        <v>4348017</v>
      </c>
      <c r="I570" s="72">
        <v>52565</v>
      </c>
      <c r="J570" s="70">
        <v>5567357</v>
      </c>
      <c r="K570" s="363">
        <v>73358</v>
      </c>
      <c r="L570" s="352">
        <v>6629</v>
      </c>
      <c r="M570" s="388">
        <v>0.09</v>
      </c>
      <c r="N570" s="82">
        <v>105510</v>
      </c>
      <c r="O570" s="82">
        <v>30437</v>
      </c>
      <c r="P570" s="135">
        <v>331251</v>
      </c>
      <c r="Q570" s="135">
        <v>32931</v>
      </c>
      <c r="R570" s="355">
        <v>9.9414039504786403E-2</v>
      </c>
      <c r="S570" s="70">
        <v>60.602085620197585</v>
      </c>
      <c r="U570" s="624" t="s">
        <v>470</v>
      </c>
    </row>
    <row r="571" spans="1:22" x14ac:dyDescent="0.3">
      <c r="A571" s="470">
        <v>44458</v>
      </c>
      <c r="B571" s="43">
        <v>2534765</v>
      </c>
      <c r="C571" s="43">
        <v>533038</v>
      </c>
      <c r="D571" s="100">
        <v>3067803</v>
      </c>
      <c r="E571" s="43">
        <v>3833</v>
      </c>
      <c r="F571" s="473">
        <v>0.23300000000000001</v>
      </c>
      <c r="G571" s="471">
        <v>11581</v>
      </c>
      <c r="H571" s="100">
        <v>4359593</v>
      </c>
      <c r="I571" s="72">
        <v>34404</v>
      </c>
      <c r="J571" s="70">
        <v>5601761</v>
      </c>
      <c r="K571" s="363">
        <v>45985</v>
      </c>
      <c r="L571" s="352">
        <v>4191</v>
      </c>
      <c r="M571" s="388">
        <v>9.0999999999999998E-2</v>
      </c>
      <c r="N571" s="82">
        <v>99929</v>
      </c>
      <c r="O571" s="82">
        <v>28367</v>
      </c>
      <c r="P571" s="135">
        <v>321590</v>
      </c>
      <c r="Q571" s="135">
        <v>30742</v>
      </c>
      <c r="R571" s="355">
        <v>9.5593768462949716E-2</v>
      </c>
      <c r="S571" s="70">
        <v>58.834613977314305</v>
      </c>
      <c r="U571" s="624" t="s">
        <v>470</v>
      </c>
    </row>
    <row r="572" spans="1:22" x14ac:dyDescent="0.3">
      <c r="A572" s="470">
        <v>44459</v>
      </c>
      <c r="B572" s="43">
        <v>2541933</v>
      </c>
      <c r="C572" s="43">
        <v>535955</v>
      </c>
      <c r="D572" s="100">
        <v>3077888</v>
      </c>
      <c r="E572" s="43">
        <v>2917</v>
      </c>
      <c r="F572" s="473">
        <v>0.247</v>
      </c>
      <c r="G572" s="471">
        <v>4669</v>
      </c>
      <c r="H572" s="100">
        <v>4364262</v>
      </c>
      <c r="I572" s="72">
        <v>24429</v>
      </c>
      <c r="J572" s="70">
        <v>5626190</v>
      </c>
      <c r="K572" s="363">
        <v>29098</v>
      </c>
      <c r="L572" s="352">
        <v>3156</v>
      </c>
      <c r="M572" s="388">
        <v>0.108</v>
      </c>
      <c r="N572" s="82">
        <v>95566</v>
      </c>
      <c r="O572" s="82">
        <v>27043</v>
      </c>
      <c r="P572" s="135">
        <v>309939</v>
      </c>
      <c r="Q572" s="135">
        <v>29294</v>
      </c>
      <c r="R572" s="355">
        <v>9.4515372379726334E-2</v>
      </c>
      <c r="S572" s="70">
        <v>56.703073545554339</v>
      </c>
      <c r="U572" s="624" t="s">
        <v>471</v>
      </c>
    </row>
    <row r="573" spans="1:22" x14ac:dyDescent="0.3">
      <c r="A573" s="470">
        <v>44460</v>
      </c>
      <c r="B573" s="43">
        <v>2546526</v>
      </c>
      <c r="C573" s="43">
        <v>538819</v>
      </c>
      <c r="D573" s="100">
        <v>3085345</v>
      </c>
      <c r="E573" s="43">
        <v>2870</v>
      </c>
      <c r="F573" s="473">
        <v>0.28499999999999998</v>
      </c>
      <c r="G573" s="471">
        <v>7554</v>
      </c>
      <c r="H573" s="100">
        <v>4371758</v>
      </c>
      <c r="I573" s="72">
        <v>19039</v>
      </c>
      <c r="J573" s="70">
        <v>5645229</v>
      </c>
      <c r="K573" s="363">
        <v>26593</v>
      </c>
      <c r="L573" s="352">
        <v>3105</v>
      </c>
      <c r="M573" s="388">
        <v>0.11700000000000001</v>
      </c>
      <c r="N573" s="82">
        <v>92229</v>
      </c>
      <c r="O573" s="82">
        <v>26538</v>
      </c>
      <c r="P573" s="135">
        <v>304695</v>
      </c>
      <c r="Q573" s="135">
        <v>28780</v>
      </c>
      <c r="R573" s="355">
        <v>9.4455110848553472E-2</v>
      </c>
      <c r="S573" s="70">
        <v>55.743688254665201</v>
      </c>
      <c r="U573" s="624" t="s">
        <v>469</v>
      </c>
    </row>
    <row r="574" spans="1:22" ht="14.5" x14ac:dyDescent="0.35">
      <c r="A574" s="470">
        <v>44461</v>
      </c>
      <c r="B574" s="43">
        <v>2557185</v>
      </c>
      <c r="C574" s="43">
        <v>542411</v>
      </c>
      <c r="D574" s="100">
        <v>3099596</v>
      </c>
      <c r="E574" s="43">
        <v>3598</v>
      </c>
      <c r="F574" s="473">
        <v>0.218</v>
      </c>
      <c r="G574" s="471">
        <v>17622</v>
      </c>
      <c r="H574" s="100">
        <v>4389380</v>
      </c>
      <c r="I574" s="72">
        <v>31975</v>
      </c>
      <c r="J574" s="70">
        <v>5677204</v>
      </c>
      <c r="K574" s="363">
        <v>49597</v>
      </c>
      <c r="L574" s="352">
        <v>3861</v>
      </c>
      <c r="M574" s="388">
        <v>7.8E-2</v>
      </c>
      <c r="N574" s="82">
        <v>87928</v>
      </c>
      <c r="O574" s="82">
        <v>25219</v>
      </c>
      <c r="P574" s="135">
        <v>296909</v>
      </c>
      <c r="Q574" s="135">
        <v>27335</v>
      </c>
      <c r="R574" s="355">
        <v>9.2065245580295649E-2</v>
      </c>
      <c r="S574" s="70">
        <v>54.31924624954263</v>
      </c>
      <c r="V574" s="543"/>
    </row>
    <row r="575" spans="1:22" x14ac:dyDescent="0.3">
      <c r="A575" s="470">
        <v>44462</v>
      </c>
      <c r="B575" s="43">
        <v>2567772</v>
      </c>
      <c r="C575" s="43">
        <v>546426</v>
      </c>
      <c r="D575" s="100">
        <v>3114198</v>
      </c>
      <c r="E575" s="43">
        <v>4024</v>
      </c>
      <c r="F575" s="473">
        <v>0.23599999999999999</v>
      </c>
      <c r="G575" s="471">
        <v>19654</v>
      </c>
      <c r="H575" s="100">
        <v>4409034</v>
      </c>
      <c r="I575" s="72">
        <v>34157</v>
      </c>
      <c r="J575" s="70">
        <v>5711361</v>
      </c>
      <c r="K575" s="363">
        <v>53811</v>
      </c>
      <c r="L575" s="352">
        <v>4305</v>
      </c>
      <c r="M575" s="388">
        <v>0.08</v>
      </c>
      <c r="N575" s="82">
        <v>99815</v>
      </c>
      <c r="O575" s="82">
        <v>28887</v>
      </c>
      <c r="P575" s="135">
        <v>338519</v>
      </c>
      <c r="Q575" s="135">
        <v>31191</v>
      </c>
      <c r="R575" s="355">
        <v>9.2139584484179624E-2</v>
      </c>
      <c r="S575" s="70">
        <v>61.931759970728137</v>
      </c>
    </row>
    <row r="576" spans="1:22" x14ac:dyDescent="0.3">
      <c r="A576" s="470">
        <v>44463</v>
      </c>
      <c r="B576" s="43">
        <v>2576857</v>
      </c>
      <c r="C576" s="43">
        <v>550090</v>
      </c>
      <c r="D576" s="100">
        <v>3126947</v>
      </c>
      <c r="E576" s="43">
        <v>3667</v>
      </c>
      <c r="F576" s="473">
        <v>0.247</v>
      </c>
      <c r="G576" s="471">
        <v>16115</v>
      </c>
      <c r="H576" s="100">
        <v>4425149</v>
      </c>
      <c r="I576" s="72">
        <v>30102</v>
      </c>
      <c r="J576" s="70">
        <v>5741463</v>
      </c>
      <c r="K576" s="363">
        <v>46217</v>
      </c>
      <c r="L576" s="352">
        <v>3951</v>
      </c>
      <c r="M576" s="388">
        <v>8.5000000000000006E-2</v>
      </c>
      <c r="N576" s="82">
        <f t="shared" ref="N576:N582" si="1869">D576-D569</f>
        <v>96332</v>
      </c>
      <c r="O576" s="82">
        <f t="shared" ref="O576:O582" si="1870">SUM(E570:E576)</f>
        <v>27025</v>
      </c>
      <c r="P576" s="135">
        <f t="shared" ref="P576:Q577" si="1871">SUM(K570:K576)</f>
        <v>324659</v>
      </c>
      <c r="Q576" s="135">
        <f t="shared" si="1871"/>
        <v>29198</v>
      </c>
      <c r="R576" s="355">
        <f t="shared" ref="R576:R582" si="1872">Q576/P576</f>
        <v>8.993436189971632E-2</v>
      </c>
      <c r="S576" s="70">
        <f t="shared" ref="S576:S582" si="1873">P576/5466</f>
        <v>59.396084888401028</v>
      </c>
    </row>
    <row r="577" spans="1:21" x14ac:dyDescent="0.3">
      <c r="A577" s="470">
        <v>44464</v>
      </c>
      <c r="B577" s="43">
        <v>2584827</v>
      </c>
      <c r="C577" s="43">
        <v>553350</v>
      </c>
      <c r="D577" s="100">
        <v>3138177</v>
      </c>
      <c r="E577" s="43">
        <v>3261</v>
      </c>
      <c r="F577" s="473">
        <v>0.249</v>
      </c>
      <c r="G577" s="471">
        <v>11776</v>
      </c>
      <c r="H577" s="100">
        <v>4436925</v>
      </c>
      <c r="I577" s="72">
        <v>28621</v>
      </c>
      <c r="J577" s="70">
        <v>5770084</v>
      </c>
      <c r="K577" s="363">
        <v>40397</v>
      </c>
      <c r="L577" s="352">
        <v>3551</v>
      </c>
      <c r="M577" s="388">
        <v>8.7999999999999995E-2</v>
      </c>
      <c r="N577" s="82">
        <f t="shared" si="1869"/>
        <v>84798</v>
      </c>
      <c r="O577" s="82">
        <f t="shared" si="1870"/>
        <v>24170</v>
      </c>
      <c r="P577" s="135">
        <f t="shared" si="1871"/>
        <v>291698</v>
      </c>
      <c r="Q577" s="135">
        <f t="shared" si="1871"/>
        <v>26120</v>
      </c>
      <c r="R577" s="355">
        <f t="shared" si="1872"/>
        <v>8.9544666058731973E-2</v>
      </c>
      <c r="S577" s="70">
        <f t="shared" si="1873"/>
        <v>53.365898280278081</v>
      </c>
    </row>
    <row r="578" spans="1:21" x14ac:dyDescent="0.3">
      <c r="A578" s="470">
        <v>44465</v>
      </c>
      <c r="B578" s="43">
        <v>2591143</v>
      </c>
      <c r="C578" s="43">
        <v>555901</v>
      </c>
      <c r="D578" s="100">
        <v>3147044</v>
      </c>
      <c r="E578" s="43">
        <v>2556</v>
      </c>
      <c r="F578" s="473">
        <v>0.248</v>
      </c>
      <c r="G578" s="471">
        <v>8007</v>
      </c>
      <c r="H578" s="100">
        <v>4444932</v>
      </c>
      <c r="I578" s="72">
        <v>22645</v>
      </c>
      <c r="J578" s="70">
        <v>5792729</v>
      </c>
      <c r="K578" s="363">
        <v>30652</v>
      </c>
      <c r="L578" s="352">
        <v>2740</v>
      </c>
      <c r="M578" s="388">
        <v>8.8999999999999996E-2</v>
      </c>
      <c r="N578" s="82">
        <f t="shared" si="1869"/>
        <v>79241</v>
      </c>
      <c r="O578" s="82">
        <f t="shared" si="1870"/>
        <v>22893</v>
      </c>
      <c r="P578" s="135">
        <f t="shared" ref="P578" si="1874">SUM(K572:K578)</f>
        <v>276365</v>
      </c>
      <c r="Q578" s="135">
        <f t="shared" ref="Q578" si="1875">SUM(L572:L578)</f>
        <v>24669</v>
      </c>
      <c r="R578" s="355">
        <f t="shared" si="1872"/>
        <v>8.9262388507951443E-2</v>
      </c>
      <c r="S578" s="70">
        <f t="shared" si="1873"/>
        <v>50.560739114526164</v>
      </c>
    </row>
    <row r="579" spans="1:21" x14ac:dyDescent="0.3">
      <c r="A579" s="470">
        <v>44466</v>
      </c>
      <c r="B579" s="43">
        <v>2595993</v>
      </c>
      <c r="C579" s="43">
        <v>557970</v>
      </c>
      <c r="D579" s="100">
        <v>3153963</v>
      </c>
      <c r="E579" s="43">
        <v>2069</v>
      </c>
      <c r="F579" s="473">
        <v>0.252</v>
      </c>
      <c r="G579" s="471">
        <v>7563</v>
      </c>
      <c r="H579" s="100">
        <v>4452495</v>
      </c>
      <c r="I579" s="72">
        <v>15990</v>
      </c>
      <c r="J579" s="70">
        <v>5808719</v>
      </c>
      <c r="K579" s="363">
        <v>23553</v>
      </c>
      <c r="L579" s="352">
        <v>2237</v>
      </c>
      <c r="M579" s="388">
        <v>9.5000000000000001E-2</v>
      </c>
      <c r="N579" s="82">
        <f t="shared" si="1869"/>
        <v>76075</v>
      </c>
      <c r="O579" s="82">
        <f t="shared" si="1870"/>
        <v>22045</v>
      </c>
      <c r="P579" s="135">
        <f t="shared" ref="P579:P582" si="1876">SUM(K573:K579)</f>
        <v>270820</v>
      </c>
      <c r="Q579" s="135">
        <f t="shared" ref="Q579:Q582" si="1877">SUM(L573:L579)</f>
        <v>23750</v>
      </c>
      <c r="R579" s="355">
        <f t="shared" si="1872"/>
        <v>8.7696625064618561E-2</v>
      </c>
      <c r="S579" s="70">
        <f t="shared" si="1873"/>
        <v>49.54628613245518</v>
      </c>
    </row>
    <row r="580" spans="1:21" x14ac:dyDescent="0.3">
      <c r="A580" s="470">
        <v>44467</v>
      </c>
      <c r="B580" s="43">
        <v>2600575</v>
      </c>
      <c r="C580" s="43">
        <v>560334</v>
      </c>
      <c r="D580" s="100">
        <v>3160909</v>
      </c>
      <c r="E580" s="43">
        <v>2370</v>
      </c>
      <c r="F580" s="473">
        <v>0.27600000000000002</v>
      </c>
      <c r="G580" s="471">
        <v>6722</v>
      </c>
      <c r="H580" s="100">
        <v>4459215</v>
      </c>
      <c r="I580" s="72">
        <v>17179</v>
      </c>
      <c r="J580" s="70">
        <v>5825898</v>
      </c>
      <c r="K580" s="363">
        <v>23901</v>
      </c>
      <c r="L580" s="352">
        <v>2538</v>
      </c>
      <c r="M580" s="388">
        <v>0.106</v>
      </c>
      <c r="N580" s="82">
        <f t="shared" si="1869"/>
        <v>75564</v>
      </c>
      <c r="O580" s="82">
        <f t="shared" si="1870"/>
        <v>21545</v>
      </c>
      <c r="P580" s="135">
        <f t="shared" si="1876"/>
        <v>268128</v>
      </c>
      <c r="Q580" s="135">
        <f t="shared" si="1877"/>
        <v>23183</v>
      </c>
      <c r="R580" s="355">
        <f t="shared" si="1872"/>
        <v>8.6462435851533598E-2</v>
      </c>
      <c r="S580" s="70">
        <f t="shared" si="1873"/>
        <v>49.053787047200878</v>
      </c>
    </row>
    <row r="581" spans="1:21" x14ac:dyDescent="0.3">
      <c r="A581" s="470">
        <v>44468</v>
      </c>
      <c r="B581" s="43">
        <v>2608472</v>
      </c>
      <c r="C581" s="43">
        <v>563326</v>
      </c>
      <c r="D581" s="100">
        <v>3171798</v>
      </c>
      <c r="E581" s="43">
        <v>2997</v>
      </c>
      <c r="F581" s="473">
        <v>0.23100000000000001</v>
      </c>
      <c r="G581" s="471">
        <v>16403</v>
      </c>
      <c r="H581" s="100">
        <v>4475621</v>
      </c>
      <c r="I581" s="72">
        <v>25958</v>
      </c>
      <c r="J581" s="70">
        <v>5851856</v>
      </c>
      <c r="K581" s="363">
        <v>42361</v>
      </c>
      <c r="L581" s="352">
        <v>3213</v>
      </c>
      <c r="M581" s="388">
        <v>7.5999999999999998E-2</v>
      </c>
      <c r="N581" s="82">
        <f t="shared" si="1869"/>
        <v>72202</v>
      </c>
      <c r="O581" s="82">
        <f t="shared" si="1870"/>
        <v>20944</v>
      </c>
      <c r="P581" s="135">
        <f t="shared" si="1876"/>
        <v>260892</v>
      </c>
      <c r="Q581" s="135">
        <f t="shared" si="1877"/>
        <v>22535</v>
      </c>
      <c r="R581" s="355">
        <f t="shared" si="1872"/>
        <v>8.6376738267175693E-2</v>
      </c>
      <c r="S581" s="70">
        <f t="shared" si="1873"/>
        <v>47.729967069154775</v>
      </c>
    </row>
    <row r="582" spans="1:21" x14ac:dyDescent="0.3">
      <c r="A582" s="470">
        <v>44469</v>
      </c>
      <c r="B582" s="43">
        <v>2616443</v>
      </c>
      <c r="C582" s="43">
        <v>566231</v>
      </c>
      <c r="D582" s="100">
        <v>3182674</v>
      </c>
      <c r="E582" s="43">
        <v>2911</v>
      </c>
      <c r="F582" s="473">
        <v>0.22600000000000001</v>
      </c>
      <c r="G582" s="471">
        <v>21005</v>
      </c>
      <c r="H582" s="100">
        <v>4496628</v>
      </c>
      <c r="I582" s="72">
        <v>25788</v>
      </c>
      <c r="J582" s="70">
        <v>5877644</v>
      </c>
      <c r="K582" s="363">
        <v>46793</v>
      </c>
      <c r="L582" s="352">
        <v>3142</v>
      </c>
      <c r="M582" s="388">
        <v>6.7000000000000004E-2</v>
      </c>
      <c r="N582" s="82">
        <f t="shared" si="1869"/>
        <v>68476</v>
      </c>
      <c r="O582" s="82">
        <f t="shared" si="1870"/>
        <v>19831</v>
      </c>
      <c r="P582" s="135">
        <f t="shared" si="1876"/>
        <v>253874</v>
      </c>
      <c r="Q582" s="135">
        <f t="shared" si="1877"/>
        <v>21372</v>
      </c>
      <c r="R582" s="355">
        <f t="shared" si="1872"/>
        <v>8.4183492598690693E-2</v>
      </c>
      <c r="S582" s="70">
        <f t="shared" si="1873"/>
        <v>46.446030003658983</v>
      </c>
    </row>
    <row r="583" spans="1:21" x14ac:dyDescent="0.3">
      <c r="A583" s="470">
        <v>44470</v>
      </c>
      <c r="B583" s="43">
        <v>2624146</v>
      </c>
      <c r="C583" s="43">
        <v>568916</v>
      </c>
      <c r="D583" s="100">
        <v>3193062</v>
      </c>
      <c r="E583" s="43">
        <v>2693</v>
      </c>
      <c r="F583" s="473">
        <v>0.224</v>
      </c>
      <c r="G583" s="471">
        <v>15611</v>
      </c>
      <c r="H583" s="100">
        <v>4512234</v>
      </c>
      <c r="I583" s="72">
        <v>24929</v>
      </c>
      <c r="J583" s="70">
        <v>5902573</v>
      </c>
      <c r="K583" s="363">
        <v>40540</v>
      </c>
      <c r="L583" s="352">
        <v>2928</v>
      </c>
      <c r="M583" s="388">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5">
        <f t="shared" ref="R583:R585" si="1882">Q583/P583</f>
        <v>8.198729235244584E-2</v>
      </c>
      <c r="S583" s="70">
        <f t="shared" ref="S583:S585" si="1883">P583/5466</f>
        <v>45.407427735089648</v>
      </c>
    </row>
    <row r="584" spans="1:21" x14ac:dyDescent="0.3">
      <c r="A584" s="470">
        <v>44471</v>
      </c>
      <c r="B584" s="361">
        <v>2631028</v>
      </c>
      <c r="C584" s="361">
        <v>571430</v>
      </c>
      <c r="D584" s="100">
        <v>3202458</v>
      </c>
      <c r="E584" s="43">
        <v>2515</v>
      </c>
      <c r="F584" s="473">
        <v>0.23499999999999999</v>
      </c>
      <c r="G584" s="471">
        <v>12923</v>
      </c>
      <c r="H584" s="471">
        <v>4525157</v>
      </c>
      <c r="I584" s="72">
        <v>24205</v>
      </c>
      <c r="J584" s="70">
        <v>5926778</v>
      </c>
      <c r="K584" s="363">
        <v>37128</v>
      </c>
      <c r="L584" s="352">
        <v>2720</v>
      </c>
      <c r="M584" s="388">
        <v>7.2999999999999995E-2</v>
      </c>
      <c r="N584" s="82">
        <f t="shared" si="1878"/>
        <v>64281</v>
      </c>
      <c r="O584" s="82">
        <f t="shared" si="1879"/>
        <v>18111</v>
      </c>
      <c r="P584" s="135">
        <f t="shared" si="1880"/>
        <v>244928</v>
      </c>
      <c r="Q584" s="135">
        <f t="shared" si="1881"/>
        <v>19518</v>
      </c>
      <c r="R584" s="355">
        <f t="shared" si="1882"/>
        <v>7.9688724849751758E-2</v>
      </c>
      <c r="S584" s="70">
        <f t="shared" si="1883"/>
        <v>44.809366995975118</v>
      </c>
      <c r="U584" s="624" t="s">
        <v>480</v>
      </c>
    </row>
    <row r="585" spans="1:21" x14ac:dyDescent="0.3">
      <c r="A585" s="470">
        <v>44472</v>
      </c>
      <c r="B585" s="43">
        <v>2636573</v>
      </c>
      <c r="C585" s="43">
        <v>573470</v>
      </c>
      <c r="D585" s="100">
        <v>3210043</v>
      </c>
      <c r="E585" s="43">
        <v>2040</v>
      </c>
      <c r="F585" s="473">
        <v>0.23</v>
      </c>
      <c r="G585" s="471">
        <v>9254</v>
      </c>
      <c r="H585" s="100">
        <v>4534411</v>
      </c>
      <c r="I585" s="72">
        <v>19419</v>
      </c>
      <c r="J585" s="70">
        <v>5946197</v>
      </c>
      <c r="K585" s="363">
        <v>28673</v>
      </c>
      <c r="L585" s="352">
        <v>2201</v>
      </c>
      <c r="M585" s="388">
        <v>7.6999999999999999E-2</v>
      </c>
      <c r="N585" s="82">
        <f t="shared" si="1878"/>
        <v>62999</v>
      </c>
      <c r="O585" s="82">
        <f t="shared" si="1879"/>
        <v>17595</v>
      </c>
      <c r="P585" s="135">
        <f t="shared" si="1880"/>
        <v>242949</v>
      </c>
      <c r="Q585" s="135">
        <f t="shared" si="1881"/>
        <v>18979</v>
      </c>
      <c r="R585" s="355">
        <f t="shared" si="1882"/>
        <v>7.8119276062054183E-2</v>
      </c>
      <c r="S585" s="70">
        <f t="shared" si="1883"/>
        <v>44.447310647639959</v>
      </c>
    </row>
    <row r="586" spans="1:21" x14ac:dyDescent="0.3">
      <c r="A586" s="470">
        <v>44473</v>
      </c>
      <c r="B586" s="43">
        <v>2640656</v>
      </c>
      <c r="C586" s="43">
        <v>575230</v>
      </c>
      <c r="D586" s="100">
        <v>3215886</v>
      </c>
      <c r="E586" s="43">
        <v>1760</v>
      </c>
      <c r="F586" s="473">
        <v>0.255</v>
      </c>
      <c r="G586" s="471">
        <v>5697</v>
      </c>
      <c r="H586" s="100">
        <v>4540108</v>
      </c>
      <c r="I586" s="72">
        <v>14262</v>
      </c>
      <c r="J586" s="70">
        <v>5960459</v>
      </c>
      <c r="K586" s="363">
        <v>19959</v>
      </c>
      <c r="L586" s="352">
        <v>1884</v>
      </c>
      <c r="M586" s="388">
        <v>9.4E-2</v>
      </c>
      <c r="N586" s="82">
        <f t="shared" ref="N586:N587" si="1884">D586-D579</f>
        <v>61923</v>
      </c>
      <c r="O586" s="82">
        <f t="shared" ref="O586:O587" si="1885">SUM(E580:E586)</f>
        <v>17286</v>
      </c>
      <c r="P586" s="135">
        <f t="shared" ref="P586:P587" si="1886">SUM(K580:K586)</f>
        <v>239355</v>
      </c>
      <c r="Q586" s="135">
        <f t="shared" ref="Q586:Q587" si="1887">SUM(L580:L586)</f>
        <v>18626</v>
      </c>
      <c r="R586" s="355">
        <f t="shared" ref="R586:R587" si="1888">Q586/P586</f>
        <v>7.7817467777986676E-2</v>
      </c>
      <c r="S586" s="70">
        <f t="shared" ref="S586:S587" si="1889">P586/5466</f>
        <v>43.789791437980242</v>
      </c>
    </row>
    <row r="587" spans="1:21" x14ac:dyDescent="0.3">
      <c r="A587" s="470">
        <v>44474</v>
      </c>
      <c r="B587" s="43">
        <v>2644166</v>
      </c>
      <c r="C587" s="43">
        <v>577282</v>
      </c>
      <c r="D587" s="100">
        <v>3221448</v>
      </c>
      <c r="E587" s="43">
        <v>2056</v>
      </c>
      <c r="F587" s="473">
        <v>0.28599999999999998</v>
      </c>
      <c r="G587" s="471">
        <v>6735</v>
      </c>
      <c r="H587" s="100">
        <v>4546843</v>
      </c>
      <c r="I587" s="72">
        <v>14623</v>
      </c>
      <c r="J587" s="70">
        <v>5975082</v>
      </c>
      <c r="K587" s="363">
        <v>21358</v>
      </c>
      <c r="L587" s="352">
        <v>2196</v>
      </c>
      <c r="M587" s="388">
        <v>0.10299999999999999</v>
      </c>
      <c r="N587" s="82">
        <f t="shared" si="1884"/>
        <v>60539</v>
      </c>
      <c r="O587" s="82">
        <f t="shared" si="1885"/>
        <v>16972</v>
      </c>
      <c r="P587" s="135">
        <f t="shared" si="1886"/>
        <v>236812</v>
      </c>
      <c r="Q587" s="135">
        <f t="shared" si="1887"/>
        <v>18284</v>
      </c>
      <c r="R587" s="355">
        <f t="shared" si="1888"/>
        <v>7.7208925223383948E-2</v>
      </c>
      <c r="S587" s="70">
        <f t="shared" si="1889"/>
        <v>43.324551774606661</v>
      </c>
    </row>
    <row r="588" spans="1:21" x14ac:dyDescent="0.3">
      <c r="A588" s="470">
        <v>44475</v>
      </c>
      <c r="B588" s="43">
        <v>2653567</v>
      </c>
      <c r="C588" s="43">
        <v>580332</v>
      </c>
      <c r="D588" s="100">
        <v>3233899</v>
      </c>
      <c r="E588" s="43">
        <v>3055</v>
      </c>
      <c r="F588" s="473">
        <v>0.216</v>
      </c>
      <c r="G588" s="471">
        <v>17994</v>
      </c>
      <c r="H588" s="100">
        <v>4564774</v>
      </c>
      <c r="I588" s="72">
        <v>28898</v>
      </c>
      <c r="J588" s="70">
        <v>6003980</v>
      </c>
      <c r="K588" s="363">
        <v>46892</v>
      </c>
      <c r="L588" s="352">
        <v>3252</v>
      </c>
      <c r="M588" s="388">
        <v>6.9000000000000006E-2</v>
      </c>
      <c r="N588" s="82">
        <f t="shared" ref="N588" si="1890">D588-D581</f>
        <v>62101</v>
      </c>
      <c r="O588" s="82">
        <f t="shared" ref="O588" si="1891">SUM(E582:E588)</f>
        <v>17030</v>
      </c>
      <c r="P588" s="135">
        <f t="shared" ref="P588" si="1892">SUM(K582:K588)</f>
        <v>241343</v>
      </c>
      <c r="Q588" s="135">
        <f t="shared" ref="Q588" si="1893">SUM(L582:L588)</f>
        <v>18323</v>
      </c>
      <c r="R588" s="355">
        <f t="shared" ref="R588" si="1894">Q588/P588</f>
        <v>7.5920992114956717E-2</v>
      </c>
      <c r="S588" s="70">
        <f t="shared" ref="S588" si="1895">P588/5466</f>
        <v>44.153494328576656</v>
      </c>
    </row>
    <row r="589" spans="1:21" x14ac:dyDescent="0.3">
      <c r="A589" s="470">
        <v>44476</v>
      </c>
      <c r="B589" s="43">
        <v>2660746</v>
      </c>
      <c r="C589" s="43">
        <v>583019</v>
      </c>
      <c r="D589" s="100">
        <v>3243765</v>
      </c>
      <c r="E589" s="43">
        <v>2691</v>
      </c>
      <c r="F589" s="473">
        <v>0.23200000000000001</v>
      </c>
      <c r="G589" s="471">
        <v>19405</v>
      </c>
      <c r="H589" s="100">
        <v>4584178</v>
      </c>
      <c r="I589" s="72">
        <v>22786</v>
      </c>
      <c r="J589" s="70">
        <v>6026766</v>
      </c>
      <c r="K589" s="363">
        <v>42191</v>
      </c>
      <c r="L589" s="352">
        <v>2858</v>
      </c>
      <c r="M589" s="388">
        <v>6.8000000000000005E-2</v>
      </c>
      <c r="N589" s="82">
        <f t="shared" ref="N589" si="1896">D589-D582</f>
        <v>61091</v>
      </c>
      <c r="O589" s="82">
        <f t="shared" ref="O589" si="1897">SUM(E583:E589)</f>
        <v>16810</v>
      </c>
      <c r="P589" s="135">
        <f t="shared" ref="P589" si="1898">SUM(K583:K589)</f>
        <v>236741</v>
      </c>
      <c r="Q589" s="135">
        <f t="shared" ref="Q589" si="1899">SUM(L583:L589)</f>
        <v>18039</v>
      </c>
      <c r="R589" s="355">
        <f t="shared" ref="R589" si="1900">Q589/P589</f>
        <v>7.6197194402321519E-2</v>
      </c>
      <c r="S589" s="70">
        <f t="shared" ref="S589" si="1901">P589/5466</f>
        <v>43.311562385656785</v>
      </c>
      <c r="U589" s="560" t="s">
        <v>484</v>
      </c>
    </row>
    <row r="590" spans="1:21" x14ac:dyDescent="0.3">
      <c r="A590" s="470">
        <v>44477</v>
      </c>
      <c r="B590" s="43">
        <v>2667159</v>
      </c>
      <c r="C590" s="43">
        <v>585647</v>
      </c>
      <c r="D590" s="100">
        <v>3252806</v>
      </c>
      <c r="E590" s="43">
        <v>2627</v>
      </c>
      <c r="F590" s="473">
        <v>0.255</v>
      </c>
      <c r="G590" s="471">
        <v>15009</v>
      </c>
      <c r="H590" s="100">
        <v>4599322</v>
      </c>
      <c r="I590" s="72">
        <v>20882</v>
      </c>
      <c r="J590" s="70">
        <v>6047648</v>
      </c>
      <c r="K590" s="363">
        <v>35891</v>
      </c>
      <c r="L590" s="352">
        <v>2845</v>
      </c>
      <c r="M590" s="388">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5">
        <f t="shared" ref="R590:R591" si="1906">Q590/P590</f>
        <v>7.7365872154145768E-2</v>
      </c>
      <c r="S590" s="70">
        <f t="shared" ref="S590:S591" si="1907">P590/5466</f>
        <v>42.461031833150386</v>
      </c>
    </row>
    <row r="591" spans="1:21" x14ac:dyDescent="0.3">
      <c r="A591" s="470">
        <v>44478</v>
      </c>
      <c r="B591" s="43">
        <v>2672739</v>
      </c>
      <c r="C591" s="43">
        <v>588062</v>
      </c>
      <c r="D591" s="100">
        <v>3260801</v>
      </c>
      <c r="E591" s="43">
        <v>2417</v>
      </c>
      <c r="F591" s="473">
        <v>0.25900000000000001</v>
      </c>
      <c r="G591" s="471">
        <v>12237</v>
      </c>
      <c r="H591" s="100">
        <v>4611559</v>
      </c>
      <c r="I591" s="72">
        <v>19698</v>
      </c>
      <c r="J591" s="70">
        <v>6067346</v>
      </c>
      <c r="K591" s="363">
        <v>31935</v>
      </c>
      <c r="L591" s="352">
        <v>2591</v>
      </c>
      <c r="M591" s="388">
        <v>8.1000000000000003E-2</v>
      </c>
      <c r="N591" s="82">
        <f t="shared" si="1902"/>
        <v>58343</v>
      </c>
      <c r="O591" s="82">
        <f t="shared" si="1903"/>
        <v>16646</v>
      </c>
      <c r="P591" s="135">
        <f t="shared" si="1904"/>
        <v>226899</v>
      </c>
      <c r="Q591" s="135">
        <f t="shared" si="1905"/>
        <v>17827</v>
      </c>
      <c r="R591" s="355">
        <f t="shared" si="1906"/>
        <v>7.8567997214619725E-2</v>
      </c>
      <c r="S591" s="70">
        <f t="shared" si="1907"/>
        <v>41.510976948408342</v>
      </c>
    </row>
    <row r="592" spans="1:21" x14ac:dyDescent="0.3">
      <c r="A592" s="470">
        <v>44479</v>
      </c>
      <c r="B592" s="43">
        <v>2678097</v>
      </c>
      <c r="C592" s="43">
        <v>590424</v>
      </c>
      <c r="D592" s="100">
        <v>3268521</v>
      </c>
      <c r="E592" s="43">
        <v>2363</v>
      </c>
      <c r="F592" s="473">
        <v>0.25800000000000001</v>
      </c>
      <c r="G592" s="471">
        <v>9278</v>
      </c>
      <c r="H592" s="100">
        <v>4620837</v>
      </c>
      <c r="I592" s="72">
        <v>20141</v>
      </c>
      <c r="J592" s="70">
        <v>6087487</v>
      </c>
      <c r="K592" s="363">
        <v>29419</v>
      </c>
      <c r="L592" s="352">
        <v>2549</v>
      </c>
      <c r="M592" s="388">
        <v>8.6999999999999994E-2</v>
      </c>
      <c r="N592" s="82">
        <f t="shared" ref="N592" si="1908">D592-D585</f>
        <v>58478</v>
      </c>
      <c r="O592" s="82">
        <f t="shared" ref="O592" si="1909">SUM(E586:E592)</f>
        <v>16969</v>
      </c>
      <c r="P592" s="135">
        <f t="shared" ref="P592" si="1910">SUM(K586:K592)</f>
        <v>227645</v>
      </c>
      <c r="Q592" s="135">
        <f t="shared" ref="Q592" si="1911">SUM(L586:L592)</f>
        <v>18175</v>
      </c>
      <c r="R592" s="355">
        <f t="shared" ref="R592" si="1912">Q592/P592</f>
        <v>7.9839223352149186E-2</v>
      </c>
      <c r="S592" s="70">
        <f t="shared" ref="S592" si="1913">P592/5466</f>
        <v>41.647457006952067</v>
      </c>
      <c r="U592" s="560"/>
    </row>
    <row r="593" spans="1:21" x14ac:dyDescent="0.3">
      <c r="A593" s="470">
        <v>44480</v>
      </c>
      <c r="B593" s="43">
        <v>2682022</v>
      </c>
      <c r="C593" s="43">
        <v>592721</v>
      </c>
      <c r="D593" s="100">
        <v>3274743</v>
      </c>
      <c r="E593" s="43">
        <v>2297</v>
      </c>
      <c r="F593" s="473">
        <v>0.30399999999999999</v>
      </c>
      <c r="G593" s="471">
        <v>5425</v>
      </c>
      <c r="H593" s="100">
        <v>4626262</v>
      </c>
      <c r="I593" s="72">
        <v>15804</v>
      </c>
      <c r="J593" s="70">
        <v>6103291</v>
      </c>
      <c r="K593" s="363">
        <v>21229</v>
      </c>
      <c r="L593" s="352">
        <v>2426</v>
      </c>
      <c r="M593" s="388">
        <v>0.114</v>
      </c>
      <c r="N593" s="82">
        <f t="shared" ref="N593:N594" si="1914">D593-D586</f>
        <v>58857</v>
      </c>
      <c r="O593" s="82">
        <f t="shared" ref="O593:O594" si="1915">SUM(E587:E593)</f>
        <v>17506</v>
      </c>
      <c r="P593" s="135">
        <f t="shared" ref="P593:P594" si="1916">SUM(K587:K593)</f>
        <v>228915</v>
      </c>
      <c r="Q593" s="135">
        <f t="shared" ref="Q593:Q594" si="1917">SUM(L587:L593)</f>
        <v>18717</v>
      </c>
      <c r="R593" s="355">
        <f t="shared" ref="R593:R594" si="1918">Q593/P593</f>
        <v>8.1763973527291783E-2</v>
      </c>
      <c r="S593" s="70">
        <f t="shared" ref="S593:S594" si="1919">P593/5466</f>
        <v>41.879802414928648</v>
      </c>
      <c r="U593" s="560" t="s">
        <v>485</v>
      </c>
    </row>
    <row r="594" spans="1:21" x14ac:dyDescent="0.3">
      <c r="A594" s="470">
        <v>44481</v>
      </c>
      <c r="B594" s="43">
        <v>2685108</v>
      </c>
      <c r="C594" s="43">
        <v>594623</v>
      </c>
      <c r="D594" s="100">
        <v>3279731</v>
      </c>
      <c r="E594" s="43">
        <v>1908</v>
      </c>
      <c r="F594" s="473">
        <v>0.29099999999999998</v>
      </c>
      <c r="G594" s="471">
        <v>6734</v>
      </c>
      <c r="H594" s="100">
        <v>4632996</v>
      </c>
      <c r="I594" s="72">
        <v>12660</v>
      </c>
      <c r="J594" s="70">
        <v>6115951</v>
      </c>
      <c r="K594" s="363">
        <v>19394</v>
      </c>
      <c r="L594" s="352">
        <v>2027</v>
      </c>
      <c r="M594" s="388">
        <v>0.105</v>
      </c>
      <c r="N594" s="82">
        <f t="shared" si="1914"/>
        <v>58283</v>
      </c>
      <c r="O594" s="82">
        <f t="shared" si="1915"/>
        <v>17358</v>
      </c>
      <c r="P594" s="135">
        <f t="shared" si="1916"/>
        <v>226951</v>
      </c>
      <c r="Q594" s="135">
        <f t="shared" si="1917"/>
        <v>18548</v>
      </c>
      <c r="R594" s="355">
        <f t="shared" si="1918"/>
        <v>8.1726892589149197E-2</v>
      </c>
      <c r="S594" s="70">
        <f t="shared" si="1919"/>
        <v>41.520490303695574</v>
      </c>
    </row>
    <row r="595" spans="1:21" x14ac:dyDescent="0.3">
      <c r="A595" s="470">
        <v>44482</v>
      </c>
      <c r="B595" s="43">
        <v>2691339</v>
      </c>
      <c r="C595" s="43">
        <v>597199</v>
      </c>
      <c r="D595" s="100">
        <v>3288538</v>
      </c>
      <c r="E595" s="43">
        <v>2581</v>
      </c>
      <c r="F595" s="473">
        <v>0.248</v>
      </c>
      <c r="G595" s="471">
        <v>15364</v>
      </c>
      <c r="H595" s="100">
        <v>4648360</v>
      </c>
      <c r="I595" s="72">
        <v>20364</v>
      </c>
      <c r="J595" s="70">
        <v>6136315</v>
      </c>
      <c r="K595" s="363">
        <v>35728</v>
      </c>
      <c r="L595" s="352">
        <v>2750</v>
      </c>
      <c r="M595" s="388">
        <v>7.6999999999999999E-2</v>
      </c>
      <c r="N595" s="82">
        <f t="shared" ref="N595:N596" si="1920">D595-D588</f>
        <v>54639</v>
      </c>
      <c r="O595" s="82">
        <f t="shared" ref="O595" si="1921">SUM(E589:E595)</f>
        <v>16884</v>
      </c>
      <c r="P595" s="135">
        <f t="shared" ref="P595" si="1922">SUM(K589:K595)</f>
        <v>215787</v>
      </c>
      <c r="Q595" s="135">
        <f t="shared" ref="Q595" si="1923">SUM(L589:L595)</f>
        <v>18046</v>
      </c>
      <c r="R595" s="355">
        <f t="shared" ref="R595" si="1924">Q595/P595</f>
        <v>8.3628763549240689E-2</v>
      </c>
      <c r="S595" s="70">
        <f t="shared" ref="S595" si="1925">P595/5466</f>
        <v>39.478046103183317</v>
      </c>
    </row>
    <row r="596" spans="1:21" x14ac:dyDescent="0.3">
      <c r="A596" s="470">
        <v>44483</v>
      </c>
      <c r="B596" s="43">
        <v>2697547</v>
      </c>
      <c r="C596" s="43">
        <v>599837</v>
      </c>
      <c r="D596" s="100">
        <v>3297384</v>
      </c>
      <c r="E596" s="43">
        <v>2639</v>
      </c>
      <c r="F596" s="473">
        <v>0.25</v>
      </c>
      <c r="G596" s="471">
        <v>20146</v>
      </c>
      <c r="H596" s="100">
        <v>4668504</v>
      </c>
      <c r="I596" s="72">
        <v>20093</v>
      </c>
      <c r="J596" s="70">
        <v>6156408</v>
      </c>
      <c r="K596" s="363">
        <v>40239</v>
      </c>
      <c r="L596" s="352">
        <v>2805</v>
      </c>
      <c r="M596" s="388">
        <v>7.0000000000000007E-2</v>
      </c>
      <c r="N596" s="82">
        <f t="shared" si="1920"/>
        <v>53619</v>
      </c>
      <c r="O596" s="82">
        <f t="shared" ref="O596" si="1926">SUM(E590:E596)</f>
        <v>16832</v>
      </c>
      <c r="P596" s="135">
        <f t="shared" ref="P596" si="1927">SUM(K590:K596)</f>
        <v>213835</v>
      </c>
      <c r="Q596" s="135">
        <f t="shared" ref="Q596" si="1928">SUM(L590:L596)</f>
        <v>17993</v>
      </c>
      <c r="R596" s="355">
        <f t="shared" ref="R596" si="1929">Q596/P596</f>
        <v>8.4144316879837255E-2</v>
      </c>
      <c r="S596" s="70">
        <f t="shared" ref="S596" si="1930">P596/5466</f>
        <v>39.120929381631903</v>
      </c>
    </row>
    <row r="597" spans="1:21" x14ac:dyDescent="0.3">
      <c r="A597" s="470">
        <v>44484</v>
      </c>
      <c r="B597" s="43">
        <v>2703588</v>
      </c>
      <c r="C597" s="43">
        <v>602524</v>
      </c>
      <c r="D597" s="100">
        <v>3306112</v>
      </c>
      <c r="E597" s="43">
        <v>2762</v>
      </c>
      <c r="F597" s="473">
        <v>0.26500000000000001</v>
      </c>
      <c r="G597" s="471">
        <v>15058</v>
      </c>
      <c r="H597" s="100">
        <v>4683422</v>
      </c>
      <c r="I597" s="72">
        <v>20478</v>
      </c>
      <c r="J597" s="70">
        <v>6176886</v>
      </c>
      <c r="K597" s="363">
        <v>35536</v>
      </c>
      <c r="L597" s="352">
        <v>2923</v>
      </c>
      <c r="M597" s="388">
        <v>8.2000000000000003E-2</v>
      </c>
      <c r="N597" s="82">
        <f t="shared" ref="N597" si="1931">D597-D590</f>
        <v>53306</v>
      </c>
      <c r="O597" s="82">
        <f t="shared" ref="O597" si="1932">SUM(E591:E597)</f>
        <v>16967</v>
      </c>
      <c r="P597" s="135">
        <f t="shared" ref="P597" si="1933">SUM(K591:K597)</f>
        <v>213480</v>
      </c>
      <c r="Q597" s="135">
        <f t="shared" ref="Q597" si="1934">SUM(L591:L597)</f>
        <v>18071</v>
      </c>
      <c r="R597" s="355">
        <f t="shared" ref="R597" si="1935">Q597/P597</f>
        <v>8.4649615889076255E-2</v>
      </c>
      <c r="S597" s="70">
        <f t="shared" ref="S597" si="1936">P597/5466</f>
        <v>39.055982436882545</v>
      </c>
    </row>
    <row r="598" spans="1:21" x14ac:dyDescent="0.3">
      <c r="A598" s="470">
        <v>44485</v>
      </c>
      <c r="B598" s="43">
        <v>2707818</v>
      </c>
      <c r="C598" s="43">
        <v>605104</v>
      </c>
      <c r="D598" s="100">
        <v>3312922</v>
      </c>
      <c r="E598" s="43">
        <v>2581</v>
      </c>
      <c r="F598" s="473">
        <v>0.31</v>
      </c>
      <c r="G598" s="471">
        <v>11067</v>
      </c>
      <c r="H598" s="100">
        <v>4694491</v>
      </c>
      <c r="I598" s="72">
        <v>17917</v>
      </c>
      <c r="J598" s="70">
        <v>6194803</v>
      </c>
      <c r="K598" s="363">
        <v>28984</v>
      </c>
      <c r="L598" s="352">
        <v>2758</v>
      </c>
      <c r="M598" s="388">
        <v>9.5000000000000001E-2</v>
      </c>
      <c r="N598" s="82">
        <f t="shared" ref="N598:N599" si="1937">D598-D591</f>
        <v>52121</v>
      </c>
      <c r="O598" s="82">
        <f t="shared" ref="O598" si="1938">SUM(E592:E598)</f>
        <v>17131</v>
      </c>
      <c r="P598" s="135">
        <f t="shared" ref="P598" si="1939">SUM(K592:K598)</f>
        <v>210529</v>
      </c>
      <c r="Q598" s="135">
        <f t="shared" ref="Q598" si="1940">SUM(L592:L598)</f>
        <v>18238</v>
      </c>
      <c r="R598" s="355">
        <f t="shared" ref="R598" si="1941">Q598/P598</f>
        <v>8.6629395475207691E-2</v>
      </c>
      <c r="S598" s="70">
        <f t="shared" ref="S598" si="1942">P598/5466</f>
        <v>38.516099524332233</v>
      </c>
    </row>
    <row r="599" spans="1:21" x14ac:dyDescent="0.3">
      <c r="A599" s="470">
        <v>44486</v>
      </c>
      <c r="B599" s="43">
        <v>2712282</v>
      </c>
      <c r="C599" s="43">
        <v>607767</v>
      </c>
      <c r="D599" s="100">
        <v>3320049</v>
      </c>
      <c r="E599" s="43">
        <v>2666</v>
      </c>
      <c r="F599" s="473">
        <v>0.30399999999999999</v>
      </c>
      <c r="G599" s="471">
        <v>9086</v>
      </c>
      <c r="H599" s="100">
        <v>4703575</v>
      </c>
      <c r="I599" s="72">
        <v>18858</v>
      </c>
      <c r="J599" s="70">
        <v>6213661</v>
      </c>
      <c r="K599" s="363">
        <v>27944</v>
      </c>
      <c r="L599" s="352">
        <v>2798</v>
      </c>
      <c r="M599" s="388">
        <v>0.1</v>
      </c>
      <c r="N599" s="82">
        <f t="shared" si="1937"/>
        <v>51528</v>
      </c>
      <c r="O599" s="82">
        <f t="shared" ref="O599" si="1943">SUM(E593:E599)</f>
        <v>17434</v>
      </c>
      <c r="P599" s="135">
        <f t="shared" ref="P599" si="1944">SUM(K593:K599)</f>
        <v>209054</v>
      </c>
      <c r="Q599" s="135">
        <f t="shared" ref="Q599" si="1945">SUM(L593:L599)</f>
        <v>18487</v>
      </c>
      <c r="R599" s="355">
        <f t="shared" ref="R599" si="1946">Q599/P599</f>
        <v>8.8431697073483403E-2</v>
      </c>
      <c r="S599" s="70">
        <f t="shared" ref="S599" si="1947">P599/5466</f>
        <v>38.246249542627147</v>
      </c>
    </row>
    <row r="600" spans="1:21" x14ac:dyDescent="0.3">
      <c r="A600" s="470">
        <v>44487</v>
      </c>
      <c r="B600" s="43">
        <v>2715779</v>
      </c>
      <c r="C600" s="43">
        <v>609959</v>
      </c>
      <c r="D600" s="100">
        <v>3325738</v>
      </c>
      <c r="E600" s="43">
        <v>2194</v>
      </c>
      <c r="F600" s="473">
        <v>0.315</v>
      </c>
      <c r="G600" s="471">
        <v>5968</v>
      </c>
      <c r="H600" s="100">
        <v>4709543</v>
      </c>
      <c r="I600" s="72">
        <v>14145</v>
      </c>
      <c r="J600" s="70">
        <v>6227806</v>
      </c>
      <c r="K600" s="363">
        <v>20113</v>
      </c>
      <c r="L600" s="363">
        <v>2316</v>
      </c>
      <c r="M600" s="388">
        <v>0.115</v>
      </c>
      <c r="N600" s="82">
        <f t="shared" ref="N600:N601" si="1948">D600-D593</f>
        <v>50995</v>
      </c>
      <c r="O600" s="82">
        <f t="shared" ref="O600:O601" si="1949">SUM(E594:E600)</f>
        <v>17331</v>
      </c>
      <c r="P600" s="135">
        <f t="shared" ref="P600:P601" si="1950">SUM(K594:K600)</f>
        <v>207938</v>
      </c>
      <c r="Q600" s="135">
        <f t="shared" ref="Q600:Q601" si="1951">SUM(L594:L600)</f>
        <v>18377</v>
      </c>
      <c r="R600" s="355">
        <f t="shared" ref="R600:R601" si="1952">Q600/P600</f>
        <v>8.8377304773538265E-2</v>
      </c>
      <c r="S600" s="70">
        <f t="shared" ref="S600:S601" si="1953">P600/5466</f>
        <v>38.042078302231978</v>
      </c>
    </row>
    <row r="601" spans="1:21" x14ac:dyDescent="0.3">
      <c r="A601" s="470">
        <v>44488</v>
      </c>
      <c r="B601" s="43">
        <v>2719069</v>
      </c>
      <c r="C601" s="43">
        <v>612416</v>
      </c>
      <c r="D601" s="100">
        <v>3331485</v>
      </c>
      <c r="E601" s="361">
        <v>2459</v>
      </c>
      <c r="F601" s="473">
        <v>0.33500000000000002</v>
      </c>
      <c r="G601" s="471">
        <v>6188</v>
      </c>
      <c r="H601" s="100">
        <v>4715731</v>
      </c>
      <c r="I601" s="72">
        <v>14844</v>
      </c>
      <c r="J601" s="70">
        <v>6242650</v>
      </c>
      <c r="K601" s="363">
        <v>21032</v>
      </c>
      <c r="L601" s="363">
        <v>2602</v>
      </c>
      <c r="M601" s="388">
        <v>0.124</v>
      </c>
      <c r="N601" s="82">
        <f t="shared" si="1948"/>
        <v>51754</v>
      </c>
      <c r="O601" s="82">
        <f t="shared" si="1949"/>
        <v>17882</v>
      </c>
      <c r="P601" s="135">
        <f t="shared" si="1950"/>
        <v>209576</v>
      </c>
      <c r="Q601" s="135">
        <f t="shared" si="1951"/>
        <v>18952</v>
      </c>
      <c r="R601" s="355">
        <f t="shared" si="1952"/>
        <v>9.0430201931518878E-2</v>
      </c>
      <c r="S601" s="70">
        <f t="shared" si="1953"/>
        <v>38.341748993779731</v>
      </c>
    </row>
    <row r="602" spans="1:21" x14ac:dyDescent="0.3">
      <c r="A602" s="470">
        <v>44489</v>
      </c>
      <c r="B602" s="43">
        <v>2726138</v>
      </c>
      <c r="C602" s="43">
        <v>615182</v>
      </c>
      <c r="D602" s="100">
        <v>3341320</v>
      </c>
      <c r="E602" s="361">
        <v>2768</v>
      </c>
      <c r="F602" s="473">
        <v>0.23799999999999999</v>
      </c>
      <c r="G602" s="471">
        <v>18211</v>
      </c>
      <c r="H602" s="100">
        <v>4733942</v>
      </c>
      <c r="I602" s="72">
        <v>23345</v>
      </c>
      <c r="J602" s="70">
        <v>6265995</v>
      </c>
      <c r="K602" s="363">
        <v>41556</v>
      </c>
      <c r="L602" s="363">
        <v>2930</v>
      </c>
      <c r="M602" s="388">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5">
        <f t="shared" ref="R602:R603" si="1958">Q602/P602</f>
        <v>8.8819149133720826E-2</v>
      </c>
      <c r="S602" s="70">
        <f t="shared" ref="S602:S603" si="1959">P602/5466</f>
        <v>39.407976582510059</v>
      </c>
    </row>
    <row r="603" spans="1:21" x14ac:dyDescent="0.3">
      <c r="A603" s="470">
        <v>44490</v>
      </c>
      <c r="B603" s="43">
        <v>2730183</v>
      </c>
      <c r="C603" s="43">
        <v>617536</v>
      </c>
      <c r="D603" s="100">
        <v>3347719</v>
      </c>
      <c r="E603" s="361">
        <v>2355</v>
      </c>
      <c r="F603" s="473">
        <v>0.29299999999999998</v>
      </c>
      <c r="G603" s="471">
        <v>18115</v>
      </c>
      <c r="H603" s="100">
        <v>4752057</v>
      </c>
      <c r="I603" s="72">
        <v>15626</v>
      </c>
      <c r="J603" s="70">
        <v>6281621</v>
      </c>
      <c r="K603" s="363">
        <v>33741</v>
      </c>
      <c r="L603" s="363">
        <v>2511</v>
      </c>
      <c r="M603" s="388">
        <v>7.3999999999999996E-2</v>
      </c>
      <c r="N603" s="82">
        <f t="shared" si="1954"/>
        <v>50335</v>
      </c>
      <c r="O603" s="82">
        <f t="shared" si="1955"/>
        <v>17785</v>
      </c>
      <c r="P603" s="135">
        <f t="shared" si="1956"/>
        <v>208906</v>
      </c>
      <c r="Q603" s="135">
        <f t="shared" si="1957"/>
        <v>18838</v>
      </c>
      <c r="R603" s="355">
        <f t="shared" si="1958"/>
        <v>9.0174528256727907E-2</v>
      </c>
      <c r="S603" s="70">
        <f t="shared" si="1959"/>
        <v>38.219173069886573</v>
      </c>
    </row>
    <row r="604" spans="1:21" x14ac:dyDescent="0.3">
      <c r="A604" s="470">
        <v>44491</v>
      </c>
      <c r="B604" s="43">
        <v>2735664</v>
      </c>
      <c r="C604" s="43">
        <v>620433</v>
      </c>
      <c r="D604" s="100">
        <v>3356097</v>
      </c>
      <c r="E604" s="361">
        <v>2902</v>
      </c>
      <c r="F604" s="473">
        <v>0.29099999999999998</v>
      </c>
      <c r="G604" s="471">
        <v>14801</v>
      </c>
      <c r="H604" s="100">
        <v>4766857</v>
      </c>
      <c r="I604" s="72">
        <v>20387</v>
      </c>
      <c r="J604" s="70">
        <v>6302008</v>
      </c>
      <c r="K604" s="363">
        <v>35188</v>
      </c>
      <c r="L604" s="363">
        <v>3087</v>
      </c>
      <c r="M604" s="592">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5">
        <f t="shared" ref="R604:R605" si="1964">Q604/P604</f>
        <v>9.1111345524985857E-2</v>
      </c>
      <c r="S604" s="70">
        <f t="shared" ref="S604:S605" si="1965">P604/5466</f>
        <v>38.155506769118183</v>
      </c>
    </row>
    <row r="605" spans="1:21" x14ac:dyDescent="0.3">
      <c r="A605" s="470">
        <v>44492</v>
      </c>
      <c r="B605" s="43">
        <v>2740160</v>
      </c>
      <c r="C605" s="43">
        <v>622836</v>
      </c>
      <c r="D605" s="100">
        <v>3362996</v>
      </c>
      <c r="E605" s="361">
        <v>2403</v>
      </c>
      <c r="F605" s="473">
        <v>0.28100000000000003</v>
      </c>
      <c r="G605" s="471">
        <v>11330</v>
      </c>
      <c r="H605" s="100">
        <v>4778192</v>
      </c>
      <c r="I605" s="72">
        <v>18721</v>
      </c>
      <c r="J605" s="70">
        <v>6320729</v>
      </c>
      <c r="K605" s="363">
        <v>30051</v>
      </c>
      <c r="L605" s="363">
        <v>2606</v>
      </c>
      <c r="M605" s="592">
        <v>8.6999999999999994E-2</v>
      </c>
      <c r="N605" s="82">
        <f t="shared" si="1960"/>
        <v>50074</v>
      </c>
      <c r="O605" s="82">
        <f t="shared" si="1961"/>
        <v>17747</v>
      </c>
      <c r="P605" s="135">
        <f t="shared" si="1962"/>
        <v>209625</v>
      </c>
      <c r="Q605" s="135">
        <f t="shared" si="1963"/>
        <v>18850</v>
      </c>
      <c r="R605" s="355">
        <f t="shared" si="1964"/>
        <v>8.9922480620155038E-2</v>
      </c>
      <c r="S605" s="70">
        <f t="shared" si="1965"/>
        <v>38.350713501646545</v>
      </c>
    </row>
    <row r="606" spans="1:21" x14ac:dyDescent="0.3">
      <c r="A606" s="470">
        <v>44493</v>
      </c>
      <c r="B606" s="43">
        <v>2744301</v>
      </c>
      <c r="C606" s="43">
        <v>625363</v>
      </c>
      <c r="D606" s="100">
        <v>3369664</v>
      </c>
      <c r="E606" s="361">
        <v>2528</v>
      </c>
      <c r="F606" s="473">
        <v>0.316</v>
      </c>
      <c r="G606" s="471">
        <v>8935</v>
      </c>
      <c r="H606" s="100">
        <v>4787127</v>
      </c>
      <c r="I606" s="72">
        <v>17872</v>
      </c>
      <c r="J606" s="70">
        <v>6338601</v>
      </c>
      <c r="K606" s="363">
        <v>26807</v>
      </c>
      <c r="L606" s="363">
        <v>2667</v>
      </c>
      <c r="M606" s="592">
        <v>9.9000000000000005E-2</v>
      </c>
      <c r="N606" s="82">
        <f t="shared" ref="N606" si="1966">D606-D599</f>
        <v>49615</v>
      </c>
      <c r="O606" s="82">
        <f t="shared" ref="O606" si="1967">SUM(E600:E606)</f>
        <v>17609</v>
      </c>
      <c r="P606" s="135">
        <f t="shared" ref="P606" si="1968">SUM(K600:K606)</f>
        <v>208488</v>
      </c>
      <c r="Q606" s="135">
        <f t="shared" ref="Q606" si="1969">SUM(L600:L606)</f>
        <v>18719</v>
      </c>
      <c r="R606" s="355">
        <f t="shared" ref="R606" si="1970">Q606/P606</f>
        <v>8.9784543954568127E-2</v>
      </c>
      <c r="S606" s="70">
        <f t="shared" ref="S606" si="1971">P606/5466</f>
        <v>38.142700329308454</v>
      </c>
    </row>
    <row r="607" spans="1:21" x14ac:dyDescent="0.3">
      <c r="A607" s="470">
        <v>44494</v>
      </c>
      <c r="B607" s="43">
        <v>2748488</v>
      </c>
      <c r="C607" s="43">
        <v>627597</v>
      </c>
      <c r="D607" s="100">
        <v>3376085</v>
      </c>
      <c r="E607" s="361">
        <v>2240</v>
      </c>
      <c r="F607" s="473">
        <v>0.29599999999999999</v>
      </c>
      <c r="G607" s="471">
        <v>6154</v>
      </c>
      <c r="H607" s="100">
        <v>4793276</v>
      </c>
      <c r="I607" s="72">
        <v>16901</v>
      </c>
      <c r="J607" s="70">
        <v>6355502</v>
      </c>
      <c r="K607" s="363">
        <v>23055</v>
      </c>
      <c r="L607" s="363">
        <v>2368</v>
      </c>
      <c r="M607" s="592">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5">
        <f t="shared" ref="R607:R608" si="1976">Q607/P607</f>
        <v>8.8781156884075105E-2</v>
      </c>
      <c r="S607" s="70">
        <f t="shared" ref="S607" si="1977">P607/5466</f>
        <v>38.68093669959751</v>
      </c>
    </row>
    <row r="608" spans="1:21" x14ac:dyDescent="0.3">
      <c r="A608" s="470">
        <v>44495</v>
      </c>
      <c r="B608" s="43">
        <v>2751597</v>
      </c>
      <c r="C608" s="43">
        <v>629849</v>
      </c>
      <c r="D608" s="100">
        <v>3381446</v>
      </c>
      <c r="E608" s="361">
        <v>2262</v>
      </c>
      <c r="F608" s="473">
        <v>0.315</v>
      </c>
      <c r="G608" s="471">
        <v>6862</v>
      </c>
      <c r="H608" s="100">
        <v>4800138</v>
      </c>
      <c r="I608" s="72">
        <v>14035</v>
      </c>
      <c r="J608" s="70">
        <v>6369537</v>
      </c>
      <c r="K608" s="363">
        <v>20897</v>
      </c>
      <c r="L608" s="363">
        <v>2401</v>
      </c>
      <c r="M608" s="592">
        <v>0.115</v>
      </c>
      <c r="N608" s="82">
        <f t="shared" si="1972"/>
        <v>49961</v>
      </c>
      <c r="O608" s="82">
        <f t="shared" si="1973"/>
        <v>17458</v>
      </c>
      <c r="P608" s="135">
        <f t="shared" si="1974"/>
        <v>211295</v>
      </c>
      <c r="Q608" s="135">
        <f t="shared" si="1975"/>
        <v>18570</v>
      </c>
      <c r="R608" s="355">
        <f t="shared" si="1976"/>
        <v>8.7886604037009874E-2</v>
      </c>
      <c r="S608" s="70">
        <f t="shared" ref="S608:S613" si="1978">P608/5466</f>
        <v>38.656238565678741</v>
      </c>
    </row>
    <row r="609" spans="1:21" x14ac:dyDescent="0.3">
      <c r="A609" s="470">
        <v>44496</v>
      </c>
      <c r="B609" s="43">
        <v>2756258</v>
      </c>
      <c r="C609" s="43">
        <v>632400</v>
      </c>
      <c r="D609" s="100">
        <v>3388658</v>
      </c>
      <c r="E609" s="361">
        <v>2566</v>
      </c>
      <c r="F609" s="473">
        <v>0.29899999999999999</v>
      </c>
      <c r="G609" s="471">
        <v>12393</v>
      </c>
      <c r="H609" s="100">
        <v>4812531</v>
      </c>
      <c r="I609" s="72">
        <v>18412</v>
      </c>
      <c r="J609" s="70">
        <v>6387949</v>
      </c>
      <c r="K609" s="363">
        <v>30805</v>
      </c>
      <c r="L609" s="363">
        <v>2736</v>
      </c>
      <c r="M609" s="592">
        <v>8.8999999999999996E-2</v>
      </c>
      <c r="N609" s="82">
        <f t="shared" ref="N609" si="1979">D609-D602</f>
        <v>47338</v>
      </c>
      <c r="O609" s="82">
        <f t="shared" ref="O609" si="1980">SUM(E603:E609)</f>
        <v>17256</v>
      </c>
      <c r="P609" s="135">
        <f t="shared" ref="P609" si="1981">SUM(K603:K609)</f>
        <v>200544</v>
      </c>
      <c r="Q609" s="135">
        <f t="shared" ref="Q609" si="1982">SUM(L603:L609)</f>
        <v>18376</v>
      </c>
      <c r="R609" s="355">
        <f t="shared" ref="R609" si="1983">Q609/P609</f>
        <v>9.1630764321046748E-2</v>
      </c>
      <c r="S609" s="70">
        <f t="shared" si="1978"/>
        <v>36.689352360043905</v>
      </c>
      <c r="U609" s="624" t="s">
        <v>497</v>
      </c>
    </row>
    <row r="610" spans="1:21" x14ac:dyDescent="0.3">
      <c r="A610" s="470">
        <v>44497</v>
      </c>
      <c r="B610" s="43">
        <v>2760799</v>
      </c>
      <c r="C610" s="43">
        <v>634544</v>
      </c>
      <c r="D610" s="100">
        <v>3395343</v>
      </c>
      <c r="E610" s="361">
        <v>2153</v>
      </c>
      <c r="F610" s="473">
        <v>0.26400000000000001</v>
      </c>
      <c r="G610" s="471">
        <v>22585</v>
      </c>
      <c r="H610" s="100">
        <v>4835116</v>
      </c>
      <c r="I610" s="72">
        <v>14783</v>
      </c>
      <c r="J610" s="70">
        <v>6402732</v>
      </c>
      <c r="K610" s="363">
        <v>37368</v>
      </c>
      <c r="L610" s="363">
        <v>2350</v>
      </c>
      <c r="M610" s="592">
        <v>6.3E-2</v>
      </c>
      <c r="N610" s="82">
        <f t="shared" ref="N610" si="1984">D610-D603</f>
        <v>47624</v>
      </c>
      <c r="O610" s="82">
        <f t="shared" ref="O610" si="1985">SUM(E604:E610)</f>
        <v>17054</v>
      </c>
      <c r="P610" s="135">
        <f t="shared" ref="P610" si="1986">SUM(K604:K610)</f>
        <v>204171</v>
      </c>
      <c r="Q610" s="135">
        <f t="shared" ref="Q610" si="1987">SUM(L604:L610)</f>
        <v>18215</v>
      </c>
      <c r="R610" s="355">
        <f t="shared" ref="R610" si="1988">Q610/P610</f>
        <v>8.9214432999789386E-2</v>
      </c>
      <c r="S610" s="70">
        <f t="shared" si="1978"/>
        <v>37.352908891328212</v>
      </c>
      <c r="U610" s="624" t="s">
        <v>500</v>
      </c>
    </row>
    <row r="611" spans="1:21" x14ac:dyDescent="0.3">
      <c r="A611" s="470">
        <v>44498</v>
      </c>
      <c r="B611" s="43">
        <v>2766741</v>
      </c>
      <c r="C611" s="43">
        <v>637266</v>
      </c>
      <c r="D611" s="100">
        <v>3404007</v>
      </c>
      <c r="E611" s="596">
        <v>2732</v>
      </c>
      <c r="F611" s="473">
        <v>0.25600000000000001</v>
      </c>
      <c r="G611" s="471">
        <v>17203</v>
      </c>
      <c r="H611" s="100">
        <v>4852319</v>
      </c>
      <c r="I611" s="72">
        <v>20919</v>
      </c>
      <c r="J611" s="70">
        <v>6423651</v>
      </c>
      <c r="K611" s="363">
        <v>38122</v>
      </c>
      <c r="L611" s="363">
        <v>2953</v>
      </c>
      <c r="M611" s="592">
        <v>7.6999999999999999E-2</v>
      </c>
      <c r="N611" s="82">
        <f t="shared" ref="N611" si="1989">D611-D604</f>
        <v>47910</v>
      </c>
      <c r="O611" s="82">
        <f t="shared" ref="O611" si="1990">SUM(E605:E611)</f>
        <v>16884</v>
      </c>
      <c r="P611" s="135">
        <f t="shared" ref="P611" si="1991">SUM(K605:K611)</f>
        <v>207105</v>
      </c>
      <c r="Q611" s="135">
        <f t="shared" ref="Q611" si="1992">SUM(L605:L611)</f>
        <v>18081</v>
      </c>
      <c r="R611" s="355">
        <f t="shared" ref="R611" si="1993">Q611/P611</f>
        <v>8.7303541681755636E-2</v>
      </c>
      <c r="S611" s="70">
        <f t="shared" si="1978"/>
        <v>37.889681668496159</v>
      </c>
      <c r="U611" s="624" t="s">
        <v>501</v>
      </c>
    </row>
    <row r="612" spans="1:21" x14ac:dyDescent="0.3">
      <c r="A612" s="470">
        <v>44499</v>
      </c>
      <c r="B612" s="43">
        <v>2774504</v>
      </c>
      <c r="C612" s="43">
        <v>641121</v>
      </c>
      <c r="D612" s="361">
        <v>3415625</v>
      </c>
      <c r="E612" s="597">
        <v>3867</v>
      </c>
      <c r="F612" s="473">
        <v>0.28000000000000003</v>
      </c>
      <c r="G612" s="471">
        <v>12635</v>
      </c>
      <c r="H612" s="100">
        <v>4864953</v>
      </c>
      <c r="I612" s="72">
        <v>31100</v>
      </c>
      <c r="J612" s="70">
        <v>6454751</v>
      </c>
      <c r="K612" s="363">
        <v>43735</v>
      </c>
      <c r="L612" s="363">
        <v>4177</v>
      </c>
      <c r="M612" s="592">
        <v>9.6000000000000002E-2</v>
      </c>
      <c r="N612" s="82">
        <f t="shared" ref="N612" si="1994">D612-D605</f>
        <v>52629</v>
      </c>
      <c r="O612" s="82">
        <f t="shared" ref="O612" si="1995">SUM(E606:E612)</f>
        <v>18348</v>
      </c>
      <c r="P612" s="135">
        <f t="shared" ref="P612" si="1996">SUM(K606:K612)</f>
        <v>220789</v>
      </c>
      <c r="Q612" s="135">
        <f t="shared" ref="Q612" si="1997">SUM(L606:L612)</f>
        <v>19652</v>
      </c>
      <c r="R612" s="355">
        <f t="shared" ref="R612" si="1998">Q612/P612</f>
        <v>8.9008057466631041E-2</v>
      </c>
      <c r="S612" s="70">
        <f t="shared" si="1978"/>
        <v>40.393157702158803</v>
      </c>
      <c r="U612" s="624" t="s">
        <v>501</v>
      </c>
    </row>
    <row r="613" spans="1:21" x14ac:dyDescent="0.3">
      <c r="A613" s="470">
        <v>44500</v>
      </c>
      <c r="B613" s="43">
        <v>2779286</v>
      </c>
      <c r="C613" s="43">
        <v>643632</v>
      </c>
      <c r="D613" s="361">
        <v>3422918</v>
      </c>
      <c r="E613" s="597">
        <v>2513</v>
      </c>
      <c r="F613" s="473">
        <v>0.28699999999999998</v>
      </c>
      <c r="G613" s="471">
        <v>8831</v>
      </c>
      <c r="H613" s="100">
        <v>4873782</v>
      </c>
      <c r="I613" s="72">
        <v>18978</v>
      </c>
      <c r="J613" s="70">
        <v>6473729</v>
      </c>
      <c r="K613" s="363">
        <v>27809</v>
      </c>
      <c r="L613" s="363">
        <v>2673</v>
      </c>
      <c r="M613" s="592">
        <v>9.6000000000000002E-2</v>
      </c>
      <c r="N613" s="82">
        <f t="shared" ref="N613" si="1999">D613-D606</f>
        <v>53254</v>
      </c>
      <c r="O613" s="82">
        <f t="shared" ref="O613" si="2000">SUM(E607:E613)</f>
        <v>18333</v>
      </c>
      <c r="P613" s="135">
        <f t="shared" ref="P613" si="2001">SUM(K607:K613)</f>
        <v>221791</v>
      </c>
      <c r="Q613" s="135">
        <f t="shared" ref="Q613" si="2002">SUM(L607:L613)</f>
        <v>19658</v>
      </c>
      <c r="R613" s="355">
        <f t="shared" ref="R613" si="2003">Q613/P613</f>
        <v>8.863299232160006E-2</v>
      </c>
      <c r="S613" s="70">
        <f t="shared" si="1978"/>
        <v>40.576472740578119</v>
      </c>
      <c r="U613" s="624" t="s">
        <v>502</v>
      </c>
    </row>
    <row r="614" spans="1:21" x14ac:dyDescent="0.3">
      <c r="A614" s="470">
        <v>44501</v>
      </c>
      <c r="B614" s="43">
        <v>2783262</v>
      </c>
      <c r="C614" s="43">
        <v>645697</v>
      </c>
      <c r="D614" s="361">
        <v>3428959</v>
      </c>
      <c r="E614" s="597">
        <v>2065</v>
      </c>
      <c r="F614" s="473">
        <v>0.28199999999999997</v>
      </c>
      <c r="G614" s="471">
        <v>6166</v>
      </c>
      <c r="H614" s="100">
        <v>4879948</v>
      </c>
      <c r="I614" s="72">
        <v>14248</v>
      </c>
      <c r="J614" s="70">
        <v>6487977</v>
      </c>
      <c r="K614" s="363">
        <v>20414</v>
      </c>
      <c r="L614" s="363">
        <v>2206</v>
      </c>
      <c r="M614" s="592">
        <v>0.108</v>
      </c>
      <c r="N614" s="82">
        <f t="shared" ref="N614:N616" si="2004">D614-D607</f>
        <v>52874</v>
      </c>
      <c r="O614" s="82">
        <f t="shared" ref="O614:O616" si="2005">SUM(E608:E614)</f>
        <v>18158</v>
      </c>
      <c r="P614" s="135">
        <f t="shared" ref="P614:P616" si="2006">SUM(K608:K614)</f>
        <v>219150</v>
      </c>
      <c r="Q614" s="135">
        <f t="shared" ref="Q614:Q616" si="2007">SUM(L608:L614)</f>
        <v>19496</v>
      </c>
      <c r="R614" s="355">
        <f t="shared" ref="R614:R616" si="2008">Q614/P614</f>
        <v>8.8961898243212406E-2</v>
      </c>
      <c r="S614" s="70">
        <f t="shared" ref="S614:S616" si="2009">P614/5466</f>
        <v>40.09330406147091</v>
      </c>
    </row>
    <row r="615" spans="1:21" x14ac:dyDescent="0.3">
      <c r="A615" s="470">
        <v>44502</v>
      </c>
      <c r="B615" s="43">
        <v>2785336</v>
      </c>
      <c r="C615" s="43">
        <v>647689</v>
      </c>
      <c r="D615" s="361">
        <v>3433025</v>
      </c>
      <c r="E615" s="597">
        <v>2010</v>
      </c>
      <c r="F615" s="473">
        <v>0.32300000000000001</v>
      </c>
      <c r="G615" s="471">
        <v>2703</v>
      </c>
      <c r="H615" s="100">
        <v>4882651</v>
      </c>
      <c r="I615" s="72">
        <v>12959</v>
      </c>
      <c r="J615" s="70">
        <v>6500936</v>
      </c>
      <c r="K615" s="363">
        <v>15662</v>
      </c>
      <c r="L615" s="363">
        <v>2116</v>
      </c>
      <c r="M615" s="592">
        <v>0.13500000000000001</v>
      </c>
      <c r="N615" s="82">
        <f t="shared" si="2004"/>
        <v>51579</v>
      </c>
      <c r="O615" s="82">
        <f t="shared" si="2005"/>
        <v>17906</v>
      </c>
      <c r="P615" s="135">
        <f t="shared" si="2006"/>
        <v>213915</v>
      </c>
      <c r="Q615" s="135">
        <f t="shared" si="2007"/>
        <v>19211</v>
      </c>
      <c r="R615" s="355">
        <f t="shared" si="2008"/>
        <v>8.9806698922469202E-2</v>
      </c>
      <c r="S615" s="70">
        <f t="shared" si="2009"/>
        <v>39.135565312843028</v>
      </c>
      <c r="U615" s="624" t="s">
        <v>503</v>
      </c>
    </row>
    <row r="616" spans="1:21" x14ac:dyDescent="0.3">
      <c r="A616" s="470">
        <v>44503</v>
      </c>
      <c r="B616" s="43">
        <v>2793878</v>
      </c>
      <c r="C616" s="43">
        <v>651169</v>
      </c>
      <c r="D616" s="361">
        <v>3445047</v>
      </c>
      <c r="E616" s="597">
        <v>3495</v>
      </c>
      <c r="F616" s="473">
        <v>0.248</v>
      </c>
      <c r="G616" s="471">
        <v>21684</v>
      </c>
      <c r="H616" s="100">
        <v>4904242</v>
      </c>
      <c r="I616" s="72">
        <v>27778</v>
      </c>
      <c r="J616" s="70">
        <v>6528714</v>
      </c>
      <c r="K616" s="363">
        <v>49462</v>
      </c>
      <c r="L616" s="363">
        <v>3691</v>
      </c>
      <c r="M616" s="592">
        <v>7.4999999999999997E-2</v>
      </c>
      <c r="N616" s="82">
        <f t="shared" si="2004"/>
        <v>56389</v>
      </c>
      <c r="O616" s="82">
        <f t="shared" si="2005"/>
        <v>18835</v>
      </c>
      <c r="P616" s="135">
        <f t="shared" si="2006"/>
        <v>232572</v>
      </c>
      <c r="Q616" s="135">
        <f t="shared" si="2007"/>
        <v>20166</v>
      </c>
      <c r="R616" s="355">
        <f t="shared" si="2008"/>
        <v>8.6708632165522936E-2</v>
      </c>
      <c r="S616" s="70">
        <f t="shared" si="2009"/>
        <v>42.548847420417125</v>
      </c>
      <c r="U616" s="624" t="s">
        <v>505</v>
      </c>
    </row>
    <row r="617" spans="1:21" x14ac:dyDescent="0.3">
      <c r="A617" s="470">
        <v>44504</v>
      </c>
      <c r="B617" s="43">
        <v>2800503</v>
      </c>
      <c r="C617" s="43">
        <v>653975</v>
      </c>
      <c r="D617" s="361">
        <v>3454478</v>
      </c>
      <c r="E617" s="597">
        <v>2823</v>
      </c>
      <c r="F617" s="473">
        <v>0.25900000000000001</v>
      </c>
      <c r="G617" s="471">
        <v>21025</v>
      </c>
      <c r="H617" s="100">
        <v>4925266</v>
      </c>
      <c r="I617" s="72">
        <v>22624</v>
      </c>
      <c r="J617" s="70">
        <v>6551242</v>
      </c>
      <c r="K617" s="363">
        <v>43649</v>
      </c>
      <c r="L617" s="363">
        <v>3147</v>
      </c>
      <c r="M617" s="592">
        <v>7.1999999999999995E-2</v>
      </c>
      <c r="N617" s="82">
        <f t="shared" ref="N617" si="2010">D617-D610</f>
        <v>59135</v>
      </c>
      <c r="O617" s="82">
        <f t="shared" ref="O617" si="2011">SUM(E611:E617)</f>
        <v>19505</v>
      </c>
      <c r="P617" s="135">
        <f t="shared" ref="P617" si="2012">SUM(K611:K617)</f>
        <v>238853</v>
      </c>
      <c r="Q617" s="135">
        <f t="shared" ref="Q617" si="2013">SUM(L611:L617)</f>
        <v>20963</v>
      </c>
      <c r="R617" s="355">
        <f t="shared" ref="R617" si="2014">Q617/P617</f>
        <v>8.7765278225519466E-2</v>
      </c>
      <c r="S617" s="70">
        <f t="shared" ref="S617" si="2015">P617/5466</f>
        <v>43.69795096963044</v>
      </c>
    </row>
    <row r="618" spans="1:21" x14ac:dyDescent="0.3">
      <c r="A618" s="470">
        <v>44505</v>
      </c>
      <c r="B618" s="43">
        <v>2803843</v>
      </c>
      <c r="C618" s="43">
        <v>656497</v>
      </c>
      <c r="D618" s="361">
        <v>3460340</v>
      </c>
      <c r="E618" s="597">
        <v>2389</v>
      </c>
      <c r="F618" s="473">
        <v>0.313</v>
      </c>
      <c r="G618" s="471">
        <v>14736</v>
      </c>
      <c r="H618" s="100">
        <v>4940002</v>
      </c>
      <c r="I618" s="72">
        <v>15605</v>
      </c>
      <c r="J618" s="70">
        <v>6566847</v>
      </c>
      <c r="K618" s="363">
        <v>30341</v>
      </c>
      <c r="L618" s="363">
        <v>2505</v>
      </c>
      <c r="M618" s="592">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5">
        <f t="shared" ref="R618:R620" si="2020">Q618/P618</f>
        <v>8.8781851544107462E-2</v>
      </c>
      <c r="S618" s="70">
        <f t="shared" ref="S618:S620" si="2021">P618/5466</f>
        <v>42.274423710208559</v>
      </c>
      <c r="U618" s="624" t="s">
        <v>508</v>
      </c>
    </row>
    <row r="619" spans="1:21" x14ac:dyDescent="0.3">
      <c r="A619" s="470">
        <v>44506</v>
      </c>
      <c r="B619" s="43">
        <v>2810187</v>
      </c>
      <c r="C619" s="43">
        <v>659738</v>
      </c>
      <c r="D619" s="361">
        <v>3469925</v>
      </c>
      <c r="E619" s="597">
        <v>3249</v>
      </c>
      <c r="F619" s="473">
        <v>0.28799999999999998</v>
      </c>
      <c r="G619" s="471">
        <v>13498</v>
      </c>
      <c r="H619" s="100">
        <v>4953484</v>
      </c>
      <c r="I619" s="72">
        <v>25654</v>
      </c>
      <c r="J619" s="70">
        <v>6592501</v>
      </c>
      <c r="K619" s="363">
        <v>39152</v>
      </c>
      <c r="L619" s="363">
        <v>3416</v>
      </c>
      <c r="M619" s="592">
        <v>8.6999999999999994E-2</v>
      </c>
      <c r="N619" s="82">
        <f t="shared" si="2016"/>
        <v>54300</v>
      </c>
      <c r="O619" s="82">
        <f t="shared" si="2017"/>
        <v>18544</v>
      </c>
      <c r="P619" s="135">
        <f t="shared" si="2018"/>
        <v>226489</v>
      </c>
      <c r="Q619" s="135">
        <f t="shared" si="2019"/>
        <v>19754</v>
      </c>
      <c r="R619" s="355">
        <f t="shared" si="2020"/>
        <v>8.721836380574774E-2</v>
      </c>
      <c r="S619" s="70">
        <f t="shared" si="2021"/>
        <v>41.435967800951339</v>
      </c>
    </row>
    <row r="620" spans="1:21" x14ac:dyDescent="0.3">
      <c r="A620" s="470">
        <v>44507</v>
      </c>
      <c r="B620" s="43">
        <v>2814541</v>
      </c>
      <c r="C620" s="43">
        <v>662644</v>
      </c>
      <c r="D620" s="361">
        <v>3477185</v>
      </c>
      <c r="E620" s="597">
        <v>2908</v>
      </c>
      <c r="F620" s="473">
        <v>0.33</v>
      </c>
      <c r="G620" s="471">
        <v>8647</v>
      </c>
      <c r="H620" s="100">
        <v>4962133</v>
      </c>
      <c r="I620" s="72">
        <v>18893</v>
      </c>
      <c r="J620" s="70">
        <v>6611394</v>
      </c>
      <c r="K620" s="363">
        <v>27540</v>
      </c>
      <c r="L620" s="363">
        <v>3070</v>
      </c>
      <c r="M620" s="592">
        <v>0.111</v>
      </c>
      <c r="N620" s="82">
        <f t="shared" si="2016"/>
        <v>54267</v>
      </c>
      <c r="O620" s="82">
        <f t="shared" si="2017"/>
        <v>18939</v>
      </c>
      <c r="P620" s="135">
        <f t="shared" si="2018"/>
        <v>226220</v>
      </c>
      <c r="Q620" s="135">
        <f t="shared" si="2019"/>
        <v>20151</v>
      </c>
      <c r="R620" s="355">
        <f t="shared" si="2020"/>
        <v>8.9077004685704175E-2</v>
      </c>
      <c r="S620" s="70">
        <f t="shared" si="2021"/>
        <v>41.386754482253934</v>
      </c>
    </row>
    <row r="621" spans="1:21" x14ac:dyDescent="0.3">
      <c r="A621" s="470">
        <v>44508</v>
      </c>
      <c r="B621" s="43">
        <v>2817639</v>
      </c>
      <c r="C621" s="43">
        <v>664654</v>
      </c>
      <c r="D621" s="361">
        <v>3482293</v>
      </c>
      <c r="E621" s="597">
        <v>2012</v>
      </c>
      <c r="F621" s="473">
        <v>0.312</v>
      </c>
      <c r="G621" s="471">
        <v>5440</v>
      </c>
      <c r="H621" s="100">
        <v>4967573</v>
      </c>
      <c r="I621" s="72">
        <v>13811</v>
      </c>
      <c r="J621" s="70">
        <v>6625205</v>
      </c>
      <c r="K621" s="363">
        <v>19251</v>
      </c>
      <c r="L621" s="363">
        <v>2121</v>
      </c>
      <c r="M621" s="592">
        <v>0.11</v>
      </c>
      <c r="N621" s="82">
        <f t="shared" ref="N621" si="2022">D621-D614</f>
        <v>53334</v>
      </c>
      <c r="O621" s="82">
        <f t="shared" ref="O621:O622" si="2023">SUM(E615:E621)</f>
        <v>18886</v>
      </c>
      <c r="P621" s="135">
        <f t="shared" ref="P621:P622" si="2024">SUM(K615:K621)</f>
        <v>225057</v>
      </c>
      <c r="Q621" s="135">
        <f t="shared" ref="Q621:Q622" si="2025">SUM(L615:L621)</f>
        <v>20066</v>
      </c>
      <c r="R621" s="355">
        <f t="shared" ref="R621:R622" si="2026">Q621/P621</f>
        <v>8.9159635114659838E-2</v>
      </c>
      <c r="S621" s="70">
        <f t="shared" ref="S621:S622" si="2027">P621/5466</f>
        <v>41.17398463227223</v>
      </c>
    </row>
    <row r="622" spans="1:21" x14ac:dyDescent="0.3">
      <c r="A622" s="470">
        <v>44509</v>
      </c>
      <c r="B622" s="43">
        <v>2819836</v>
      </c>
      <c r="C622" s="43">
        <v>666880</v>
      </c>
      <c r="D622" s="361">
        <v>3486716</v>
      </c>
      <c r="E622" s="597">
        <v>2233</v>
      </c>
      <c r="F622" s="473">
        <v>0.35</v>
      </c>
      <c r="G622" s="471">
        <v>6965</v>
      </c>
      <c r="H622" s="100">
        <v>4974538</v>
      </c>
      <c r="I622" s="72">
        <v>12494</v>
      </c>
      <c r="J622" s="70">
        <v>6637699</v>
      </c>
      <c r="K622" s="363">
        <v>19459</v>
      </c>
      <c r="L622" s="363">
        <v>2335</v>
      </c>
      <c r="M622" s="592">
        <v>0.12</v>
      </c>
      <c r="N622" s="82">
        <f t="shared" si="2016"/>
        <v>53691</v>
      </c>
      <c r="O622" s="82">
        <f t="shared" si="2023"/>
        <v>19109</v>
      </c>
      <c r="P622" s="135">
        <f t="shared" si="2024"/>
        <v>228854</v>
      </c>
      <c r="Q622" s="135">
        <f t="shared" si="2025"/>
        <v>20285</v>
      </c>
      <c r="R622" s="355">
        <f t="shared" si="2026"/>
        <v>8.863729714140893E-2</v>
      </c>
      <c r="S622" s="70">
        <f t="shared" si="2027"/>
        <v>41.868642517380167</v>
      </c>
    </row>
    <row r="623" spans="1:21" x14ac:dyDescent="0.3">
      <c r="A623" s="470">
        <v>44510</v>
      </c>
      <c r="B623" s="43">
        <v>2825539</v>
      </c>
      <c r="C623" s="43">
        <v>670729</v>
      </c>
      <c r="D623" s="361">
        <v>3496268</v>
      </c>
      <c r="E623" s="597">
        <v>3852</v>
      </c>
      <c r="F623" s="473">
        <v>0.32400000000000001</v>
      </c>
      <c r="G623" s="471">
        <v>18173</v>
      </c>
      <c r="H623" s="100">
        <v>4992708</v>
      </c>
      <c r="I623" s="72">
        <v>26261</v>
      </c>
      <c r="J623" s="70">
        <v>6663960</v>
      </c>
      <c r="K623" s="363">
        <v>44434</v>
      </c>
      <c r="L623" s="363">
        <v>4057</v>
      </c>
      <c r="M623" s="592">
        <v>9.0999999999999998E-2</v>
      </c>
      <c r="N623" s="82">
        <f t="shared" ref="N623" si="2028">D623-D616</f>
        <v>51221</v>
      </c>
      <c r="O623" s="82">
        <f t="shared" ref="O623" si="2029">SUM(E617:E623)</f>
        <v>19466</v>
      </c>
      <c r="P623" s="135">
        <f t="shared" ref="P623" si="2030">SUM(K617:K623)</f>
        <v>223826</v>
      </c>
      <c r="Q623" s="135">
        <f t="shared" ref="Q623" si="2031">SUM(L617:L623)</f>
        <v>20651</v>
      </c>
      <c r="R623" s="355">
        <f t="shared" ref="R623" si="2032">Q623/P623</f>
        <v>9.2263633358054917E-2</v>
      </c>
      <c r="S623" s="70">
        <f t="shared" ref="S623" si="2033">P623/5466</f>
        <v>40.948774240761068</v>
      </c>
    </row>
    <row r="624" spans="1:21" x14ac:dyDescent="0.3">
      <c r="A624" s="470">
        <v>44511</v>
      </c>
      <c r="B624" s="43">
        <v>2831197</v>
      </c>
      <c r="C624" s="43">
        <v>674062</v>
      </c>
      <c r="D624" s="361">
        <v>3505259</v>
      </c>
      <c r="E624" s="597">
        <v>3340</v>
      </c>
      <c r="F624" s="473">
        <v>0.29899999999999999</v>
      </c>
      <c r="G624" s="471">
        <v>19619</v>
      </c>
      <c r="H624" s="100">
        <v>5012321</v>
      </c>
      <c r="I624" s="72">
        <v>23364</v>
      </c>
      <c r="J624" s="70">
        <v>6687324</v>
      </c>
      <c r="K624" s="363">
        <v>42983</v>
      </c>
      <c r="L624" s="363">
        <v>3513</v>
      </c>
      <c r="M624" s="592">
        <v>8.2000000000000003E-2</v>
      </c>
      <c r="N624" s="82">
        <f t="shared" ref="N624" si="2034">D624-D617</f>
        <v>50781</v>
      </c>
      <c r="O624" s="82">
        <f t="shared" ref="O624" si="2035">SUM(E618:E624)</f>
        <v>19983</v>
      </c>
      <c r="P624" s="135">
        <f t="shared" ref="P624" si="2036">SUM(K618:K624)</f>
        <v>223160</v>
      </c>
      <c r="Q624" s="135">
        <f t="shared" ref="Q624" si="2037">SUM(L618:L624)</f>
        <v>21017</v>
      </c>
      <c r="R624" s="355">
        <f t="shared" ref="R624" si="2038">Q624/P624</f>
        <v>9.417906434844954E-2</v>
      </c>
      <c r="S624" s="70">
        <f t="shared" ref="S624" si="2039">P624/5466</f>
        <v>40.826930113428467</v>
      </c>
    </row>
    <row r="625" spans="1:21" x14ac:dyDescent="0.3">
      <c r="A625" s="470">
        <v>44512</v>
      </c>
      <c r="B625" s="43">
        <v>2835716</v>
      </c>
      <c r="C625" s="43">
        <v>677408</v>
      </c>
      <c r="D625" s="361">
        <v>3513124</v>
      </c>
      <c r="E625" s="597">
        <v>3349</v>
      </c>
      <c r="F625" s="473">
        <v>0.33600000000000002</v>
      </c>
      <c r="G625" s="471">
        <v>15036</v>
      </c>
      <c r="H625" s="100">
        <v>5027359</v>
      </c>
      <c r="I625" s="72">
        <v>21012</v>
      </c>
      <c r="J625" s="70">
        <v>6708336</v>
      </c>
      <c r="K625" s="363">
        <v>36048</v>
      </c>
      <c r="L625" s="363">
        <v>3528</v>
      </c>
      <c r="M625" s="592">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5">
        <f t="shared" ref="R625:R626" si="2044">Q625/P625</f>
        <v>9.6300471452852532E-2</v>
      </c>
      <c r="S625" s="70">
        <f t="shared" ref="S625:S626" si="2045">P625/5466</f>
        <v>41.871020856201973</v>
      </c>
    </row>
    <row r="626" spans="1:21" x14ac:dyDescent="0.3">
      <c r="A626" s="470">
        <v>44513</v>
      </c>
      <c r="B626" s="43">
        <v>2839677</v>
      </c>
      <c r="C626" s="43">
        <v>680455</v>
      </c>
      <c r="D626" s="361">
        <v>3520132</v>
      </c>
      <c r="E626" s="597">
        <v>3052</v>
      </c>
      <c r="F626" s="473">
        <v>0.34599999999999997</v>
      </c>
      <c r="G626" s="471">
        <v>12425</v>
      </c>
      <c r="H626" s="100">
        <v>5039783</v>
      </c>
      <c r="I626" s="72">
        <v>19654</v>
      </c>
      <c r="J626" s="70">
        <v>6727990</v>
      </c>
      <c r="K626" s="363">
        <v>32079</v>
      </c>
      <c r="L626" s="363">
        <v>3251</v>
      </c>
      <c r="M626" s="592">
        <v>0.10100000000000001</v>
      </c>
      <c r="N626" s="82">
        <f t="shared" si="2040"/>
        <v>50207</v>
      </c>
      <c r="O626" s="82">
        <f t="shared" si="2041"/>
        <v>20746</v>
      </c>
      <c r="P626" s="135">
        <f t="shared" si="2042"/>
        <v>221794</v>
      </c>
      <c r="Q626" s="135">
        <f t="shared" si="2043"/>
        <v>21875</v>
      </c>
      <c r="R626" s="355">
        <f t="shared" si="2044"/>
        <v>9.8627555299061295E-2</v>
      </c>
      <c r="S626" s="70">
        <f t="shared" si="2045"/>
        <v>40.577021587998537</v>
      </c>
    </row>
    <row r="627" spans="1:21" x14ac:dyDescent="0.3">
      <c r="A627" s="470">
        <v>44514</v>
      </c>
      <c r="B627" s="43">
        <v>2843645</v>
      </c>
      <c r="C627" s="43">
        <v>683530</v>
      </c>
      <c r="D627" s="361">
        <v>3527175</v>
      </c>
      <c r="E627" s="597">
        <v>3077</v>
      </c>
      <c r="F627" s="473">
        <v>0.34100000000000003</v>
      </c>
      <c r="G627" s="471">
        <v>9588</v>
      </c>
      <c r="H627" s="100">
        <v>5049371</v>
      </c>
      <c r="I627" s="72">
        <v>21796</v>
      </c>
      <c r="J627" s="70">
        <v>6749786</v>
      </c>
      <c r="K627" s="363">
        <v>31384</v>
      </c>
      <c r="L627" s="363">
        <v>3247</v>
      </c>
      <c r="M627" s="592">
        <v>0.10299999999999999</v>
      </c>
      <c r="N627" s="82">
        <f t="shared" ref="N627" si="2046">D627-D620</f>
        <v>49990</v>
      </c>
      <c r="O627" s="82">
        <f t="shared" ref="O627" si="2047">SUM(E621:E627)</f>
        <v>20915</v>
      </c>
      <c r="P627" s="135">
        <f t="shared" ref="P627" si="2048">SUM(K621:K627)</f>
        <v>225638</v>
      </c>
      <c r="Q627" s="135">
        <f t="shared" ref="Q627" si="2049">SUM(L621:L627)</f>
        <v>22052</v>
      </c>
      <c r="R627" s="355">
        <f t="shared" ref="R627" si="2050">Q627/P627</f>
        <v>9.7731765039576673E-2</v>
      </c>
      <c r="S627" s="70">
        <f t="shared" ref="S627" si="2051">P627/5466</f>
        <v>41.280278082693009</v>
      </c>
    </row>
    <row r="628" spans="1:21" x14ac:dyDescent="0.3">
      <c r="A628" s="470">
        <v>44515</v>
      </c>
      <c r="B628" s="43">
        <v>2846206</v>
      </c>
      <c r="C628" s="43">
        <v>685815</v>
      </c>
      <c r="D628" s="361">
        <v>3532021</v>
      </c>
      <c r="E628" s="597">
        <v>2288</v>
      </c>
      <c r="F628" s="473">
        <v>0.35499999999999998</v>
      </c>
      <c r="G628" s="471">
        <v>5544</v>
      </c>
      <c r="H628" s="100">
        <v>5054915</v>
      </c>
      <c r="I628" s="72">
        <v>14354</v>
      </c>
      <c r="J628" s="70">
        <v>6764140</v>
      </c>
      <c r="K628" s="363">
        <v>19898</v>
      </c>
      <c r="L628" s="363">
        <v>2445</v>
      </c>
      <c r="M628" s="592">
        <v>0.123</v>
      </c>
      <c r="N628" s="82">
        <f t="shared" ref="N628:N629" si="2052">D628-D621</f>
        <v>49728</v>
      </c>
      <c r="O628" s="82">
        <f t="shared" ref="O628:O629" si="2053">SUM(E622:E628)</f>
        <v>21191</v>
      </c>
      <c r="P628" s="135">
        <f t="shared" ref="P628:P629" si="2054">SUM(K622:K628)</f>
        <v>226285</v>
      </c>
      <c r="Q628" s="135">
        <f t="shared" ref="Q628:Q629" si="2055">SUM(L622:L628)</f>
        <v>22376</v>
      </c>
      <c r="R628" s="355">
        <f t="shared" ref="R628:R629" si="2056">Q628/P628</f>
        <v>9.8884150518151886E-2</v>
      </c>
      <c r="S628" s="70">
        <f t="shared" ref="S628:S630" si="2057">P628/5466</f>
        <v>41.398646176362973</v>
      </c>
    </row>
    <row r="629" spans="1:21" x14ac:dyDescent="0.3">
      <c r="A629" s="470">
        <v>44516</v>
      </c>
      <c r="B629" s="43">
        <v>2848622</v>
      </c>
      <c r="C629" s="43">
        <v>688582</v>
      </c>
      <c r="D629" s="361">
        <v>3537204</v>
      </c>
      <c r="E629" s="597">
        <v>2771</v>
      </c>
      <c r="F629" s="473">
        <v>0.39900000000000002</v>
      </c>
      <c r="G629" s="471">
        <v>7441</v>
      </c>
      <c r="H629" s="100">
        <v>5062354</v>
      </c>
      <c r="I629" s="72">
        <v>15292</v>
      </c>
      <c r="J629" s="70">
        <v>6779432</v>
      </c>
      <c r="K629" s="363">
        <v>22733</v>
      </c>
      <c r="L629" s="363">
        <v>2918</v>
      </c>
      <c r="M629" s="592">
        <v>0.128</v>
      </c>
      <c r="N629" s="82">
        <f t="shared" si="2052"/>
        <v>50488</v>
      </c>
      <c r="O629" s="82">
        <f t="shared" si="2053"/>
        <v>21729</v>
      </c>
      <c r="P629" s="135">
        <f t="shared" si="2054"/>
        <v>229559</v>
      </c>
      <c r="Q629" s="135">
        <f t="shared" si="2055"/>
        <v>22959</v>
      </c>
      <c r="R629" s="355">
        <f t="shared" si="2056"/>
        <v>0.10001350415361628</v>
      </c>
      <c r="S629" s="70">
        <f t="shared" si="2057"/>
        <v>41.997621661178194</v>
      </c>
    </row>
    <row r="630" spans="1:21" x14ac:dyDescent="0.3">
      <c r="A630" s="470">
        <v>44517</v>
      </c>
      <c r="B630" s="43">
        <v>2853164</v>
      </c>
      <c r="C630" s="43">
        <v>691939</v>
      </c>
      <c r="D630" s="361">
        <v>3545103</v>
      </c>
      <c r="E630" s="597">
        <v>3360</v>
      </c>
      <c r="F630" s="473">
        <v>0.33600000000000002</v>
      </c>
      <c r="G630" s="471">
        <v>17514</v>
      </c>
      <c r="H630" s="100">
        <v>5079835</v>
      </c>
      <c r="I630" s="72">
        <v>22898</v>
      </c>
      <c r="J630" s="70">
        <v>6802330</v>
      </c>
      <c r="K630" s="363">
        <v>40412</v>
      </c>
      <c r="L630" s="363">
        <v>3558</v>
      </c>
      <c r="M630" s="592">
        <v>8.7999999999999995E-2</v>
      </c>
      <c r="N630" s="82">
        <f t="shared" ref="N630" si="2058">D630-D623</f>
        <v>48835</v>
      </c>
      <c r="O630" s="82">
        <f t="shared" ref="O630" si="2059">SUM(E624:E630)</f>
        <v>21237</v>
      </c>
      <c r="P630" s="135">
        <f t="shared" ref="P630" si="2060">SUM(K624:K630)</f>
        <v>225537</v>
      </c>
      <c r="Q630" s="135">
        <f t="shared" ref="Q630" si="2061">SUM(L624:L630)</f>
        <v>22460</v>
      </c>
      <c r="R630" s="355">
        <f t="shared" ref="R630" si="2062">Q630/P630</f>
        <v>9.9584547103136065E-2</v>
      </c>
      <c r="S630" s="70">
        <f t="shared" si="2057"/>
        <v>41.261800219538969</v>
      </c>
    </row>
    <row r="631" spans="1:21" x14ac:dyDescent="0.3">
      <c r="A631" s="470">
        <v>44518</v>
      </c>
      <c r="B631" s="43">
        <v>2903628</v>
      </c>
      <c r="C631" s="43">
        <v>695877</v>
      </c>
      <c r="D631" s="361">
        <v>3599505</v>
      </c>
      <c r="E631" s="597">
        <v>3235</v>
      </c>
      <c r="F631" s="473">
        <v>0.28199999999999997</v>
      </c>
      <c r="G631" s="471">
        <v>20709</v>
      </c>
      <c r="H631" s="100">
        <v>5101097</v>
      </c>
      <c r="I631" s="72">
        <v>24629</v>
      </c>
      <c r="J631" s="70">
        <v>6914053</v>
      </c>
      <c r="K631" s="363">
        <v>45338</v>
      </c>
      <c r="L631" s="363">
        <v>3420</v>
      </c>
      <c r="M631" s="592">
        <v>7.4999999999999997E-2</v>
      </c>
      <c r="N631" s="82">
        <f t="shared" ref="N631" si="2063">D631-D624</f>
        <v>94246</v>
      </c>
      <c r="O631" s="82">
        <f t="shared" ref="O631" si="2064">SUM(E625:E631)</f>
        <v>21132</v>
      </c>
      <c r="P631" s="135">
        <f t="shared" ref="P631" si="2065">SUM(K625:K631)</f>
        <v>227892</v>
      </c>
      <c r="Q631" s="135">
        <f t="shared" ref="Q631" si="2066">SUM(L625:L631)</f>
        <v>22367</v>
      </c>
      <c r="R631" s="355">
        <f t="shared" ref="R631" si="2067">Q631/P631</f>
        <v>9.8147368051533179E-2</v>
      </c>
      <c r="S631" s="70">
        <f t="shared" ref="S631" si="2068">P631/5466</f>
        <v>41.692645444566409</v>
      </c>
      <c r="U631" s="624" t="s">
        <v>516</v>
      </c>
    </row>
    <row r="632" spans="1:21" x14ac:dyDescent="0.3">
      <c r="A632" s="470">
        <v>44519</v>
      </c>
      <c r="B632" s="43">
        <v>2907650</v>
      </c>
      <c r="C632" s="43">
        <v>698962</v>
      </c>
      <c r="D632" s="361">
        <v>3606612</v>
      </c>
      <c r="E632" s="597">
        <v>3090</v>
      </c>
      <c r="F632" s="473">
        <v>0.32500000000000001</v>
      </c>
      <c r="G632" s="471">
        <v>14345</v>
      </c>
      <c r="H632" s="100">
        <v>5115442</v>
      </c>
      <c r="I632" s="72">
        <v>20763</v>
      </c>
      <c r="J632" s="70">
        <v>6934816</v>
      </c>
      <c r="K632" s="363">
        <v>35108</v>
      </c>
      <c r="L632" s="363">
        <v>3260</v>
      </c>
      <c r="M632" s="592">
        <v>9.2999999999999999E-2</v>
      </c>
      <c r="N632" s="82">
        <f t="shared" ref="N632" si="2069">D632-D625</f>
        <v>93488</v>
      </c>
      <c r="O632" s="82">
        <f t="shared" ref="O632" si="2070">SUM(E626:E632)</f>
        <v>20873</v>
      </c>
      <c r="P632" s="135">
        <f t="shared" ref="P632" si="2071">SUM(K626:K632)</f>
        <v>226952</v>
      </c>
      <c r="Q632" s="135">
        <f t="shared" ref="Q632" si="2072">SUM(L626:L632)</f>
        <v>22099</v>
      </c>
      <c r="R632" s="355">
        <f t="shared" ref="R632" si="2073">Q632/P632</f>
        <v>9.7373012795657229E-2</v>
      </c>
      <c r="S632" s="70">
        <f t="shared" ref="S632" si="2074">P632/5466</f>
        <v>41.520673252835714</v>
      </c>
    </row>
    <row r="633" spans="1:21" x14ac:dyDescent="0.3">
      <c r="A633" s="470">
        <v>44520</v>
      </c>
      <c r="B633" s="43">
        <v>2912464</v>
      </c>
      <c r="C633" s="43">
        <v>701719</v>
      </c>
      <c r="D633" s="361">
        <v>3614183</v>
      </c>
      <c r="E633" s="597">
        <v>2756</v>
      </c>
      <c r="F633" s="473">
        <v>0.29199999999999998</v>
      </c>
      <c r="G633" s="471">
        <v>12324</v>
      </c>
      <c r="H633" s="100">
        <v>5127768</v>
      </c>
      <c r="I633" s="72">
        <v>19251</v>
      </c>
      <c r="J633" s="70">
        <v>6954066</v>
      </c>
      <c r="K633" s="363">
        <v>31575</v>
      </c>
      <c r="L633" s="363">
        <v>2921</v>
      </c>
      <c r="M633" s="592">
        <v>9.2999999999999999E-2</v>
      </c>
      <c r="N633" s="82">
        <f t="shared" ref="N633" si="2075">D633-D626</f>
        <v>94051</v>
      </c>
      <c r="O633" s="82">
        <f t="shared" ref="O633" si="2076">SUM(E627:E633)</f>
        <v>20577</v>
      </c>
      <c r="P633" s="135">
        <f t="shared" ref="P633" si="2077">SUM(K627:K633)</f>
        <v>226448</v>
      </c>
      <c r="Q633" s="135">
        <f t="shared" ref="Q633" si="2078">SUM(L627:L633)</f>
        <v>21769</v>
      </c>
      <c r="R633" s="355">
        <f t="shared" ref="R633" si="2079">Q633/P633</f>
        <v>9.6132445417932588E-2</v>
      </c>
      <c r="S633" s="70">
        <f t="shared" ref="S633" si="2080">P633/5466</f>
        <v>41.428466886205634</v>
      </c>
      <c r="U633" s="624" t="s">
        <v>517</v>
      </c>
    </row>
    <row r="634" spans="1:21" x14ac:dyDescent="0.3">
      <c r="A634" s="470">
        <v>44521</v>
      </c>
      <c r="B634" s="43">
        <v>2916775</v>
      </c>
      <c r="C634" s="43">
        <v>704395</v>
      </c>
      <c r="D634" s="361">
        <v>3621170</v>
      </c>
      <c r="E634" s="597">
        <v>2677</v>
      </c>
      <c r="F634" s="473">
        <v>0.32400000000000001</v>
      </c>
      <c r="G634" s="471">
        <v>10558</v>
      </c>
      <c r="H634" s="100">
        <v>5138326</v>
      </c>
      <c r="I634" s="72">
        <v>18710</v>
      </c>
      <c r="J634" s="70">
        <v>6972776</v>
      </c>
      <c r="K634" s="363">
        <v>29268</v>
      </c>
      <c r="L634" s="363">
        <v>2846</v>
      </c>
      <c r="M634" s="592">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5">
        <f t="shared" ref="R634:R636" si="2085">Q634/P634</f>
        <v>9.5251680544906653E-2</v>
      </c>
      <c r="S634" s="70">
        <f t="shared" ref="S634:S636" si="2086">P634/5466</f>
        <v>41.04134650567142</v>
      </c>
      <c r="U634" s="624" t="s">
        <v>517</v>
      </c>
    </row>
    <row r="635" spans="1:21" x14ac:dyDescent="0.3">
      <c r="A635" s="470">
        <v>44522</v>
      </c>
      <c r="B635" s="43">
        <v>2919429</v>
      </c>
      <c r="C635" s="43">
        <v>706874</v>
      </c>
      <c r="D635" s="361">
        <v>3626303</v>
      </c>
      <c r="E635" s="597">
        <v>2481</v>
      </c>
      <c r="F635" s="473">
        <v>0.34799999999999998</v>
      </c>
      <c r="G635" s="471">
        <v>5581</v>
      </c>
      <c r="H635" s="100">
        <v>5143907</v>
      </c>
      <c r="I635" s="72">
        <v>17502</v>
      </c>
      <c r="J635" s="70">
        <v>6990278</v>
      </c>
      <c r="K635" s="363">
        <v>23083</v>
      </c>
      <c r="L635" s="363">
        <v>2624</v>
      </c>
      <c r="M635" s="592">
        <v>0.114</v>
      </c>
      <c r="N635" s="82">
        <f t="shared" si="2081"/>
        <v>94282</v>
      </c>
      <c r="O635" s="82">
        <f t="shared" si="2082"/>
        <v>20370</v>
      </c>
      <c r="P635" s="135">
        <f t="shared" si="2083"/>
        <v>227517</v>
      </c>
      <c r="Q635" s="135">
        <f t="shared" si="2084"/>
        <v>21547</v>
      </c>
      <c r="R635" s="355">
        <f t="shared" si="2085"/>
        <v>9.4705011054119034E-2</v>
      </c>
      <c r="S635" s="70">
        <f t="shared" si="2086"/>
        <v>41.624039517014268</v>
      </c>
      <c r="U635" s="624" t="s">
        <v>517</v>
      </c>
    </row>
    <row r="636" spans="1:21" x14ac:dyDescent="0.3">
      <c r="A636" s="470">
        <v>44523</v>
      </c>
      <c r="B636" s="43">
        <v>2921818</v>
      </c>
      <c r="C636" s="43">
        <v>709399</v>
      </c>
      <c r="D636" s="43">
        <v>3631217</v>
      </c>
      <c r="E636" s="597">
        <v>2527</v>
      </c>
      <c r="F636" s="473">
        <v>0.35299999999999998</v>
      </c>
      <c r="G636" s="471">
        <v>6496</v>
      </c>
      <c r="H636" s="100">
        <v>5150400</v>
      </c>
      <c r="I636" s="72">
        <v>16810</v>
      </c>
      <c r="J636" s="70">
        <v>7007088</v>
      </c>
      <c r="K636" s="363">
        <v>23306</v>
      </c>
      <c r="L636" s="363">
        <v>2693</v>
      </c>
      <c r="M636" s="592">
        <v>0.11600000000000001</v>
      </c>
      <c r="N636" s="82">
        <f t="shared" si="2081"/>
        <v>94013</v>
      </c>
      <c r="O636" s="82">
        <f t="shared" si="2082"/>
        <v>20126</v>
      </c>
      <c r="P636" s="135">
        <f t="shared" si="2083"/>
        <v>228090</v>
      </c>
      <c r="Q636" s="135">
        <f t="shared" si="2084"/>
        <v>21322</v>
      </c>
      <c r="R636" s="355">
        <f t="shared" si="2085"/>
        <v>9.3480643605594285E-2</v>
      </c>
      <c r="S636" s="70">
        <f t="shared" si="2086"/>
        <v>41.728869374313938</v>
      </c>
      <c r="U636" s="624" t="s">
        <v>518</v>
      </c>
    </row>
    <row r="637" spans="1:21" x14ac:dyDescent="0.3">
      <c r="A637" s="470">
        <v>44524</v>
      </c>
      <c r="B637" s="43">
        <v>2927046</v>
      </c>
      <c r="C637" s="43">
        <v>712474</v>
      </c>
      <c r="D637" s="43">
        <v>3639520</v>
      </c>
      <c r="E637" s="597">
        <v>3080</v>
      </c>
      <c r="F637" s="473">
        <v>0.29499999999999998</v>
      </c>
      <c r="G637" s="471">
        <v>17927</v>
      </c>
      <c r="H637" s="100">
        <v>5168330</v>
      </c>
      <c r="I637" s="72">
        <v>23874</v>
      </c>
      <c r="J637" s="70">
        <v>7030959</v>
      </c>
      <c r="K637" s="363">
        <v>41801</v>
      </c>
      <c r="L637" s="363">
        <v>3256</v>
      </c>
      <c r="M637" s="592">
        <v>7.8E-2</v>
      </c>
      <c r="N637" s="82">
        <f t="shared" ref="N637" si="2087">D637-D630</f>
        <v>94417</v>
      </c>
      <c r="O637" s="82">
        <f t="shared" ref="O637:O643" si="2088">SUM(E631:E637)</f>
        <v>19846</v>
      </c>
      <c r="P637" s="135">
        <f t="shared" ref="P637" si="2089">SUM(K631:K637)</f>
        <v>229479</v>
      </c>
      <c r="Q637" s="135">
        <f t="shared" ref="Q637" si="2090">SUM(L631:L637)</f>
        <v>21020</v>
      </c>
      <c r="R637" s="355">
        <f t="shared" ref="R637" si="2091">Q637/P637</f>
        <v>9.1598795532488814E-2</v>
      </c>
      <c r="S637" s="70">
        <f t="shared" ref="S637" si="2092">P637/5466</f>
        <v>41.982985729967069</v>
      </c>
    </row>
    <row r="638" spans="1:21" x14ac:dyDescent="0.3">
      <c r="A638" s="470">
        <v>44525</v>
      </c>
      <c r="B638" s="43">
        <v>2932487</v>
      </c>
      <c r="C638" s="43">
        <v>715399</v>
      </c>
      <c r="D638" s="43">
        <v>3647886</v>
      </c>
      <c r="E638" s="597">
        <v>2932</v>
      </c>
      <c r="F638" s="473">
        <v>0.28399999999999997</v>
      </c>
      <c r="G638" s="471">
        <v>20393</v>
      </c>
      <c r="H638" s="100">
        <v>5188724</v>
      </c>
      <c r="I638" s="72">
        <v>22618</v>
      </c>
      <c r="J638" s="70">
        <v>7053576</v>
      </c>
      <c r="K638" s="363">
        <v>43011</v>
      </c>
      <c r="L638" s="363">
        <v>3109</v>
      </c>
      <c r="M638" s="592">
        <v>7.1999999999999995E-2</v>
      </c>
      <c r="N638" s="82">
        <f t="shared" ref="N638:N639" si="2093">D638-D631</f>
        <v>48381</v>
      </c>
      <c r="O638" s="82">
        <f t="shared" si="2088"/>
        <v>19543</v>
      </c>
      <c r="P638" s="135">
        <f t="shared" ref="P638:P639" si="2094">SUM(K632:K638)</f>
        <v>227152</v>
      </c>
      <c r="Q638" s="135">
        <f t="shared" ref="Q638:Q639" si="2095">SUM(L632:L638)</f>
        <v>20709</v>
      </c>
      <c r="R638" s="355">
        <f t="shared" ref="R638:R639" si="2096">Q638/P638</f>
        <v>9.1168028456716205E-2</v>
      </c>
      <c r="S638" s="70">
        <f t="shared" ref="S638:S639" si="2097">P638/5466</f>
        <v>41.557263080863521</v>
      </c>
    </row>
    <row r="639" spans="1:21" x14ac:dyDescent="0.3">
      <c r="A639" s="470">
        <v>44526</v>
      </c>
      <c r="B639" s="43">
        <v>2936719</v>
      </c>
      <c r="C639" s="43">
        <v>718285</v>
      </c>
      <c r="D639" s="43">
        <v>3655004</v>
      </c>
      <c r="E639" s="597">
        <v>2888</v>
      </c>
      <c r="F639" s="473">
        <v>0.32400000000000001</v>
      </c>
      <c r="G639" s="471">
        <v>13638</v>
      </c>
      <c r="H639" s="100">
        <v>5202363</v>
      </c>
      <c r="I639" s="72">
        <v>20138</v>
      </c>
      <c r="J639" s="70">
        <v>7073714</v>
      </c>
      <c r="K639" s="363">
        <v>33776</v>
      </c>
      <c r="L639" s="363">
        <v>3083</v>
      </c>
      <c r="M639" s="592">
        <v>9.0999999999999998E-2</v>
      </c>
      <c r="N639" s="82">
        <f t="shared" si="2093"/>
        <v>48392</v>
      </c>
      <c r="O639" s="82">
        <f t="shared" si="2088"/>
        <v>19341</v>
      </c>
      <c r="P639" s="135">
        <f t="shared" si="2094"/>
        <v>225820</v>
      </c>
      <c r="Q639" s="135">
        <f t="shared" si="2095"/>
        <v>20532</v>
      </c>
      <c r="R639" s="355">
        <f t="shared" si="2096"/>
        <v>9.0921973253033389E-2</v>
      </c>
      <c r="S639" s="70">
        <f t="shared" si="2097"/>
        <v>41.31357482619832</v>
      </c>
    </row>
    <row r="640" spans="1:21" x14ac:dyDescent="0.3">
      <c r="A640" s="470">
        <v>44527</v>
      </c>
      <c r="B640" s="43">
        <v>2940482</v>
      </c>
      <c r="C640" s="43">
        <v>720568</v>
      </c>
      <c r="D640" s="43">
        <v>3661050</v>
      </c>
      <c r="E640" s="597">
        <v>2287</v>
      </c>
      <c r="F640" s="473">
        <v>0.30199999999999999</v>
      </c>
      <c r="G640" s="471">
        <v>12864</v>
      </c>
      <c r="H640" s="100">
        <v>5215226</v>
      </c>
      <c r="I640" s="72">
        <v>16936</v>
      </c>
      <c r="J640" s="70">
        <v>7090650</v>
      </c>
      <c r="K640" s="363">
        <v>29800</v>
      </c>
      <c r="L640" s="363">
        <v>2448</v>
      </c>
      <c r="M640" s="592">
        <v>8.2000000000000003E-2</v>
      </c>
      <c r="N640" s="82">
        <f t="shared" ref="N640:N641" si="2098">D640-D633</f>
        <v>46867</v>
      </c>
      <c r="O640" s="82">
        <f t="shared" si="2088"/>
        <v>18872</v>
      </c>
      <c r="P640" s="135">
        <f t="shared" ref="P640:P641" si="2099">SUM(K634:K640)</f>
        <v>224045</v>
      </c>
      <c r="Q640" s="135">
        <f t="shared" ref="Q640:Q641" si="2100">SUM(L634:L640)</f>
        <v>20059</v>
      </c>
      <c r="R640" s="355">
        <f t="shared" ref="R640:R641" si="2101">Q640/P640</f>
        <v>8.9531120980160236E-2</v>
      </c>
      <c r="S640" s="70">
        <f t="shared" ref="S640:S641" si="2102">P640/5466</f>
        <v>40.988840102451519</v>
      </c>
    </row>
    <row r="641" spans="1:39" x14ac:dyDescent="0.3">
      <c r="A641" s="470">
        <v>44528</v>
      </c>
      <c r="B641" s="43">
        <v>2943469</v>
      </c>
      <c r="C641" s="43">
        <v>722742</v>
      </c>
      <c r="D641" s="43">
        <v>3666211</v>
      </c>
      <c r="E641" s="597">
        <v>2177</v>
      </c>
      <c r="F641" s="473">
        <v>0.32500000000000001</v>
      </c>
      <c r="G641" s="471">
        <v>8919</v>
      </c>
      <c r="H641" s="100">
        <v>5224144</v>
      </c>
      <c r="I641" s="72">
        <v>15999</v>
      </c>
      <c r="J641" s="70">
        <v>7106649</v>
      </c>
      <c r="K641" s="363">
        <v>24918</v>
      </c>
      <c r="L641" s="363">
        <v>2312</v>
      </c>
      <c r="M641" s="592">
        <v>9.2999999999999999E-2</v>
      </c>
      <c r="N641" s="82">
        <f t="shared" si="2098"/>
        <v>45041</v>
      </c>
      <c r="O641" s="82">
        <f t="shared" si="2088"/>
        <v>18372</v>
      </c>
      <c r="P641" s="135">
        <f t="shared" si="2099"/>
        <v>219695</v>
      </c>
      <c r="Q641" s="135">
        <f t="shared" si="2100"/>
        <v>19525</v>
      </c>
      <c r="R641" s="355">
        <f t="shared" si="2101"/>
        <v>8.8873210587405271E-2</v>
      </c>
      <c r="S641" s="70">
        <f t="shared" si="2102"/>
        <v>40.193011342846688</v>
      </c>
    </row>
    <row r="642" spans="1:39" x14ac:dyDescent="0.3">
      <c r="A642" s="470">
        <v>44529</v>
      </c>
      <c r="B642" s="43">
        <v>2946165</v>
      </c>
      <c r="C642" s="43">
        <v>724983</v>
      </c>
      <c r="D642" s="43">
        <v>3671148</v>
      </c>
      <c r="E642" s="597">
        <v>2244</v>
      </c>
      <c r="F642" s="473">
        <v>0.35299999999999998</v>
      </c>
      <c r="G642" s="471">
        <v>5708</v>
      </c>
      <c r="H642" s="100">
        <v>5229852</v>
      </c>
      <c r="I642" s="72">
        <v>16425</v>
      </c>
      <c r="J642" s="70">
        <v>7123074</v>
      </c>
      <c r="K642" s="363">
        <v>22133</v>
      </c>
      <c r="L642" s="363">
        <v>2378</v>
      </c>
      <c r="M642" s="592">
        <v>0.107</v>
      </c>
      <c r="N642" s="82">
        <f t="shared" ref="N642:N644" si="2103">D642-D635</f>
        <v>44845</v>
      </c>
      <c r="O642" s="82">
        <f t="shared" si="2088"/>
        <v>18135</v>
      </c>
      <c r="P642" s="135">
        <f t="shared" ref="P642:P644" si="2104">SUM(K636:K642)</f>
        <v>218745</v>
      </c>
      <c r="Q642" s="135">
        <f t="shared" ref="Q642:Q644" si="2105">SUM(L636:L642)</f>
        <v>19279</v>
      </c>
      <c r="R642" s="355">
        <f t="shared" ref="R642:R644" si="2106">Q642/P642</f>
        <v>8.8134585933392767E-2</v>
      </c>
      <c r="S642" s="70">
        <f t="shared" ref="S642:S644" si="2107">P642/5466</f>
        <v>40.019209659714598</v>
      </c>
    </row>
    <row r="643" spans="1:39" x14ac:dyDescent="0.3">
      <c r="A643" s="470">
        <v>44530</v>
      </c>
      <c r="B643" s="43">
        <v>2949302</v>
      </c>
      <c r="C643" s="43">
        <v>727549</v>
      </c>
      <c r="D643" s="43">
        <v>3676851</v>
      </c>
      <c r="E643" s="597">
        <v>2569</v>
      </c>
      <c r="F643" s="473">
        <v>0.35</v>
      </c>
      <c r="G643" s="471">
        <v>7232</v>
      </c>
      <c r="H643" s="100">
        <v>5237084</v>
      </c>
      <c r="I643" s="72">
        <v>16529</v>
      </c>
      <c r="J643" s="70">
        <v>7139603</v>
      </c>
      <c r="K643" s="363">
        <v>23761</v>
      </c>
      <c r="L643" s="363">
        <v>2732</v>
      </c>
      <c r="M643" s="592">
        <v>0.115</v>
      </c>
      <c r="N643" s="82">
        <f t="shared" si="2103"/>
        <v>45634</v>
      </c>
      <c r="O643" s="82">
        <f t="shared" si="2088"/>
        <v>18177</v>
      </c>
      <c r="P643" s="135">
        <f t="shared" si="2104"/>
        <v>219200</v>
      </c>
      <c r="Q643" s="135">
        <f t="shared" si="2105"/>
        <v>19318</v>
      </c>
      <c r="R643" s="355">
        <f t="shared" si="2106"/>
        <v>8.8129562043795615E-2</v>
      </c>
      <c r="S643" s="70">
        <f t="shared" si="2107"/>
        <v>40.102451518477864</v>
      </c>
    </row>
    <row r="644" spans="1:39" x14ac:dyDescent="0.3">
      <c r="A644" s="470">
        <v>44531</v>
      </c>
      <c r="B644" s="43">
        <v>2953421</v>
      </c>
      <c r="C644" s="43">
        <v>730331</v>
      </c>
      <c r="D644" s="43">
        <v>3683752</v>
      </c>
      <c r="E644" s="597">
        <v>2796</v>
      </c>
      <c r="F644" s="473">
        <v>0.3</v>
      </c>
      <c r="G644" s="471">
        <v>16567</v>
      </c>
      <c r="H644" s="100">
        <v>5253612</v>
      </c>
      <c r="I644" s="72">
        <v>20951</v>
      </c>
      <c r="J644" s="70">
        <v>7160554</v>
      </c>
      <c r="K644" s="363">
        <v>37518</v>
      </c>
      <c r="L644" s="363">
        <v>2947</v>
      </c>
      <c r="M644" s="592">
        <v>7.9000000000000001E-2</v>
      </c>
      <c r="N644" s="82">
        <f t="shared" si="2103"/>
        <v>44232</v>
      </c>
      <c r="O644" s="82">
        <f t="shared" ref="O644" si="2108">SUM(E638:E644)</f>
        <v>17893</v>
      </c>
      <c r="P644" s="135">
        <f t="shared" si="2104"/>
        <v>214917</v>
      </c>
      <c r="Q644" s="135">
        <f t="shared" si="2105"/>
        <v>19009</v>
      </c>
      <c r="R644" s="355">
        <f t="shared" si="2106"/>
        <v>8.8448098568284506E-2</v>
      </c>
      <c r="S644" s="70">
        <f t="shared" si="2107"/>
        <v>39.318880351262351</v>
      </c>
    </row>
    <row r="645" spans="1:39" x14ac:dyDescent="0.3">
      <c r="A645" s="470">
        <v>44532</v>
      </c>
      <c r="B645" s="43">
        <v>2958378</v>
      </c>
      <c r="C645" s="43">
        <v>733329</v>
      </c>
      <c r="D645" s="43">
        <v>3691707</v>
      </c>
      <c r="E645" s="597">
        <v>3002</v>
      </c>
      <c r="F645" s="473">
        <v>0.307</v>
      </c>
      <c r="G645" s="471">
        <v>20332</v>
      </c>
      <c r="H645" s="100">
        <v>5273942</v>
      </c>
      <c r="I645" s="72">
        <v>22487</v>
      </c>
      <c r="J645" s="70">
        <v>7183040</v>
      </c>
      <c r="K645" s="363">
        <v>42819</v>
      </c>
      <c r="L645" s="363">
        <v>3159</v>
      </c>
      <c r="M645" s="592">
        <v>7.3999999999999996E-2</v>
      </c>
      <c r="N645" s="82">
        <f t="shared" ref="N645" si="2109">D645-D638</f>
        <v>43821</v>
      </c>
      <c r="O645" s="82">
        <f t="shared" ref="O645" si="2110">SUM(E639:E645)</f>
        <v>17963</v>
      </c>
      <c r="P645" s="135">
        <f t="shared" ref="P645" si="2111">SUM(K639:K645)</f>
        <v>214725</v>
      </c>
      <c r="Q645" s="135">
        <f t="shared" ref="Q645:Q650" si="2112">SUM(L639:L645)</f>
        <v>19059</v>
      </c>
      <c r="R645" s="355">
        <f t="shared" ref="R645" si="2113">Q645/P645</f>
        <v>8.8760041914076146E-2</v>
      </c>
      <c r="S645" s="70">
        <f t="shared" ref="S645" si="2114">P645/5466</f>
        <v>39.283754116355652</v>
      </c>
    </row>
    <row r="646" spans="1:39" x14ac:dyDescent="0.3">
      <c r="A646" s="470">
        <v>44533</v>
      </c>
      <c r="B646" s="43">
        <v>2962601</v>
      </c>
      <c r="C646" s="43">
        <v>735750</v>
      </c>
      <c r="D646" s="43">
        <v>3698351</v>
      </c>
      <c r="E646" s="597">
        <v>2432</v>
      </c>
      <c r="F646" s="473">
        <v>0.29699999999999999</v>
      </c>
      <c r="G646" s="471">
        <v>15977</v>
      </c>
      <c r="H646" s="100">
        <v>5289919</v>
      </c>
      <c r="I646" s="72">
        <v>18468</v>
      </c>
      <c r="J646" s="70">
        <v>7201508</v>
      </c>
      <c r="K646" s="363">
        <v>34445</v>
      </c>
      <c r="L646" s="363">
        <v>2617</v>
      </c>
      <c r="M646" s="592">
        <v>7.5999999999999998E-2</v>
      </c>
      <c r="N646" s="82">
        <f t="shared" ref="N646" si="2115">D646-D639</f>
        <v>43347</v>
      </c>
      <c r="O646" s="82">
        <f t="shared" ref="O646" si="2116">SUM(E640:E646)</f>
        <v>17507</v>
      </c>
      <c r="P646" s="135">
        <f t="shared" ref="P646" si="2117">SUM(K640:K646)</f>
        <v>215394</v>
      </c>
      <c r="Q646" s="135">
        <f t="shared" si="2112"/>
        <v>18593</v>
      </c>
      <c r="R646" s="355">
        <f t="shared" ref="R646" si="2118">Q646/P646</f>
        <v>8.632088173301021E-2</v>
      </c>
      <c r="S646" s="70">
        <f t="shared" ref="S646" si="2119">P646/5466</f>
        <v>39.406147091108672</v>
      </c>
    </row>
    <row r="647" spans="1:39" ht="14.25" customHeight="1" x14ac:dyDescent="0.3">
      <c r="A647" s="470">
        <v>44534</v>
      </c>
      <c r="B647" s="43">
        <v>2966097</v>
      </c>
      <c r="C647" s="43">
        <v>737003</v>
      </c>
      <c r="D647" s="43">
        <v>3703100</v>
      </c>
      <c r="E647" s="597">
        <v>1257</v>
      </c>
      <c r="F647" s="473">
        <v>0.22900000000000001</v>
      </c>
      <c r="G647" s="471">
        <v>11266</v>
      </c>
      <c r="H647" s="100">
        <v>5301188</v>
      </c>
      <c r="I647" s="72">
        <v>11709</v>
      </c>
      <c r="J647" s="70">
        <v>7213217</v>
      </c>
      <c r="K647" s="363">
        <v>22975</v>
      </c>
      <c r="L647" s="363">
        <v>1358</v>
      </c>
      <c r="M647" s="592">
        <v>5.8999999999999997E-2</v>
      </c>
      <c r="N647" s="82">
        <f t="shared" ref="N647" si="2120">D647-D640</f>
        <v>42050</v>
      </c>
      <c r="O647" s="82">
        <f t="shared" ref="O647" si="2121">SUM(E641:E647)</f>
        <v>16477</v>
      </c>
      <c r="P647" s="135">
        <f t="shared" ref="P647" si="2122">SUM(K641:K647)</f>
        <v>208569</v>
      </c>
      <c r="Q647" s="135">
        <f t="shared" si="2112"/>
        <v>17503</v>
      </c>
      <c r="R647" s="355">
        <f t="shared" ref="R647" si="2123">Q647/P647</f>
        <v>8.3919470295202067E-2</v>
      </c>
      <c r="S647" s="70">
        <f t="shared" ref="S647" si="2124">P647/5466</f>
        <v>38.157519209659718</v>
      </c>
      <c r="U647" s="718" t="s">
        <v>535</v>
      </c>
      <c r="V647" s="718"/>
      <c r="W647" s="718"/>
      <c r="X647" s="718"/>
      <c r="Y647" s="718"/>
      <c r="Z647" s="718"/>
      <c r="AA647" s="718"/>
      <c r="AB647" s="718" t="s">
        <v>522</v>
      </c>
      <c r="AC647" s="718"/>
      <c r="AD647" s="718"/>
      <c r="AE647" s="718"/>
      <c r="AF647" s="718"/>
      <c r="AG647" s="718"/>
      <c r="AH647" s="718"/>
      <c r="AI647" s="718"/>
      <c r="AJ647" s="718"/>
      <c r="AK647" s="718"/>
      <c r="AL647" s="718"/>
      <c r="AM647" s="718"/>
    </row>
    <row r="648" spans="1:39" x14ac:dyDescent="0.3">
      <c r="A648" s="470">
        <v>44535</v>
      </c>
      <c r="B648" s="43">
        <v>2969742</v>
      </c>
      <c r="C648" s="43">
        <v>739610</v>
      </c>
      <c r="D648" s="43">
        <v>3709352</v>
      </c>
      <c r="E648" s="597">
        <v>2607</v>
      </c>
      <c r="F648" s="473">
        <v>0.31900000000000001</v>
      </c>
      <c r="G648" s="471">
        <v>9510</v>
      </c>
      <c r="H648" s="100">
        <v>5310698</v>
      </c>
      <c r="I648" s="72">
        <v>19507</v>
      </c>
      <c r="J648" s="70">
        <v>7232724</v>
      </c>
      <c r="K648" s="363">
        <v>29017</v>
      </c>
      <c r="L648" s="363">
        <v>2793</v>
      </c>
      <c r="M648" s="592">
        <v>9.6000000000000002E-2</v>
      </c>
      <c r="N648" s="82">
        <f t="shared" ref="N648" si="2125">D648-D641</f>
        <v>43141</v>
      </c>
      <c r="O648" s="82">
        <f t="shared" ref="O648" si="2126">SUM(E642:E648)</f>
        <v>16907</v>
      </c>
      <c r="P648" s="135">
        <f t="shared" ref="P648" si="2127">SUM(K642:K648)</f>
        <v>212668</v>
      </c>
      <c r="Q648" s="135">
        <f t="shared" si="2112"/>
        <v>17984</v>
      </c>
      <c r="R648" s="355">
        <f t="shared" ref="R648" si="2128">Q648/P648</f>
        <v>8.456373314273892E-2</v>
      </c>
      <c r="S648" s="70">
        <f t="shared" ref="S648" si="2129">P648/5466</f>
        <v>38.907427735089648</v>
      </c>
      <c r="U648" s="718"/>
      <c r="V648" s="718"/>
      <c r="W648" s="718"/>
      <c r="X648" s="718"/>
      <c r="Y648" s="718"/>
      <c r="Z648" s="718"/>
      <c r="AA648" s="718"/>
      <c r="AB648" s="718"/>
      <c r="AC648" s="718"/>
      <c r="AD648" s="718"/>
      <c r="AE648" s="718"/>
      <c r="AF648" s="718"/>
      <c r="AG648" s="718"/>
      <c r="AH648" s="718"/>
      <c r="AI648" s="718"/>
      <c r="AJ648" s="718"/>
      <c r="AK648" s="718"/>
      <c r="AL648" s="718"/>
      <c r="AM648" s="718"/>
    </row>
    <row r="649" spans="1:39" x14ac:dyDescent="0.3">
      <c r="A649" s="470">
        <v>44536</v>
      </c>
      <c r="B649" s="43">
        <v>2972818</v>
      </c>
      <c r="C649" s="43">
        <v>743496</v>
      </c>
      <c r="D649" s="43">
        <v>3716314</v>
      </c>
      <c r="E649" s="597">
        <v>3894</v>
      </c>
      <c r="F649" s="473">
        <v>0.39700000000000002</v>
      </c>
      <c r="G649" s="471">
        <v>5461</v>
      </c>
      <c r="H649" s="100">
        <v>5316159</v>
      </c>
      <c r="I649" s="72">
        <v>26705</v>
      </c>
      <c r="J649" s="70">
        <v>7259429</v>
      </c>
      <c r="K649" s="363">
        <v>32166</v>
      </c>
      <c r="L649" s="363">
        <v>4130</v>
      </c>
      <c r="M649" s="592">
        <v>0.128</v>
      </c>
      <c r="N649" s="82">
        <f t="shared" ref="N649:N650" si="2130">D649-D642</f>
        <v>45166</v>
      </c>
      <c r="O649" s="82">
        <f t="shared" ref="O649:O650" si="2131">SUM(E643:E649)</f>
        <v>18557</v>
      </c>
      <c r="P649" s="135">
        <f t="shared" ref="P649:P650" si="2132">SUM(K643:K649)</f>
        <v>222701</v>
      </c>
      <c r="Q649" s="135">
        <f t="shared" si="2112"/>
        <v>19736</v>
      </c>
      <c r="R649" s="355">
        <f t="shared" ref="R649:R650" si="2133">Q649/P649</f>
        <v>8.862106591348938E-2</v>
      </c>
      <c r="S649" s="70">
        <f t="shared" ref="S649:S650" si="2134">P649/5466</f>
        <v>40.742956458104644</v>
      </c>
      <c r="U649" s="718"/>
      <c r="V649" s="718"/>
      <c r="W649" s="718"/>
      <c r="X649" s="718"/>
      <c r="Y649" s="718"/>
      <c r="Z649" s="718"/>
      <c r="AA649" s="718"/>
      <c r="AB649" s="718"/>
      <c r="AC649" s="718"/>
      <c r="AD649" s="718"/>
      <c r="AE649" s="718"/>
      <c r="AF649" s="718"/>
      <c r="AG649" s="718"/>
      <c r="AH649" s="718"/>
      <c r="AI649" s="718"/>
      <c r="AJ649" s="718"/>
      <c r="AK649" s="718"/>
      <c r="AL649" s="718"/>
      <c r="AM649" s="718"/>
    </row>
    <row r="650" spans="1:39" x14ac:dyDescent="0.3">
      <c r="A650" s="470">
        <v>44537</v>
      </c>
      <c r="B650" s="43">
        <v>2978122</v>
      </c>
      <c r="C650" s="43">
        <v>746549</v>
      </c>
      <c r="D650" s="43">
        <v>3724671</v>
      </c>
      <c r="E650" s="597">
        <v>3060</v>
      </c>
      <c r="F650" s="473">
        <v>0.28599999999999998</v>
      </c>
      <c r="G650" s="471">
        <v>7197</v>
      </c>
      <c r="H650" s="100">
        <v>5323357</v>
      </c>
      <c r="I650" s="72">
        <v>28365</v>
      </c>
      <c r="J650" s="70">
        <v>7287793</v>
      </c>
      <c r="K650" s="363">
        <v>35562</v>
      </c>
      <c r="L650" s="363">
        <v>3264</v>
      </c>
      <c r="M650" s="592">
        <v>9.1999999999999998E-2</v>
      </c>
      <c r="N650" s="82">
        <f t="shared" si="2130"/>
        <v>47820</v>
      </c>
      <c r="O650" s="82">
        <f t="shared" si="2131"/>
        <v>19048</v>
      </c>
      <c r="P650" s="135">
        <f t="shared" si="2132"/>
        <v>234502</v>
      </c>
      <c r="Q650" s="135">
        <f t="shared" si="2112"/>
        <v>20268</v>
      </c>
      <c r="R650" s="355">
        <f t="shared" si="2133"/>
        <v>8.6429966482162196E-2</v>
      </c>
      <c r="S650" s="70">
        <f t="shared" si="2134"/>
        <v>42.901939260885477</v>
      </c>
      <c r="U650" s="624" t="s">
        <v>523</v>
      </c>
    </row>
    <row r="651" spans="1:39" x14ac:dyDescent="0.3">
      <c r="A651" s="470">
        <v>44538</v>
      </c>
      <c r="B651" s="43">
        <v>2982273</v>
      </c>
      <c r="C651" s="43">
        <v>749620</v>
      </c>
      <c r="D651" s="43">
        <v>3731893</v>
      </c>
      <c r="E651" s="597">
        <v>3077</v>
      </c>
      <c r="F651" s="473">
        <v>0.32200000000000001</v>
      </c>
      <c r="G651" s="471">
        <v>17432</v>
      </c>
      <c r="H651" s="100">
        <v>5340789</v>
      </c>
      <c r="I651" s="72">
        <v>22969</v>
      </c>
      <c r="J651" s="70">
        <v>7310762</v>
      </c>
      <c r="K651" s="363">
        <v>40401</v>
      </c>
      <c r="L651" s="363">
        <v>3284</v>
      </c>
      <c r="M651" s="592">
        <v>8.1000000000000003E-2</v>
      </c>
      <c r="N651" s="82">
        <f t="shared" ref="N651" si="2135">D651-D644</f>
        <v>48141</v>
      </c>
      <c r="O651" s="82">
        <f t="shared" ref="O651" si="2136">SUM(E645:E651)</f>
        <v>19329</v>
      </c>
      <c r="P651" s="135">
        <f t="shared" ref="P651" si="2137">SUM(K645:K651)</f>
        <v>237385</v>
      </c>
      <c r="Q651" s="135">
        <f t="shared" ref="Q651" si="2138">SUM(L645:L651)</f>
        <v>20605</v>
      </c>
      <c r="R651" s="355">
        <f t="shared" ref="R651" si="2139">Q651/P651</f>
        <v>8.679992417381048E-2</v>
      </c>
      <c r="S651" s="70">
        <f t="shared" ref="S651" si="2140">P651/5466</f>
        <v>43.429381631906331</v>
      </c>
    </row>
    <row r="652" spans="1:39" x14ac:dyDescent="0.3">
      <c r="A652" s="470">
        <v>44539</v>
      </c>
      <c r="B652" s="43">
        <v>2988560</v>
      </c>
      <c r="C652" s="43">
        <v>752805</v>
      </c>
      <c r="D652" s="43">
        <v>3741365</v>
      </c>
      <c r="E652" s="597">
        <v>3196</v>
      </c>
      <c r="F652" s="473">
        <v>0.27500000000000002</v>
      </c>
      <c r="G652" s="471">
        <v>17483</v>
      </c>
      <c r="H652" s="100">
        <v>5358271</v>
      </c>
      <c r="I652" s="72">
        <v>24904</v>
      </c>
      <c r="J652" s="70">
        <v>7335666</v>
      </c>
      <c r="K652" s="363">
        <v>42387</v>
      </c>
      <c r="L652" s="363">
        <v>3389</v>
      </c>
      <c r="M652" s="592">
        <v>0.08</v>
      </c>
      <c r="N652" s="82">
        <f t="shared" ref="N652:N654" si="2141">D652-D645</f>
        <v>49658</v>
      </c>
      <c r="O652" s="82">
        <f t="shared" ref="O652:O653" si="2142">SUM(E646:E652)</f>
        <v>19523</v>
      </c>
      <c r="P652" s="135">
        <f t="shared" ref="P652" si="2143">SUM(K646:K652)</f>
        <v>236953</v>
      </c>
      <c r="Q652" s="135">
        <f t="shared" ref="Q652" si="2144">SUM(L646:L652)</f>
        <v>20835</v>
      </c>
      <c r="R652" s="355">
        <f t="shared" ref="R652" si="2145">Q652/P652</f>
        <v>8.7928829767928665E-2</v>
      </c>
      <c r="S652" s="70">
        <f t="shared" ref="S652" si="2146">P652/5466</f>
        <v>43.350347603366266</v>
      </c>
    </row>
    <row r="653" spans="1:39" x14ac:dyDescent="0.3">
      <c r="A653" s="470">
        <v>44540</v>
      </c>
      <c r="B653" s="43">
        <v>2995714</v>
      </c>
      <c r="C653" s="43">
        <v>757813</v>
      </c>
      <c r="D653" s="43">
        <v>3753527</v>
      </c>
      <c r="E653" s="597">
        <v>5018</v>
      </c>
      <c r="F653" s="473">
        <v>0.318</v>
      </c>
      <c r="G653" s="471">
        <v>17947</v>
      </c>
      <c r="H653" s="100">
        <v>5376218</v>
      </c>
      <c r="I653" s="72">
        <v>39817</v>
      </c>
      <c r="J653" s="70">
        <v>7375483</v>
      </c>
      <c r="K653" s="363">
        <v>57764</v>
      </c>
      <c r="L653" s="363">
        <v>5349</v>
      </c>
      <c r="M653" s="592">
        <v>9.2999999999999999E-2</v>
      </c>
      <c r="N653" s="82">
        <f t="shared" si="2141"/>
        <v>55176</v>
      </c>
      <c r="O653" s="82">
        <f t="shared" si="2142"/>
        <v>22109</v>
      </c>
      <c r="P653" s="135">
        <f t="shared" ref="P653" si="2147">SUM(K647:K653)</f>
        <v>260272</v>
      </c>
      <c r="Q653" s="135">
        <f t="shared" ref="Q653" si="2148">SUM(L647:L653)</f>
        <v>23567</v>
      </c>
      <c r="R653" s="355">
        <f t="shared" ref="R653" si="2149">Q653/P653</f>
        <v>9.0547580992192789E-2</v>
      </c>
      <c r="S653" s="70">
        <f t="shared" ref="S653" si="2150">P653/5466</f>
        <v>47.616538602268569</v>
      </c>
      <c r="U653" s="624" t="s">
        <v>528</v>
      </c>
    </row>
    <row r="654" spans="1:39" x14ac:dyDescent="0.3">
      <c r="A654" s="470">
        <v>44541</v>
      </c>
      <c r="B654" s="43">
        <v>3001659</v>
      </c>
      <c r="C654" s="43">
        <v>761889</v>
      </c>
      <c r="D654" s="43">
        <v>3763548</v>
      </c>
      <c r="E654" s="597">
        <v>4087</v>
      </c>
      <c r="F654" s="473">
        <v>0.32600000000000001</v>
      </c>
      <c r="G654" s="471">
        <v>13146</v>
      </c>
      <c r="H654" s="100">
        <v>5389360</v>
      </c>
      <c r="I654" s="72">
        <v>31244</v>
      </c>
      <c r="J654" s="70">
        <v>7406727</v>
      </c>
      <c r="K654" s="363">
        <v>44390</v>
      </c>
      <c r="L654" s="363">
        <v>4416</v>
      </c>
      <c r="M654" s="592">
        <v>9.9000000000000005E-2</v>
      </c>
      <c r="N654" s="82">
        <f t="shared" si="2141"/>
        <v>60448</v>
      </c>
      <c r="O654" s="82">
        <f t="shared" ref="O654:O655" si="2151">SUM(E648:E654)</f>
        <v>24939</v>
      </c>
      <c r="P654" s="135">
        <f t="shared" ref="P654:P655" si="2152">SUM(K648:K654)</f>
        <v>281687</v>
      </c>
      <c r="Q654" s="135">
        <f t="shared" ref="Q654:Q655" si="2153">SUM(L648:L654)</f>
        <v>26625</v>
      </c>
      <c r="R654" s="355">
        <f t="shared" ref="R654:R655" si="2154">Q654/P654</f>
        <v>9.4519803895813437E-2</v>
      </c>
      <c r="S654" s="70">
        <f t="shared" ref="S654:S655" si="2155">P654/5466</f>
        <v>51.534394438346141</v>
      </c>
      <c r="U654" s="624" t="s">
        <v>530</v>
      </c>
    </row>
    <row r="655" spans="1:39" x14ac:dyDescent="0.3">
      <c r="A655" s="470">
        <v>44542</v>
      </c>
      <c r="B655" s="43">
        <v>3007269</v>
      </c>
      <c r="C655" s="43">
        <v>765889</v>
      </c>
      <c r="D655" s="43">
        <v>3773158</v>
      </c>
      <c r="E655" s="597">
        <v>4002</v>
      </c>
      <c r="F655" s="473">
        <v>0.32800000000000001</v>
      </c>
      <c r="G655" s="471">
        <v>9707</v>
      </c>
      <c r="H655" s="100">
        <v>5399067</v>
      </c>
      <c r="I655" s="72">
        <v>32350</v>
      </c>
      <c r="J655" s="70">
        <v>7439077</v>
      </c>
      <c r="K655" s="363">
        <v>42057</v>
      </c>
      <c r="L655" s="363">
        <v>4270</v>
      </c>
      <c r="M655" s="619">
        <v>0.10199999999999999</v>
      </c>
      <c r="N655" s="82">
        <f t="shared" ref="N655" si="2156">D655-D648</f>
        <v>63806</v>
      </c>
      <c r="O655" s="82">
        <f t="shared" si="2151"/>
        <v>26334</v>
      </c>
      <c r="P655" s="135">
        <f t="shared" si="2152"/>
        <v>294727</v>
      </c>
      <c r="Q655" s="135">
        <f t="shared" si="2153"/>
        <v>28102</v>
      </c>
      <c r="R655" s="355">
        <f t="shared" si="2154"/>
        <v>9.53492554126361E-2</v>
      </c>
      <c r="S655" s="70">
        <f t="shared" si="2155"/>
        <v>53.920051225759238</v>
      </c>
      <c r="U655" s="624" t="s">
        <v>529</v>
      </c>
    </row>
    <row r="656" spans="1:39" x14ac:dyDescent="0.3">
      <c r="A656" s="470">
        <v>44543</v>
      </c>
      <c r="B656" s="43">
        <v>3010652</v>
      </c>
      <c r="C656" s="43">
        <v>769642</v>
      </c>
      <c r="D656" s="43">
        <v>3780294</v>
      </c>
      <c r="E656" s="597">
        <v>3756</v>
      </c>
      <c r="F656" s="473">
        <v>0.38400000000000001</v>
      </c>
      <c r="G656" s="471">
        <v>6653</v>
      </c>
      <c r="H656" s="100">
        <v>5405720</v>
      </c>
      <c r="I656" s="72">
        <v>27485</v>
      </c>
      <c r="J656" s="70">
        <v>7466562</v>
      </c>
      <c r="K656" s="363">
        <v>34138</v>
      </c>
      <c r="L656" s="363">
        <v>4026</v>
      </c>
      <c r="M656" s="619">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5">
        <f t="shared" ref="R656:R657" si="2161">Q656/P656</f>
        <v>9.4364996174574237E-2</v>
      </c>
      <c r="S656" s="70">
        <f t="shared" ref="S656:S657" si="2162">P656/5466</f>
        <v>54.280826930113427</v>
      </c>
    </row>
    <row r="657" spans="1:21" x14ac:dyDescent="0.3">
      <c r="A657" s="470">
        <v>44544</v>
      </c>
      <c r="B657" s="43">
        <v>3012266</v>
      </c>
      <c r="C657" s="43">
        <v>772738</v>
      </c>
      <c r="D657" s="43">
        <v>3785004</v>
      </c>
      <c r="E657" s="597">
        <v>3117</v>
      </c>
      <c r="F657" s="473">
        <v>0.34200000000000003</v>
      </c>
      <c r="G657" s="471">
        <v>7221</v>
      </c>
      <c r="H657" s="100">
        <v>5412941</v>
      </c>
      <c r="I657" s="72">
        <v>22337</v>
      </c>
      <c r="J657" s="70">
        <v>7488898</v>
      </c>
      <c r="K657" s="363">
        <v>29558</v>
      </c>
      <c r="L657" s="363">
        <v>3352</v>
      </c>
      <c r="M657" s="619">
        <v>0.113</v>
      </c>
      <c r="N657" s="82">
        <f t="shared" si="2157"/>
        <v>60333</v>
      </c>
      <c r="O657" s="82">
        <f t="shared" si="2158"/>
        <v>26253</v>
      </c>
      <c r="P657" s="135">
        <f t="shared" si="2159"/>
        <v>290695</v>
      </c>
      <c r="Q657" s="135">
        <f t="shared" si="2160"/>
        <v>28086</v>
      </c>
      <c r="R657" s="355">
        <f t="shared" si="2161"/>
        <v>9.6616728873905641E-2</v>
      </c>
      <c r="S657" s="70">
        <f t="shared" si="2162"/>
        <v>53.182400292718626</v>
      </c>
      <c r="U657" s="624" t="s">
        <v>536</v>
      </c>
    </row>
    <row r="658" spans="1:21" x14ac:dyDescent="0.3">
      <c r="A658" s="470">
        <v>44545</v>
      </c>
      <c r="B658" s="43">
        <v>3019540</v>
      </c>
      <c r="C658" s="43">
        <v>777885</v>
      </c>
      <c r="D658" s="43">
        <v>3797425</v>
      </c>
      <c r="E658" s="597">
        <v>5155</v>
      </c>
      <c r="F658" s="473">
        <v>0.32400000000000001</v>
      </c>
      <c r="G658" s="471">
        <v>19138</v>
      </c>
      <c r="H658" s="100">
        <v>5432078</v>
      </c>
      <c r="I658" s="72">
        <v>41873</v>
      </c>
      <c r="J658" s="70">
        <v>7530771</v>
      </c>
      <c r="K658" s="363">
        <v>61011</v>
      </c>
      <c r="L658" s="363">
        <v>5574</v>
      </c>
      <c r="M658" s="619">
        <v>9.0999999999999998E-2</v>
      </c>
      <c r="N658" s="82">
        <f t="shared" ref="N658" si="2163">D658-D651</f>
        <v>65532</v>
      </c>
      <c r="O658" s="82">
        <f t="shared" ref="O658" si="2164">SUM(E652:E658)</f>
        <v>28331</v>
      </c>
      <c r="P658" s="135">
        <f t="shared" ref="P658" si="2165">SUM(K652:K658)</f>
        <v>311305</v>
      </c>
      <c r="Q658" s="135">
        <f t="shared" ref="Q658" si="2166">SUM(L652:L658)</f>
        <v>30376</v>
      </c>
      <c r="R658" s="355">
        <f t="shared" ref="R658" si="2167">Q658/P658</f>
        <v>9.7576331893159438E-2</v>
      </c>
      <c r="S658" s="70">
        <f t="shared" ref="S658" si="2168">P658/5466</f>
        <v>56.95298207098427</v>
      </c>
    </row>
    <row r="659" spans="1:21" x14ac:dyDescent="0.3">
      <c r="A659" s="470">
        <v>44546</v>
      </c>
      <c r="B659" s="43">
        <v>3025531</v>
      </c>
      <c r="C659" s="43">
        <v>783828</v>
      </c>
      <c r="D659" s="43">
        <v>3809359</v>
      </c>
      <c r="E659" s="597">
        <v>5951</v>
      </c>
      <c r="F659" s="473">
        <v>0.371</v>
      </c>
      <c r="G659" s="471">
        <v>18117</v>
      </c>
      <c r="H659" s="100">
        <v>5450195</v>
      </c>
      <c r="I659" s="72">
        <v>42045</v>
      </c>
      <c r="J659" s="70">
        <v>7572816</v>
      </c>
      <c r="K659" s="363">
        <v>60162</v>
      </c>
      <c r="L659" s="363">
        <v>6494</v>
      </c>
      <c r="M659" s="619">
        <v>0.108</v>
      </c>
      <c r="N659" s="82">
        <f t="shared" ref="N659" si="2169">D659-D652</f>
        <v>67994</v>
      </c>
      <c r="O659" s="82">
        <f t="shared" ref="O659" si="2170">SUM(E653:E659)</f>
        <v>31086</v>
      </c>
      <c r="P659" s="135">
        <f t="shared" ref="P659" si="2171">SUM(K653:K659)</f>
        <v>329080</v>
      </c>
      <c r="Q659" s="135">
        <f t="shared" ref="Q659" si="2172">SUM(L653:L659)</f>
        <v>33481</v>
      </c>
      <c r="R659" s="355">
        <f t="shared" ref="R659" si="2173">Q659/P659</f>
        <v>0.10174121794092622</v>
      </c>
      <c r="S659" s="70">
        <f t="shared" ref="S659" si="2174">P659/5466</f>
        <v>60.204903036955727</v>
      </c>
    </row>
    <row r="660" spans="1:21" x14ac:dyDescent="0.3">
      <c r="A660" s="470">
        <v>44547</v>
      </c>
      <c r="B660" s="43">
        <v>3029584</v>
      </c>
      <c r="C660" s="43">
        <v>788156</v>
      </c>
      <c r="D660" s="43">
        <v>3817740</v>
      </c>
      <c r="E660" s="597">
        <v>4336</v>
      </c>
      <c r="F660" s="473">
        <v>0.35399999999999998</v>
      </c>
      <c r="G660" s="471">
        <v>18639</v>
      </c>
      <c r="H660" s="100">
        <v>5468834</v>
      </c>
      <c r="I660" s="72">
        <v>28443</v>
      </c>
      <c r="J660" s="70">
        <v>7601259</v>
      </c>
      <c r="K660" s="363">
        <v>47082</v>
      </c>
      <c r="L660" s="363">
        <v>4759</v>
      </c>
      <c r="M660" s="619">
        <v>0.10100000000000001</v>
      </c>
      <c r="N660" s="82">
        <f t="shared" ref="N660" si="2175">D660-D653</f>
        <v>64213</v>
      </c>
      <c r="O660" s="82">
        <f t="shared" ref="O660" si="2176">SUM(E654:E660)</f>
        <v>30404</v>
      </c>
      <c r="P660" s="135">
        <f t="shared" ref="P660" si="2177">SUM(K654:K660)</f>
        <v>318398</v>
      </c>
      <c r="Q660" s="135">
        <f t="shared" ref="Q660" si="2178">SUM(L654:L660)</f>
        <v>32891</v>
      </c>
      <c r="R660" s="355">
        <f t="shared" ref="R660" si="2179">Q660/P660</f>
        <v>0.10330152827593138</v>
      </c>
      <c r="S660" s="70">
        <f t="shared" ref="S660" si="2180">P660/5466</f>
        <v>58.250640321990488</v>
      </c>
      <c r="U660" s="624" t="s">
        <v>538</v>
      </c>
    </row>
    <row r="661" spans="1:21" x14ac:dyDescent="0.3">
      <c r="A661" s="470">
        <v>44548</v>
      </c>
      <c r="B661" s="43">
        <v>3035339</v>
      </c>
      <c r="C661" s="43">
        <v>794062</v>
      </c>
      <c r="D661" s="43">
        <v>3829401</v>
      </c>
      <c r="E661" s="597">
        <v>5917</v>
      </c>
      <c r="F661" s="473">
        <v>0.374</v>
      </c>
      <c r="G661" s="471">
        <v>13615</v>
      </c>
      <c r="H661" s="100">
        <v>5482449</v>
      </c>
      <c r="I661" s="72">
        <v>39857</v>
      </c>
      <c r="J661" s="70">
        <v>7641116</v>
      </c>
      <c r="K661" s="363">
        <v>53472</v>
      </c>
      <c r="L661" s="363">
        <v>6525</v>
      </c>
      <c r="M661" s="619">
        <v>0.122</v>
      </c>
      <c r="N661" s="82">
        <f t="shared" ref="N661" si="2181">D661-D654</f>
        <v>65853</v>
      </c>
      <c r="O661" s="82">
        <f t="shared" ref="O661" si="2182">SUM(E655:E661)</f>
        <v>32234</v>
      </c>
      <c r="P661" s="135">
        <f t="shared" ref="P661" si="2183">SUM(K655:K661)</f>
        <v>327480</v>
      </c>
      <c r="Q661" s="135">
        <f t="shared" ref="Q661" si="2184">SUM(L655:L661)</f>
        <v>35000</v>
      </c>
      <c r="R661" s="355">
        <f t="shared" ref="R661" si="2185">Q661/P661</f>
        <v>0.10687675583241725</v>
      </c>
      <c r="S661" s="70">
        <f t="shared" ref="S661" si="2186">P661/5466</f>
        <v>59.912184412733261</v>
      </c>
      <c r="U661" s="624" t="s">
        <v>539</v>
      </c>
    </row>
    <row r="662" spans="1:21" x14ac:dyDescent="0.3">
      <c r="A662" s="470">
        <v>44549</v>
      </c>
      <c r="B662" s="43">
        <v>3039709</v>
      </c>
      <c r="C662" s="43">
        <v>799970</v>
      </c>
      <c r="D662" s="43">
        <v>3839679</v>
      </c>
      <c r="E662" s="597">
        <v>5924</v>
      </c>
      <c r="F662" s="473">
        <v>0.40200000000000002</v>
      </c>
      <c r="G662" s="471">
        <v>10110</v>
      </c>
      <c r="H662" s="100">
        <v>5492559</v>
      </c>
      <c r="I662" s="72">
        <v>37272</v>
      </c>
      <c r="J662" s="70">
        <v>7678388</v>
      </c>
      <c r="K662" s="363">
        <v>47382</v>
      </c>
      <c r="L662" s="363">
        <v>6573</v>
      </c>
      <c r="M662" s="619">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5">
        <f t="shared" ref="R662:R663" si="2191">Q662/P662</f>
        <v>0.11208665735190276</v>
      </c>
      <c r="S662" s="70">
        <f t="shared" ref="S662:S663" si="2192">P662/5466</f>
        <v>60.886388583973655</v>
      </c>
      <c r="U662" s="624" t="s">
        <v>540</v>
      </c>
    </row>
    <row r="663" spans="1:21" x14ac:dyDescent="0.3">
      <c r="A663" s="470">
        <v>44550</v>
      </c>
      <c r="B663" s="43">
        <v>3045120</v>
      </c>
      <c r="C663" s="43">
        <v>806695</v>
      </c>
      <c r="D663" s="43">
        <v>3851815</v>
      </c>
      <c r="E663" s="597">
        <v>6734</v>
      </c>
      <c r="F663" s="473">
        <v>0.41499999999999998</v>
      </c>
      <c r="G663" s="471">
        <v>6282</v>
      </c>
      <c r="H663" s="100">
        <v>5498841</v>
      </c>
      <c r="I663" s="72">
        <v>42931</v>
      </c>
      <c r="J663" s="70">
        <v>7721319</v>
      </c>
      <c r="K663" s="363">
        <v>49213</v>
      </c>
      <c r="L663" s="363">
        <v>7502</v>
      </c>
      <c r="M663" s="619">
        <v>0.152</v>
      </c>
      <c r="N663" s="82">
        <f t="shared" si="2187"/>
        <v>71521</v>
      </c>
      <c r="O663" s="82">
        <f t="shared" si="2188"/>
        <v>37134</v>
      </c>
      <c r="P663" s="135">
        <f t="shared" si="2189"/>
        <v>347880</v>
      </c>
      <c r="Q663" s="135">
        <f t="shared" si="2190"/>
        <v>40779</v>
      </c>
      <c r="R663" s="355">
        <f t="shared" si="2191"/>
        <v>0.11722145567437048</v>
      </c>
      <c r="S663" s="70">
        <f t="shared" si="2192"/>
        <v>63.644346871569702</v>
      </c>
      <c r="U663" s="624" t="s">
        <v>541</v>
      </c>
    </row>
    <row r="664" spans="1:21" x14ac:dyDescent="0.3">
      <c r="A664" s="470">
        <v>44551</v>
      </c>
      <c r="B664" s="43">
        <v>3048371</v>
      </c>
      <c r="C664" s="43">
        <v>811927</v>
      </c>
      <c r="D664" s="43">
        <v>3860298</v>
      </c>
      <c r="E664" s="597">
        <v>5242</v>
      </c>
      <c r="F664" s="473">
        <v>0.436</v>
      </c>
      <c r="G664" s="471">
        <v>8528</v>
      </c>
      <c r="H664" s="100">
        <v>5507370</v>
      </c>
      <c r="I664" s="72">
        <v>30965</v>
      </c>
      <c r="J664" s="70">
        <v>7752282</v>
      </c>
      <c r="K664" s="363">
        <v>39493</v>
      </c>
      <c r="L664" s="363">
        <v>5873</v>
      </c>
      <c r="M664" s="619">
        <v>0.14899999999999999</v>
      </c>
      <c r="N664" s="82">
        <f t="shared" ref="N664" si="2193">D664-D657</f>
        <v>75294</v>
      </c>
      <c r="O664" s="82">
        <f t="shared" ref="O664" si="2194">SUM(E658:E664)</f>
        <v>39259</v>
      </c>
      <c r="P664" s="135">
        <f t="shared" ref="P664" si="2195">SUM(K658:K664)</f>
        <v>357815</v>
      </c>
      <c r="Q664" s="135">
        <f t="shared" ref="Q664" si="2196">SUM(L658:L664)</f>
        <v>43300</v>
      </c>
      <c r="R664" s="355">
        <f t="shared" ref="R664" si="2197">Q664/P664</f>
        <v>0.12101225493621005</v>
      </c>
      <c r="S664" s="70">
        <f t="shared" ref="S664" si="2198">P664/5466</f>
        <v>65.461946578851084</v>
      </c>
      <c r="U664" s="624" t="s">
        <v>542</v>
      </c>
    </row>
    <row r="665" spans="1:21" ht="15.5" x14ac:dyDescent="0.35">
      <c r="A665" s="470">
        <v>44552</v>
      </c>
      <c r="B665" s="43">
        <v>3050792</v>
      </c>
      <c r="C665" s="43">
        <v>814359</v>
      </c>
      <c r="D665" s="43">
        <v>3865151</v>
      </c>
      <c r="E665" s="597">
        <v>5967</v>
      </c>
      <c r="F665" s="473">
        <v>0.44500000000000001</v>
      </c>
      <c r="G665" s="471">
        <v>19130</v>
      </c>
      <c r="H665" s="100">
        <v>5526501</v>
      </c>
      <c r="I665" s="72">
        <v>32892</v>
      </c>
      <c r="J665" s="70">
        <v>7785174</v>
      </c>
      <c r="K665" s="363">
        <v>52022</v>
      </c>
      <c r="L665" s="363">
        <v>6777</v>
      </c>
      <c r="M665" s="619">
        <v>0.13</v>
      </c>
      <c r="N665" s="82">
        <f>D665-D658</f>
        <v>67726</v>
      </c>
      <c r="O665" s="82">
        <f t="shared" ref="O665" si="2199">SUM(E659:E665)</f>
        <v>40071</v>
      </c>
      <c r="P665" s="135">
        <f t="shared" ref="P665" si="2200">SUM(K659:K665)</f>
        <v>348826</v>
      </c>
      <c r="Q665" s="135">
        <f t="shared" ref="Q665" si="2201">SUM(L659:L665)</f>
        <v>44503</v>
      </c>
      <c r="R665" s="355">
        <f t="shared" ref="R665" si="2202">Q665/P665</f>
        <v>0.12757936621696778</v>
      </c>
      <c r="S665" s="70">
        <f t="shared" ref="S665" si="2203">P665/5466</f>
        <v>63.817416758141235</v>
      </c>
      <c r="U665" s="624" t="s">
        <v>568</v>
      </c>
    </row>
    <row r="666" spans="1:21" x14ac:dyDescent="0.3">
      <c r="A666" s="470">
        <v>44553</v>
      </c>
      <c r="B666" s="43">
        <v>3054900</v>
      </c>
      <c r="C666" s="43">
        <v>824088</v>
      </c>
      <c r="D666" s="43">
        <v>3878988</v>
      </c>
      <c r="E666" s="597">
        <v>6215</v>
      </c>
      <c r="F666" s="473">
        <v>0.42</v>
      </c>
      <c r="G666" s="471">
        <v>21439</v>
      </c>
      <c r="H666" s="100">
        <v>5547938</v>
      </c>
      <c r="I666" s="72">
        <v>33424</v>
      </c>
      <c r="J666" s="70">
        <v>7818598</v>
      </c>
      <c r="K666" s="363">
        <v>54863</v>
      </c>
      <c r="L666" s="363">
        <v>6985</v>
      </c>
      <c r="M666" s="619">
        <v>0.127</v>
      </c>
      <c r="N666" s="82">
        <f>D666-D659</f>
        <v>69629</v>
      </c>
      <c r="O666" s="82">
        <f t="shared" ref="O666" si="2204">SUM(E660:E666)</f>
        <v>40335</v>
      </c>
      <c r="P666" s="135">
        <f t="shared" ref="P666" si="2205">SUM(K660:K666)</f>
        <v>343527</v>
      </c>
      <c r="Q666" s="135">
        <f t="shared" ref="Q666" si="2206">SUM(L660:L666)</f>
        <v>44994</v>
      </c>
      <c r="R666" s="355">
        <f t="shared" ref="R666" si="2207">Q666/P666</f>
        <v>0.13097660445903817</v>
      </c>
      <c r="S666" s="70">
        <f t="shared" ref="S666" si="2208">P666/5466</f>
        <v>62.84796926454446</v>
      </c>
      <c r="U666" s="624" t="s">
        <v>545</v>
      </c>
    </row>
    <row r="667" spans="1:21" x14ac:dyDescent="0.3">
      <c r="A667" s="470">
        <v>44554</v>
      </c>
      <c r="B667" s="43">
        <v>3058734</v>
      </c>
      <c r="C667" s="43">
        <v>831158</v>
      </c>
      <c r="D667" s="43">
        <v>3889892</v>
      </c>
      <c r="E667" s="597">
        <v>7076</v>
      </c>
      <c r="F667" s="473">
        <v>0.42899999999999999</v>
      </c>
      <c r="G667" s="471">
        <v>18271</v>
      </c>
      <c r="H667" s="100">
        <v>5566209</v>
      </c>
      <c r="I667" s="72">
        <v>37509</v>
      </c>
      <c r="J667" s="70">
        <v>7856107</v>
      </c>
      <c r="K667" s="363">
        <v>55780</v>
      </c>
      <c r="L667" s="363">
        <v>8167</v>
      </c>
      <c r="M667" s="619">
        <v>0.14599999999999999</v>
      </c>
      <c r="N667" s="82">
        <f>D667-D660</f>
        <v>72152</v>
      </c>
      <c r="O667" s="82">
        <f t="shared" ref="O667" si="2209">SUM(E661:E667)</f>
        <v>43075</v>
      </c>
      <c r="P667" s="135">
        <f t="shared" ref="P667" si="2210">SUM(K661:K667)</f>
        <v>352225</v>
      </c>
      <c r="Q667" s="135">
        <f t="shared" ref="Q667" si="2211">SUM(L661:L667)</f>
        <v>48402</v>
      </c>
      <c r="R667" s="355">
        <f t="shared" ref="R667" si="2212">Q667/P667</f>
        <v>0.1374178437078572</v>
      </c>
      <c r="S667" s="70">
        <f t="shared" ref="S667" si="2213">P667/5466</f>
        <v>64.439260885473843</v>
      </c>
      <c r="U667" s="624" t="s">
        <v>546</v>
      </c>
    </row>
    <row r="668" spans="1:21" x14ac:dyDescent="0.3">
      <c r="A668" s="470">
        <v>44555</v>
      </c>
      <c r="B668" s="43">
        <v>3060513</v>
      </c>
      <c r="C668" s="43">
        <v>839391</v>
      </c>
      <c r="D668" s="43">
        <v>3899904</v>
      </c>
      <c r="E668" s="597">
        <v>8252</v>
      </c>
      <c r="F668" s="473">
        <v>0.48699999999999999</v>
      </c>
      <c r="G668" s="471">
        <v>14747</v>
      </c>
      <c r="H668" s="100">
        <v>5580956</v>
      </c>
      <c r="I668" s="72">
        <v>37898</v>
      </c>
      <c r="J668" s="70">
        <v>7894005</v>
      </c>
      <c r="K668" s="363">
        <v>52645</v>
      </c>
      <c r="L668" s="363">
        <v>9494</v>
      </c>
      <c r="M668" s="619">
        <v>0.18</v>
      </c>
      <c r="N668" s="82">
        <f t="shared" ref="N668:N670" si="2214">D668-D661</f>
        <v>70503</v>
      </c>
      <c r="O668" s="82">
        <f t="shared" ref="O668:O670" si="2215">SUM(E662:E668)</f>
        <v>45410</v>
      </c>
      <c r="P668" s="135">
        <f t="shared" ref="P668:P670" si="2216">SUM(K662:K668)</f>
        <v>351398</v>
      </c>
      <c r="Q668" s="135">
        <f t="shared" ref="Q668:Q670" si="2217">SUM(L662:L668)</f>
        <v>51371</v>
      </c>
      <c r="R668" s="355">
        <f t="shared" ref="R668:R670" si="2218">Q668/P668</f>
        <v>0.14619035964917274</v>
      </c>
      <c r="S668" s="70">
        <f t="shared" ref="S668:S670" si="2219">P668/5466</f>
        <v>64.287961946578847</v>
      </c>
      <c r="U668" s="624" t="s">
        <v>548</v>
      </c>
    </row>
    <row r="669" spans="1:21" x14ac:dyDescent="0.3">
      <c r="A669" s="470">
        <v>44556</v>
      </c>
      <c r="B669" s="43">
        <v>3061659</v>
      </c>
      <c r="C669" s="43">
        <v>850411</v>
      </c>
      <c r="D669" s="43">
        <v>3912070</v>
      </c>
      <c r="E669" s="597">
        <v>11030</v>
      </c>
      <c r="F669" s="473">
        <v>0.57599999999999996</v>
      </c>
      <c r="G669" s="471">
        <v>8095</v>
      </c>
      <c r="H669" s="100">
        <v>5589051</v>
      </c>
      <c r="I669" s="72">
        <v>45826</v>
      </c>
      <c r="J669" s="70">
        <v>7939831</v>
      </c>
      <c r="K669" s="363">
        <v>53921</v>
      </c>
      <c r="L669" s="363">
        <v>12746</v>
      </c>
      <c r="M669" s="619">
        <v>0.23599999999999999</v>
      </c>
      <c r="N669" s="82">
        <f t="shared" si="2214"/>
        <v>72391</v>
      </c>
      <c r="O669" s="82">
        <f t="shared" si="2215"/>
        <v>50516</v>
      </c>
      <c r="P669" s="135">
        <f t="shared" si="2216"/>
        <v>357937</v>
      </c>
      <c r="Q669" s="135">
        <f t="shared" si="2217"/>
        <v>57544</v>
      </c>
      <c r="R669" s="355">
        <f t="shared" si="2218"/>
        <v>0.16076572134202388</v>
      </c>
      <c r="S669" s="70">
        <f t="shared" si="2219"/>
        <v>65.484266373948046</v>
      </c>
      <c r="U669" s="624" t="s">
        <v>549</v>
      </c>
    </row>
    <row r="670" spans="1:21" x14ac:dyDescent="0.3">
      <c r="A670" s="470">
        <v>44557</v>
      </c>
      <c r="B670" s="43">
        <v>3061110</v>
      </c>
      <c r="C670" s="43">
        <v>860964</v>
      </c>
      <c r="D670" s="43">
        <v>3922074</v>
      </c>
      <c r="E670" s="597">
        <v>10562</v>
      </c>
      <c r="F670" s="473">
        <v>0.65900000000000003</v>
      </c>
      <c r="G670" s="471">
        <v>2880</v>
      </c>
      <c r="H670" s="100">
        <v>5591931</v>
      </c>
      <c r="I670" s="72">
        <v>33018</v>
      </c>
      <c r="J670" s="70">
        <v>7972849</v>
      </c>
      <c r="K670" s="363">
        <v>35898</v>
      </c>
      <c r="L670" s="363">
        <v>12020</v>
      </c>
      <c r="M670" s="619">
        <v>0.33500000000000002</v>
      </c>
      <c r="N670" s="82">
        <f t="shared" si="2214"/>
        <v>70259</v>
      </c>
      <c r="O670" s="82">
        <f t="shared" si="2215"/>
        <v>54344</v>
      </c>
      <c r="P670" s="135">
        <f t="shared" si="2216"/>
        <v>344622</v>
      </c>
      <c r="Q670" s="135">
        <f t="shared" si="2217"/>
        <v>62062</v>
      </c>
      <c r="R670" s="355">
        <f t="shared" si="2218"/>
        <v>0.18008716796954344</v>
      </c>
      <c r="S670" s="70">
        <f t="shared" si="2219"/>
        <v>63.048298572996707</v>
      </c>
      <c r="U670" s="624" t="s">
        <v>550</v>
      </c>
    </row>
    <row r="671" spans="1:21" x14ac:dyDescent="0.3">
      <c r="A671" s="470">
        <v>44558</v>
      </c>
      <c r="B671" s="43">
        <v>3056604</v>
      </c>
      <c r="C671" s="43">
        <v>870304</v>
      </c>
      <c r="D671" s="43">
        <v>3926908</v>
      </c>
      <c r="E671" s="597">
        <v>9360</v>
      </c>
      <c r="F671" s="473">
        <v>0.66200000000000003</v>
      </c>
      <c r="G671" s="471">
        <v>7032</v>
      </c>
      <c r="H671" s="100">
        <v>5598963</v>
      </c>
      <c r="I671" s="72">
        <v>27442</v>
      </c>
      <c r="J671" s="70">
        <v>8000291</v>
      </c>
      <c r="K671" s="363">
        <v>34474</v>
      </c>
      <c r="L671" s="363">
        <v>10551</v>
      </c>
      <c r="M671" s="619">
        <v>0.30599999999999999</v>
      </c>
      <c r="N671" s="82">
        <f t="shared" ref="N671" si="2220">D671-D664</f>
        <v>66610</v>
      </c>
      <c r="O671" s="82">
        <f t="shared" ref="O671" si="2221">SUM(E665:E671)</f>
        <v>58462</v>
      </c>
      <c r="P671" s="135">
        <f t="shared" ref="P671" si="2222">SUM(K665:K671)</f>
        <v>339603</v>
      </c>
      <c r="Q671" s="135">
        <f t="shared" ref="Q671" si="2223">SUM(L665:L671)</f>
        <v>66740</v>
      </c>
      <c r="R671" s="355">
        <f t="shared" ref="R671" si="2224">Q671/P671</f>
        <v>0.19652358783638543</v>
      </c>
      <c r="S671" s="70">
        <f t="shared" ref="S671" si="2225">P671/5466</f>
        <v>62.130076838638857</v>
      </c>
      <c r="U671" s="624" t="s">
        <v>551</v>
      </c>
    </row>
    <row r="672" spans="1:21" x14ac:dyDescent="0.3">
      <c r="A672" s="470">
        <v>44559</v>
      </c>
      <c r="B672" s="43">
        <v>3053639</v>
      </c>
      <c r="C672" s="43">
        <v>886065</v>
      </c>
      <c r="D672" s="43">
        <v>3939704</v>
      </c>
      <c r="E672" s="597">
        <v>15849</v>
      </c>
      <c r="F672" s="473">
        <v>0.66300000000000003</v>
      </c>
      <c r="G672" s="471">
        <v>15495</v>
      </c>
      <c r="H672" s="100">
        <v>5614458</v>
      </c>
      <c r="I672" s="72">
        <v>47743</v>
      </c>
      <c r="J672" s="70">
        <v>8048034</v>
      </c>
      <c r="K672" s="363">
        <v>63238</v>
      </c>
      <c r="L672" s="363">
        <v>18284</v>
      </c>
      <c r="M672" s="619">
        <v>0.28899999999999998</v>
      </c>
      <c r="N672" s="82">
        <f t="shared" ref="N672" si="2226">D672-D665</f>
        <v>74553</v>
      </c>
      <c r="O672" s="82">
        <f t="shared" ref="O672" si="2227">SUM(E666:E672)</f>
        <v>68344</v>
      </c>
      <c r="P672" s="135">
        <f t="shared" ref="P672" si="2228">SUM(K666:K672)</f>
        <v>350819</v>
      </c>
      <c r="Q672" s="135">
        <f t="shared" ref="Q672" si="2229">SUM(L666:L672)</f>
        <v>78247</v>
      </c>
      <c r="R672" s="355">
        <f t="shared" ref="R672" si="2230">Q672/P672</f>
        <v>0.22304094134012126</v>
      </c>
      <c r="S672" s="70">
        <f t="shared" ref="S672" si="2231">P672/5466</f>
        <v>64.182034394438347</v>
      </c>
      <c r="U672" s="624" t="s">
        <v>547</v>
      </c>
    </row>
    <row r="673" spans="1:21" x14ac:dyDescent="0.3">
      <c r="A673" s="470">
        <v>44560</v>
      </c>
      <c r="B673" s="43">
        <v>3050420</v>
      </c>
      <c r="C673" s="43">
        <v>902889</v>
      </c>
      <c r="D673" s="43">
        <v>3953309</v>
      </c>
      <c r="E673" s="597">
        <v>16857</v>
      </c>
      <c r="F673" s="473">
        <v>0.65500000000000003</v>
      </c>
      <c r="G673" s="471">
        <v>20077</v>
      </c>
      <c r="H673" s="100">
        <v>5634537</v>
      </c>
      <c r="I673" s="72">
        <v>51535</v>
      </c>
      <c r="J673" s="70">
        <v>8099569</v>
      </c>
      <c r="K673" s="363">
        <v>71612</v>
      </c>
      <c r="L673" s="363">
        <v>19383</v>
      </c>
      <c r="M673" s="619">
        <v>0.27100000000000002</v>
      </c>
      <c r="N673" s="82">
        <f t="shared" ref="N673" si="2232">D673-D666</f>
        <v>74321</v>
      </c>
      <c r="O673" s="82">
        <f t="shared" ref="O673" si="2233">SUM(E667:E673)</f>
        <v>78986</v>
      </c>
      <c r="P673" s="135">
        <f t="shared" ref="P673" si="2234">SUM(K667:K673)</f>
        <v>367568</v>
      </c>
      <c r="Q673" s="135">
        <f t="shared" ref="Q673" si="2235">SUM(L667:L673)</f>
        <v>90645</v>
      </c>
      <c r="R673" s="355">
        <f t="shared" ref="R673" si="2236">Q673/P673</f>
        <v>0.24660743046184652</v>
      </c>
      <c r="S673" s="70">
        <f t="shared" ref="S673" si="2237">P673/5466</f>
        <v>67.246249542627154</v>
      </c>
      <c r="U673" s="624" t="s">
        <v>555</v>
      </c>
    </row>
    <row r="674" spans="1:21" x14ac:dyDescent="0.3">
      <c r="A674" s="470">
        <v>44561</v>
      </c>
      <c r="B674" s="43">
        <v>3050594</v>
      </c>
      <c r="C674" s="43">
        <v>914841</v>
      </c>
      <c r="D674" s="43">
        <v>3965435</v>
      </c>
      <c r="E674" s="597">
        <v>11962</v>
      </c>
      <c r="F674" s="473">
        <v>0.56999999999999995</v>
      </c>
      <c r="G674" s="471">
        <v>21198</v>
      </c>
      <c r="H674" s="100">
        <v>5655743</v>
      </c>
      <c r="I674" s="72">
        <v>39620</v>
      </c>
      <c r="J674" s="70">
        <v>8139180</v>
      </c>
      <c r="K674" s="363">
        <v>60818</v>
      </c>
      <c r="L674" s="363">
        <v>13762</v>
      </c>
      <c r="M674" s="619">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5">
        <f t="shared" ref="R674:R676" si="2242">Q674/P674</f>
        <v>0.25828891644256935</v>
      </c>
      <c r="S674" s="70">
        <f t="shared" ref="S674:S676" si="2243">P674/5466</f>
        <v>68.167947310647634</v>
      </c>
      <c r="U674" s="624" t="s">
        <v>556</v>
      </c>
    </row>
    <row r="675" spans="1:21" x14ac:dyDescent="0.3">
      <c r="A675" s="470">
        <v>44562</v>
      </c>
      <c r="B675" s="43">
        <v>3051048</v>
      </c>
      <c r="C675" s="43">
        <v>931852</v>
      </c>
      <c r="D675" s="43">
        <v>3982900</v>
      </c>
      <c r="E675" s="597">
        <v>17065</v>
      </c>
      <c r="F675" s="473">
        <v>0.61399999999999999</v>
      </c>
      <c r="G675" s="471">
        <v>19008</v>
      </c>
      <c r="H675" s="100">
        <v>5674752</v>
      </c>
      <c r="I675" s="72">
        <v>53725</v>
      </c>
      <c r="J675" s="70">
        <v>8192905</v>
      </c>
      <c r="K675" s="363">
        <v>72733</v>
      </c>
      <c r="L675" s="363">
        <v>19692</v>
      </c>
      <c r="M675" s="619">
        <v>0.27100000000000002</v>
      </c>
      <c r="N675" s="82">
        <f t="shared" si="2238"/>
        <v>82996</v>
      </c>
      <c r="O675" s="82">
        <f t="shared" si="2239"/>
        <v>92685</v>
      </c>
      <c r="P675" s="135">
        <f t="shared" si="2240"/>
        <v>392694</v>
      </c>
      <c r="Q675" s="135">
        <f t="shared" si="2241"/>
        <v>106438</v>
      </c>
      <c r="R675" s="355">
        <f t="shared" si="2242"/>
        <v>0.27104564877487308</v>
      </c>
      <c r="S675" s="70">
        <f t="shared" si="2243"/>
        <v>71.843029637760708</v>
      </c>
      <c r="U675" s="624" t="s">
        <v>557</v>
      </c>
    </row>
    <row r="676" spans="1:21" x14ac:dyDescent="0.3">
      <c r="A676" s="470">
        <v>44563</v>
      </c>
      <c r="B676" s="43">
        <v>3046201</v>
      </c>
      <c r="C676" s="43">
        <v>945871</v>
      </c>
      <c r="D676" s="43">
        <v>3992072</v>
      </c>
      <c r="E676" s="597">
        <v>14080</v>
      </c>
      <c r="F676" s="473">
        <v>0.67700000000000005</v>
      </c>
      <c r="G676" s="471">
        <v>11421</v>
      </c>
      <c r="H676" s="100">
        <v>5686173</v>
      </c>
      <c r="I676" s="72">
        <v>40801</v>
      </c>
      <c r="J676" s="70">
        <v>8233706</v>
      </c>
      <c r="K676" s="363">
        <v>52222</v>
      </c>
      <c r="L676" s="363">
        <v>16165</v>
      </c>
      <c r="M676" s="619">
        <v>0.31</v>
      </c>
      <c r="N676" s="82">
        <f t="shared" si="2238"/>
        <v>80002</v>
      </c>
      <c r="O676" s="82">
        <f t="shared" si="2239"/>
        <v>95735</v>
      </c>
      <c r="P676" s="135">
        <f t="shared" si="2240"/>
        <v>390995</v>
      </c>
      <c r="Q676" s="135">
        <f t="shared" si="2241"/>
        <v>109857</v>
      </c>
      <c r="R676" s="355">
        <f t="shared" si="2242"/>
        <v>0.28096778731185823</v>
      </c>
      <c r="S676" s="70">
        <f t="shared" si="2243"/>
        <v>71.532199048664467</v>
      </c>
      <c r="U676" s="624" t="s">
        <v>558</v>
      </c>
    </row>
    <row r="677" spans="1:21" x14ac:dyDescent="0.3">
      <c r="A677" s="470">
        <v>44564</v>
      </c>
      <c r="B677" s="43">
        <v>3040073</v>
      </c>
      <c r="C677" s="43">
        <v>966027</v>
      </c>
      <c r="D677" s="43">
        <v>4006100</v>
      </c>
      <c r="E677" s="597">
        <v>20217</v>
      </c>
      <c r="F677" s="473">
        <v>0.69499999999999995</v>
      </c>
      <c r="G677" s="471">
        <v>6148</v>
      </c>
      <c r="H677" s="100">
        <v>5692321</v>
      </c>
      <c r="I677" s="72">
        <v>59712</v>
      </c>
      <c r="J677" s="70">
        <v>8293418</v>
      </c>
      <c r="K677" s="363">
        <v>65860</v>
      </c>
      <c r="L677" s="363">
        <v>23006</v>
      </c>
      <c r="M677" s="619">
        <v>0.34899999999999998</v>
      </c>
      <c r="N677" s="82">
        <f t="shared" ref="N677" si="2244">D677-D670</f>
        <v>84026</v>
      </c>
      <c r="O677" s="82">
        <f t="shared" ref="O677" si="2245">SUM(E671:E677)</f>
        <v>105390</v>
      </c>
      <c r="P677" s="135">
        <f t="shared" ref="P677" si="2246">SUM(K671:K677)</f>
        <v>420957</v>
      </c>
      <c r="Q677" s="135">
        <f t="shared" ref="Q677" si="2247">SUM(L671:L677)</f>
        <v>120843</v>
      </c>
      <c r="R677" s="355">
        <f t="shared" ref="R677" si="2248">Q677/P677</f>
        <v>0.2870673251662284</v>
      </c>
      <c r="S677" s="70">
        <f t="shared" ref="S677" si="2249">P677/5466</f>
        <v>77.013721185510434</v>
      </c>
      <c r="U677" s="624" t="s">
        <v>559</v>
      </c>
    </row>
    <row r="678" spans="1:21" x14ac:dyDescent="0.3">
      <c r="A678" s="470">
        <v>44565</v>
      </c>
      <c r="B678" s="43">
        <v>3036277</v>
      </c>
      <c r="C678" s="43">
        <v>983270</v>
      </c>
      <c r="D678" s="43">
        <v>4019547</v>
      </c>
      <c r="E678" s="597">
        <v>17259</v>
      </c>
      <c r="F678" s="473">
        <v>0.71</v>
      </c>
      <c r="G678" s="471">
        <v>8350</v>
      </c>
      <c r="H678" s="100">
        <v>5700671</v>
      </c>
      <c r="I678" s="72">
        <v>47940</v>
      </c>
      <c r="J678" s="70">
        <v>8341358</v>
      </c>
      <c r="K678" s="363">
        <v>56290</v>
      </c>
      <c r="L678" s="363">
        <v>19878</v>
      </c>
      <c r="M678" s="619">
        <v>0.35299999999999998</v>
      </c>
      <c r="N678" s="82">
        <f t="shared" ref="N678" si="2250">D678-D671</f>
        <v>92639</v>
      </c>
      <c r="O678" s="82">
        <f t="shared" ref="O678" si="2251">SUM(E672:E678)</f>
        <v>113289</v>
      </c>
      <c r="P678" s="135">
        <f t="shared" ref="P678" si="2252">SUM(K672:K678)</f>
        <v>442773</v>
      </c>
      <c r="Q678" s="135">
        <f t="shared" ref="Q678" si="2253">SUM(L672:L678)</f>
        <v>130170</v>
      </c>
      <c r="R678" s="355">
        <f t="shared" ref="R678" si="2254">Q678/P678</f>
        <v>0.29398811580651935</v>
      </c>
      <c r="S678" s="70">
        <f t="shared" ref="S678" si="2255">P678/5466</f>
        <v>81.004939626783752</v>
      </c>
      <c r="U678" s="624" t="s">
        <v>560</v>
      </c>
    </row>
    <row r="679" spans="1:21" x14ac:dyDescent="0.3">
      <c r="A679" s="470">
        <v>44566</v>
      </c>
      <c r="B679" s="43">
        <v>3034963</v>
      </c>
      <c r="C679" s="43">
        <v>999324</v>
      </c>
      <c r="D679" s="43">
        <v>4034287</v>
      </c>
      <c r="E679" s="597">
        <v>16103</v>
      </c>
      <c r="F679" s="473">
        <v>0.61699999999999999</v>
      </c>
      <c r="G679" s="471">
        <v>17397</v>
      </c>
      <c r="H679" s="100">
        <v>5718068</v>
      </c>
      <c r="I679" s="72">
        <v>51930</v>
      </c>
      <c r="J679" s="70">
        <v>8393288</v>
      </c>
      <c r="K679" s="363">
        <v>69327</v>
      </c>
      <c r="L679" s="363">
        <v>18631</v>
      </c>
      <c r="M679" s="619">
        <v>0.26900000000000002</v>
      </c>
      <c r="N679" s="82">
        <f t="shared" ref="N679" si="2256">D679-D672</f>
        <v>94583</v>
      </c>
      <c r="O679" s="82">
        <f t="shared" ref="O679" si="2257">SUM(E673:E679)</f>
        <v>113543</v>
      </c>
      <c r="P679" s="135">
        <f t="shared" ref="P679" si="2258">SUM(K673:K679)</f>
        <v>448862</v>
      </c>
      <c r="Q679" s="135">
        <f t="shared" ref="Q679" si="2259">SUM(L673:L679)</f>
        <v>130517</v>
      </c>
      <c r="R679" s="355">
        <f t="shared" ref="R679" si="2260">Q679/P679</f>
        <v>0.29077311066653</v>
      </c>
      <c r="S679" s="70">
        <f t="shared" ref="S679" si="2261">P679/5466</f>
        <v>82.118916941090376</v>
      </c>
      <c r="U679" s="624" t="s">
        <v>562</v>
      </c>
    </row>
    <row r="680" spans="1:21" x14ac:dyDescent="0.3">
      <c r="A680" s="470">
        <v>44567</v>
      </c>
      <c r="B680" s="43">
        <v>3033263</v>
      </c>
      <c r="C680" s="43">
        <v>1010660</v>
      </c>
      <c r="D680" s="43">
        <v>4043923</v>
      </c>
      <c r="E680" s="597">
        <v>11360</v>
      </c>
      <c r="F680" s="473">
        <v>0.629</v>
      </c>
      <c r="G680" s="471">
        <v>22914</v>
      </c>
      <c r="H680" s="100">
        <v>5740985</v>
      </c>
      <c r="I680" s="72">
        <v>34303</v>
      </c>
      <c r="J680" s="70">
        <v>8427590</v>
      </c>
      <c r="K680" s="363">
        <v>57217</v>
      </c>
      <c r="L680" s="363">
        <v>13234</v>
      </c>
      <c r="M680" s="619">
        <v>0.23100000000000001</v>
      </c>
      <c r="N680" s="82">
        <f t="shared" ref="N680" si="2262">D680-D673</f>
        <v>90614</v>
      </c>
      <c r="O680" s="82">
        <f t="shared" ref="O680" si="2263">SUM(E674:E680)</f>
        <v>108046</v>
      </c>
      <c r="P680" s="135">
        <f t="shared" ref="P680" si="2264">SUM(K674:K680)</f>
        <v>434467</v>
      </c>
      <c r="Q680" s="135">
        <f t="shared" ref="Q680" si="2265">SUM(L674:L680)</f>
        <v>124368</v>
      </c>
      <c r="R680" s="355">
        <f t="shared" ref="R680" si="2266">Q680/P680</f>
        <v>0.28625419191791324</v>
      </c>
      <c r="S680" s="70">
        <f t="shared" ref="S680" si="2267">P680/5466</f>
        <v>79.485364068788883</v>
      </c>
      <c r="U680" s="624" t="s">
        <v>565</v>
      </c>
    </row>
    <row r="681" spans="1:21" x14ac:dyDescent="0.3">
      <c r="A681" s="470">
        <v>44568</v>
      </c>
      <c r="B681" s="43">
        <v>3033440</v>
      </c>
      <c r="C681" s="43">
        <v>1025063</v>
      </c>
      <c r="D681" s="43">
        <v>4058503</v>
      </c>
      <c r="E681" s="597">
        <v>14486</v>
      </c>
      <c r="F681" s="473">
        <v>0.56799999999999995</v>
      </c>
      <c r="G681" s="471">
        <v>20720</v>
      </c>
      <c r="H681" s="100">
        <v>5761705</v>
      </c>
      <c r="I681" s="72">
        <v>57580</v>
      </c>
      <c r="J681" s="70">
        <v>8485170</v>
      </c>
      <c r="K681" s="363">
        <v>78300</v>
      </c>
      <c r="L681" s="363">
        <v>16953</v>
      </c>
      <c r="M681" s="619">
        <v>0.217</v>
      </c>
      <c r="N681" s="82">
        <f t="shared" ref="N681" si="2268">D681-D674</f>
        <v>93068</v>
      </c>
      <c r="O681" s="82">
        <f t="shared" ref="O681" si="2269">SUM(E675:E681)</f>
        <v>110570</v>
      </c>
      <c r="P681" s="135">
        <f t="shared" ref="P681" si="2270">SUM(K675:K681)</f>
        <v>451949</v>
      </c>
      <c r="Q681" s="135">
        <f t="shared" ref="Q681" si="2271">SUM(L675:L681)</f>
        <v>127559</v>
      </c>
      <c r="R681" s="355">
        <f t="shared" ref="R681" si="2272">Q681/P681</f>
        <v>0.2822420228831129</v>
      </c>
      <c r="S681" s="70">
        <f t="shared" ref="S681" si="2273">P681/5466</f>
        <v>82.683680936699602</v>
      </c>
      <c r="U681" s="624" t="s">
        <v>567</v>
      </c>
    </row>
    <row r="682" spans="1:21" x14ac:dyDescent="0.3">
      <c r="A682" s="470">
        <v>44569</v>
      </c>
      <c r="B682" s="43">
        <v>3036434</v>
      </c>
      <c r="C682" s="43">
        <v>1037622</v>
      </c>
      <c r="D682" s="43">
        <v>4074056</v>
      </c>
      <c r="E682" s="597">
        <v>12602</v>
      </c>
      <c r="F682" s="473">
        <v>0.56399999999999995</v>
      </c>
      <c r="G682" s="471">
        <v>15052</v>
      </c>
      <c r="H682" s="100">
        <v>5776758</v>
      </c>
      <c r="I682" s="72">
        <v>42855</v>
      </c>
      <c r="J682" s="70">
        <v>8528024</v>
      </c>
      <c r="K682" s="363">
        <v>57907</v>
      </c>
      <c r="L682" s="363">
        <v>14515</v>
      </c>
      <c r="M682" s="619">
        <v>0.251</v>
      </c>
      <c r="N682" s="82">
        <f t="shared" ref="N682" si="2274">D682-D675</f>
        <v>91156</v>
      </c>
      <c r="O682" s="82">
        <f t="shared" ref="O682" si="2275">SUM(E676:E682)</f>
        <v>106107</v>
      </c>
      <c r="P682" s="135">
        <f t="shared" ref="P682" si="2276">SUM(K676:K682)</f>
        <v>437123</v>
      </c>
      <c r="Q682" s="135">
        <f t="shared" ref="Q682" si="2277">SUM(L676:L682)</f>
        <v>122382</v>
      </c>
      <c r="R682" s="355">
        <f t="shared" ref="R682" si="2278">Q682/P682</f>
        <v>0.27997154119092338</v>
      </c>
      <c r="S682" s="70">
        <f t="shared" ref="S682" si="2279">P682/5466</f>
        <v>79.97127698499817</v>
      </c>
      <c r="U682" s="624" t="s">
        <v>571</v>
      </c>
    </row>
    <row r="683" spans="1:21" x14ac:dyDescent="0.3">
      <c r="A683" s="470">
        <v>44570</v>
      </c>
      <c r="B683" s="43">
        <v>3034885</v>
      </c>
      <c r="C683" s="43">
        <v>1045109</v>
      </c>
      <c r="D683" s="43">
        <v>4079994</v>
      </c>
      <c r="E683" s="597">
        <v>7561</v>
      </c>
      <c r="F683" s="473">
        <v>0.58499999999999996</v>
      </c>
      <c r="G683" s="471">
        <v>11598</v>
      </c>
      <c r="H683" s="100">
        <v>5788356</v>
      </c>
      <c r="I683" s="72">
        <v>26825</v>
      </c>
      <c r="J683" s="70">
        <v>8554849</v>
      </c>
      <c r="K683" s="363">
        <v>38423</v>
      </c>
      <c r="L683" s="363">
        <v>8896</v>
      </c>
      <c r="M683" s="619">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5">
        <f t="shared" ref="R683:R684" si="2284">Q683/P683</f>
        <v>0.27192646767015338</v>
      </c>
      <c r="S683" s="70">
        <f t="shared" ref="S683:S684" si="2285">P683/5466</f>
        <v>77.446761800219534</v>
      </c>
      <c r="U683" s="624" t="s">
        <v>569</v>
      </c>
    </row>
    <row r="684" spans="1:21" x14ac:dyDescent="0.3">
      <c r="A684" s="470">
        <v>44571</v>
      </c>
      <c r="B684" s="43">
        <v>3033540</v>
      </c>
      <c r="C684" s="43">
        <v>1056837</v>
      </c>
      <c r="D684" s="43">
        <v>4090377</v>
      </c>
      <c r="E684" s="597">
        <v>11827</v>
      </c>
      <c r="F684" s="473">
        <v>0.63800000000000001</v>
      </c>
      <c r="G684" s="471">
        <v>6637</v>
      </c>
      <c r="H684" s="100">
        <v>5794993</v>
      </c>
      <c r="I684" s="72">
        <v>40382</v>
      </c>
      <c r="J684" s="70">
        <v>8595231</v>
      </c>
      <c r="K684" s="363">
        <v>47019</v>
      </c>
      <c r="L684" s="363">
        <v>13850</v>
      </c>
      <c r="M684" s="619">
        <v>0.29499999999999998</v>
      </c>
      <c r="N684" s="82">
        <f t="shared" si="2280"/>
        <v>84277</v>
      </c>
      <c r="O684" s="82">
        <f t="shared" si="2281"/>
        <v>91198</v>
      </c>
      <c r="P684" s="135">
        <f t="shared" si="2282"/>
        <v>404483</v>
      </c>
      <c r="Q684" s="135">
        <f t="shared" si="2283"/>
        <v>105957</v>
      </c>
      <c r="R684" s="355">
        <f t="shared" si="2284"/>
        <v>0.26195662116825674</v>
      </c>
      <c r="S684" s="70">
        <f t="shared" si="2285"/>
        <v>73.999817050859861</v>
      </c>
      <c r="U684" s="624" t="s">
        <v>570</v>
      </c>
    </row>
    <row r="685" spans="1:21" x14ac:dyDescent="0.3">
      <c r="A685" s="470">
        <v>44572</v>
      </c>
      <c r="B685" s="43">
        <v>3031456</v>
      </c>
      <c r="C685" s="43">
        <v>1067028</v>
      </c>
      <c r="D685" s="43">
        <v>4098484</v>
      </c>
      <c r="E685" s="597">
        <v>10392</v>
      </c>
      <c r="F685" s="473">
        <v>0.63500000000000001</v>
      </c>
      <c r="G685" s="471">
        <v>6960</v>
      </c>
      <c r="H685" s="100">
        <v>5801953</v>
      </c>
      <c r="I685" s="72">
        <v>36779</v>
      </c>
      <c r="J685" s="70">
        <v>8632009</v>
      </c>
      <c r="K685" s="363">
        <v>43739</v>
      </c>
      <c r="L685" s="363">
        <v>12133</v>
      </c>
      <c r="M685" s="619">
        <v>0.27700000000000002</v>
      </c>
      <c r="N685" s="82">
        <f t="shared" ref="N685" si="2286">D685-D678</f>
        <v>78937</v>
      </c>
      <c r="O685" s="82">
        <f t="shared" ref="O685" si="2287">SUM(E679:E685)</f>
        <v>84331</v>
      </c>
      <c r="P685" s="135">
        <f t="shared" ref="P685" si="2288">SUM(K679:K685)</f>
        <v>391932</v>
      </c>
      <c r="Q685" s="135">
        <f t="shared" ref="Q685" si="2289">SUM(L679:L685)</f>
        <v>98212</v>
      </c>
      <c r="R685" s="355">
        <f t="shared" ref="R685" si="2290">Q685/P685</f>
        <v>0.25058428502903562</v>
      </c>
      <c r="S685" s="70">
        <f t="shared" ref="S685" si="2291">P685/5466</f>
        <v>71.703622392974751</v>
      </c>
      <c r="U685" s="624" t="s">
        <v>572</v>
      </c>
    </row>
    <row r="686" spans="1:21" x14ac:dyDescent="0.3">
      <c r="A686" s="470">
        <v>44573</v>
      </c>
      <c r="B686" s="642">
        <v>3032945</v>
      </c>
      <c r="C686" s="642">
        <v>1074591</v>
      </c>
      <c r="D686" s="642">
        <v>4107536</v>
      </c>
      <c r="E686" s="597">
        <v>7606</v>
      </c>
      <c r="F686" s="473">
        <v>0.54</v>
      </c>
      <c r="G686" s="646">
        <v>18342</v>
      </c>
      <c r="H686" s="647">
        <v>5820295</v>
      </c>
      <c r="I686" s="648">
        <v>28395</v>
      </c>
      <c r="J686" s="649">
        <v>8660404</v>
      </c>
      <c r="K686" s="650">
        <v>46737</v>
      </c>
      <c r="L686" s="650">
        <v>8912</v>
      </c>
      <c r="M686" s="619">
        <v>0.191</v>
      </c>
      <c r="N686" s="651">
        <f t="shared" ref="N686" si="2292">D686-D679</f>
        <v>73249</v>
      </c>
      <c r="O686" s="651">
        <f t="shared" ref="O686" si="2293">SUM(E680:E686)</f>
        <v>75834</v>
      </c>
      <c r="P686" s="652">
        <f t="shared" ref="P686" si="2294">SUM(K680:K686)</f>
        <v>369342</v>
      </c>
      <c r="Q686" s="135">
        <f t="shared" ref="Q686" si="2295">SUM(L680:L686)</f>
        <v>88493</v>
      </c>
      <c r="R686" s="355">
        <f t="shared" ref="R686" si="2296">Q686/P686</f>
        <v>0.23959636326223391</v>
      </c>
      <c r="S686" s="70">
        <f t="shared" ref="S686" si="2297">P686/5466</f>
        <v>67.570801317233816</v>
      </c>
      <c r="U686" s="624" t="s">
        <v>573</v>
      </c>
    </row>
    <row r="687" spans="1:21" x14ac:dyDescent="0.3">
      <c r="A687" s="470">
        <v>44574</v>
      </c>
      <c r="B687" s="642">
        <v>3034441</v>
      </c>
      <c r="C687" s="642">
        <v>1079729</v>
      </c>
      <c r="D687" s="642">
        <v>4114170</v>
      </c>
      <c r="E687" s="597">
        <v>5186</v>
      </c>
      <c r="F687" s="473">
        <v>0.48699999999999999</v>
      </c>
      <c r="G687" s="646">
        <v>20876</v>
      </c>
      <c r="H687" s="647">
        <v>5841107</v>
      </c>
      <c r="I687" s="648">
        <v>20190</v>
      </c>
      <c r="J687" s="649">
        <v>8680593</v>
      </c>
      <c r="K687" s="650">
        <v>41066</v>
      </c>
      <c r="L687" s="650">
        <v>6154</v>
      </c>
      <c r="M687" s="619">
        <v>0.15</v>
      </c>
      <c r="N687" s="651">
        <f t="shared" ref="N687" si="2298">D687-D680</f>
        <v>70247</v>
      </c>
      <c r="O687" s="651">
        <f t="shared" ref="O687" si="2299">SUM(E681:E687)</f>
        <v>69660</v>
      </c>
      <c r="P687" s="652">
        <f t="shared" ref="P687" si="2300">SUM(K681:K687)</f>
        <v>353191</v>
      </c>
      <c r="Q687" s="135">
        <f t="shared" ref="Q687" si="2301">SUM(L681:L687)</f>
        <v>81413</v>
      </c>
      <c r="R687" s="355">
        <f t="shared" ref="R687" si="2302">Q687/P687</f>
        <v>0.23050700612416511</v>
      </c>
      <c r="S687" s="70">
        <f t="shared" ref="S687" si="2303">P687/5466</f>
        <v>64.615989754848158</v>
      </c>
      <c r="U687" s="624" t="s">
        <v>592</v>
      </c>
    </row>
    <row r="688" spans="1:21" x14ac:dyDescent="0.3">
      <c r="A688" s="470">
        <v>44575</v>
      </c>
      <c r="B688" s="642">
        <v>3035595</v>
      </c>
      <c r="C688" s="642">
        <v>1085696</v>
      </c>
      <c r="D688" s="642">
        <v>4121291</v>
      </c>
      <c r="E688" s="597">
        <v>5977</v>
      </c>
      <c r="F688" s="473">
        <v>0.55100000000000005</v>
      </c>
      <c r="G688" s="646">
        <v>16446</v>
      </c>
      <c r="H688" s="647">
        <v>5857558</v>
      </c>
      <c r="I688" s="648">
        <v>22104</v>
      </c>
      <c r="J688" s="649">
        <v>8702697</v>
      </c>
      <c r="K688" s="650">
        <v>38550</v>
      </c>
      <c r="L688" s="650">
        <v>7011</v>
      </c>
      <c r="M688" s="619">
        <v>0.182</v>
      </c>
      <c r="N688" s="651">
        <f t="shared" ref="N688:N689" si="2304">D688-D681</f>
        <v>62788</v>
      </c>
      <c r="O688" s="651">
        <f t="shared" ref="O688:O689" si="2305">SUM(E682:E688)</f>
        <v>61151</v>
      </c>
      <c r="P688" s="652">
        <f t="shared" ref="P688:P689" si="2306">SUM(K682:K688)</f>
        <v>313441</v>
      </c>
      <c r="Q688" s="135">
        <f t="shared" ref="Q688:Q689" si="2307">SUM(L682:L688)</f>
        <v>71471</v>
      </c>
      <c r="R688" s="355">
        <f t="shared" ref="R688:R689" si="2308">Q688/P688</f>
        <v>0.22802058441620593</v>
      </c>
      <c r="S688" s="70">
        <f t="shared" ref="S688:S689" si="2309">P688/5466</f>
        <v>57.343761434321259</v>
      </c>
      <c r="U688" s="624" t="s">
        <v>593</v>
      </c>
    </row>
    <row r="689" spans="1:21" x14ac:dyDescent="0.3">
      <c r="A689" s="470">
        <v>44576</v>
      </c>
      <c r="B689" s="642">
        <v>3036384</v>
      </c>
      <c r="C689" s="642">
        <v>1090144</v>
      </c>
      <c r="D689" s="642">
        <v>4126528</v>
      </c>
      <c r="E689" s="597">
        <v>4469</v>
      </c>
      <c r="F689" s="473">
        <v>0.52100000000000002</v>
      </c>
      <c r="G689" s="642">
        <v>14216</v>
      </c>
      <c r="H689" s="647">
        <v>5871756</v>
      </c>
      <c r="I689" s="648">
        <v>18531</v>
      </c>
      <c r="J689" s="649">
        <v>8721228</v>
      </c>
      <c r="K689" s="650">
        <v>32747</v>
      </c>
      <c r="L689" s="653">
        <v>5231</v>
      </c>
      <c r="M689" s="619">
        <v>0.16</v>
      </c>
      <c r="N689" s="651">
        <f t="shared" si="2304"/>
        <v>52472</v>
      </c>
      <c r="O689" s="651">
        <f t="shared" si="2305"/>
        <v>53018</v>
      </c>
      <c r="P689" s="652">
        <f t="shared" si="2306"/>
        <v>288281</v>
      </c>
      <c r="Q689" s="135">
        <f t="shared" si="2307"/>
        <v>62187</v>
      </c>
      <c r="R689" s="355">
        <f t="shared" si="2308"/>
        <v>0.21571660983554242</v>
      </c>
      <c r="S689" s="70">
        <f t="shared" si="2309"/>
        <v>52.740761068422977</v>
      </c>
    </row>
    <row r="690" spans="1:21" x14ac:dyDescent="0.3">
      <c r="A690" s="470">
        <v>44577</v>
      </c>
      <c r="B690" s="642">
        <v>3036628</v>
      </c>
      <c r="C690" s="642">
        <v>1094251</v>
      </c>
      <c r="D690" s="642">
        <v>4130879</v>
      </c>
      <c r="E690" s="597">
        <v>4117</v>
      </c>
      <c r="F690" s="473">
        <v>0.58199999999999996</v>
      </c>
      <c r="G690" s="642">
        <v>11642</v>
      </c>
      <c r="H690" s="647">
        <v>5883398</v>
      </c>
      <c r="I690" s="648">
        <v>15601</v>
      </c>
      <c r="J690" s="649">
        <v>8736829</v>
      </c>
      <c r="K690" s="650">
        <v>27243</v>
      </c>
      <c r="L690" s="653">
        <v>4804</v>
      </c>
      <c r="M690" s="619">
        <v>0.17599999999999999</v>
      </c>
      <c r="N690" s="651">
        <f t="shared" ref="N690" si="2310">D690-D683</f>
        <v>50885</v>
      </c>
      <c r="O690" s="651">
        <f t="shared" ref="O690" si="2311">SUM(E684:E690)</f>
        <v>49574</v>
      </c>
      <c r="P690" s="652">
        <f t="shared" ref="P690" si="2312">SUM(K684:K690)</f>
        <v>277101</v>
      </c>
      <c r="Q690" s="135">
        <f t="shared" ref="Q690" si="2313">SUM(L684:L690)</f>
        <v>58095</v>
      </c>
      <c r="R690" s="355">
        <f t="shared" ref="R690" si="2314">Q690/P690</f>
        <v>0.20965279807723539</v>
      </c>
      <c r="S690" s="70">
        <f t="shared" ref="S690" si="2315">P690/5466</f>
        <v>50.695389681668495</v>
      </c>
      <c r="U690" s="624" t="s">
        <v>596</v>
      </c>
    </row>
    <row r="691" spans="1:21" x14ac:dyDescent="0.3">
      <c r="A691" s="470">
        <v>44578</v>
      </c>
      <c r="B691" s="642">
        <v>3036519</v>
      </c>
      <c r="C691" s="642">
        <v>1097158</v>
      </c>
      <c r="D691" s="642">
        <v>4133677</v>
      </c>
      <c r="E691" s="597">
        <v>2910</v>
      </c>
      <c r="F691" s="473">
        <v>0.58699999999999997</v>
      </c>
      <c r="G691" s="642">
        <v>5919</v>
      </c>
      <c r="H691" s="647">
        <v>5889317</v>
      </c>
      <c r="I691" s="648">
        <v>10289</v>
      </c>
      <c r="J691" s="649">
        <v>8747118</v>
      </c>
      <c r="K691" s="650">
        <v>16208</v>
      </c>
      <c r="L691" s="653">
        <v>3452</v>
      </c>
      <c r="M691" s="619">
        <v>0.21299999999999999</v>
      </c>
      <c r="N691" s="651">
        <f t="shared" ref="N691" si="2316">D691-D684</f>
        <v>43300</v>
      </c>
      <c r="O691" s="651">
        <f t="shared" ref="O691" si="2317">SUM(E685:E691)</f>
        <v>40657</v>
      </c>
      <c r="P691" s="652">
        <f t="shared" ref="P691" si="2318">SUM(K685:K691)</f>
        <v>246290</v>
      </c>
      <c r="Q691" s="135">
        <f t="shared" ref="Q691" si="2319">SUM(L685:L691)</f>
        <v>47697</v>
      </c>
      <c r="R691" s="355">
        <f t="shared" ref="R691" si="2320">Q691/P691</f>
        <v>0.19366194323764668</v>
      </c>
      <c r="S691" s="70">
        <f t="shared" ref="S691" si="2321">P691/5466</f>
        <v>45.05854372484449</v>
      </c>
      <c r="U691" s="624" t="s">
        <v>597</v>
      </c>
    </row>
    <row r="692" spans="1:21" x14ac:dyDescent="0.3">
      <c r="A692" s="470">
        <v>44579</v>
      </c>
      <c r="B692" s="642">
        <v>3034711</v>
      </c>
      <c r="C692" s="642">
        <v>1100526</v>
      </c>
      <c r="D692" s="642">
        <v>4135237</v>
      </c>
      <c r="E692" s="597">
        <v>3507</v>
      </c>
      <c r="F692" s="473">
        <v>0.56000000000000005</v>
      </c>
      <c r="G692" s="642">
        <v>7224</v>
      </c>
      <c r="H692" s="647">
        <v>5896541</v>
      </c>
      <c r="I692" s="648">
        <v>12228</v>
      </c>
      <c r="J692" s="649">
        <v>8759346</v>
      </c>
      <c r="K692" s="650">
        <v>19452</v>
      </c>
      <c r="L692" s="653">
        <v>4068</v>
      </c>
      <c r="M692" s="619">
        <v>0.20899999999999999</v>
      </c>
      <c r="N692" s="651">
        <f t="shared" ref="N692:N693" si="2322">D692-D685</f>
        <v>36753</v>
      </c>
      <c r="O692" s="651">
        <f t="shared" ref="O692:O693" si="2323">SUM(E686:E692)</f>
        <v>33772</v>
      </c>
      <c r="P692" s="652">
        <f t="shared" ref="P692:P693" si="2324">SUM(K686:K692)</f>
        <v>222003</v>
      </c>
      <c r="Q692" s="135">
        <f t="shared" ref="Q692:Q693" si="2325">SUM(L686:L692)</f>
        <v>39632</v>
      </c>
      <c r="R692" s="355">
        <f t="shared" ref="R692:R693" si="2326">Q692/P692</f>
        <v>0.17852011008860241</v>
      </c>
      <c r="S692" s="70">
        <f t="shared" ref="S692:S693" si="2327">P692/5466</f>
        <v>40.615257958287593</v>
      </c>
    </row>
    <row r="693" spans="1:21" x14ac:dyDescent="0.3">
      <c r="A693" s="470">
        <v>44580</v>
      </c>
      <c r="B693" s="642">
        <v>3034314</v>
      </c>
      <c r="C693" s="642">
        <v>1105454</v>
      </c>
      <c r="D693" s="642">
        <v>4139768</v>
      </c>
      <c r="E693" s="597">
        <v>4937</v>
      </c>
      <c r="F693" s="473">
        <v>0.60099999999999998</v>
      </c>
      <c r="G693" s="642">
        <v>17764</v>
      </c>
      <c r="H693" s="647">
        <v>5914304</v>
      </c>
      <c r="I693" s="648">
        <v>16365</v>
      </c>
      <c r="J693" s="649">
        <v>8775711</v>
      </c>
      <c r="K693" s="650">
        <v>34129</v>
      </c>
      <c r="L693" s="653">
        <v>5756</v>
      </c>
      <c r="M693" s="619">
        <v>0.16900000000000001</v>
      </c>
      <c r="N693" s="651">
        <f t="shared" si="2322"/>
        <v>32232</v>
      </c>
      <c r="O693" s="651">
        <f t="shared" si="2323"/>
        <v>31103</v>
      </c>
      <c r="P693" s="652">
        <f t="shared" si="2324"/>
        <v>209395</v>
      </c>
      <c r="Q693" s="135">
        <f t="shared" si="2325"/>
        <v>36476</v>
      </c>
      <c r="R693" s="355">
        <f t="shared" si="2326"/>
        <v>0.17419709162109889</v>
      </c>
      <c r="S693" s="70">
        <f t="shared" si="2327"/>
        <v>38.30863519941456</v>
      </c>
    </row>
    <row r="694" spans="1:21" x14ac:dyDescent="0.3">
      <c r="A694" s="470">
        <v>44581</v>
      </c>
      <c r="B694" s="642">
        <v>3035216</v>
      </c>
      <c r="C694" s="642">
        <v>1110186</v>
      </c>
      <c r="D694" s="642">
        <v>4145402</v>
      </c>
      <c r="E694" s="597">
        <v>4743</v>
      </c>
      <c r="F694" s="473">
        <v>0.54900000000000004</v>
      </c>
      <c r="G694" s="642">
        <v>18685</v>
      </c>
      <c r="H694" s="647">
        <v>5932965</v>
      </c>
      <c r="I694" s="648">
        <v>16361</v>
      </c>
      <c r="J694" s="649">
        <v>8792072</v>
      </c>
      <c r="K694" s="650">
        <v>35046</v>
      </c>
      <c r="L694" s="653">
        <v>5526</v>
      </c>
      <c r="M694" s="619">
        <v>0.158</v>
      </c>
      <c r="N694" s="651">
        <f t="shared" ref="N694" si="2328">D694-D687</f>
        <v>31232</v>
      </c>
      <c r="O694" s="651">
        <f t="shared" ref="O694" si="2329">SUM(E688:E694)</f>
        <v>30660</v>
      </c>
      <c r="P694" s="652">
        <f t="shared" ref="P694" si="2330">SUM(K688:K694)</f>
        <v>203375</v>
      </c>
      <c r="Q694" s="135">
        <f t="shared" ref="Q694" si="2331">SUM(L688:L694)</f>
        <v>35848</v>
      </c>
      <c r="R694" s="355">
        <f t="shared" ref="R694" si="2332">Q694/P694</f>
        <v>0.17626551936078672</v>
      </c>
      <c r="S694" s="70">
        <f t="shared" ref="S694" si="2333">P694/5466</f>
        <v>37.207281375777534</v>
      </c>
    </row>
    <row r="695" spans="1:21" x14ac:dyDescent="0.3">
      <c r="A695" s="470">
        <v>44582</v>
      </c>
      <c r="B695" s="642">
        <v>3035470</v>
      </c>
      <c r="C695" s="642">
        <v>1114066</v>
      </c>
      <c r="D695" s="642">
        <v>4149536</v>
      </c>
      <c r="E695" s="597">
        <v>3890</v>
      </c>
      <c r="F695" s="473">
        <v>0.56499999999999995</v>
      </c>
      <c r="G695" s="642">
        <v>14015</v>
      </c>
      <c r="H695" s="647">
        <v>5946980</v>
      </c>
      <c r="I695" s="648">
        <v>13529</v>
      </c>
      <c r="J695" s="649">
        <v>8805601</v>
      </c>
      <c r="K695" s="650">
        <v>27544</v>
      </c>
      <c r="L695" s="653">
        <v>4557</v>
      </c>
      <c r="M695" s="619">
        <v>0.16500000000000001</v>
      </c>
      <c r="N695" s="651">
        <f t="shared" ref="N695" si="2334">D695-D688</f>
        <v>28245</v>
      </c>
      <c r="O695" s="651">
        <f t="shared" ref="O695" si="2335">SUM(E689:E695)</f>
        <v>28573</v>
      </c>
      <c r="P695" s="652">
        <f t="shared" ref="P695" si="2336">SUM(K689:K695)</f>
        <v>192369</v>
      </c>
      <c r="Q695" s="135">
        <f t="shared" ref="Q695" si="2337">SUM(L689:L695)</f>
        <v>33394</v>
      </c>
      <c r="R695" s="355">
        <f t="shared" ref="R695" si="2338">Q695/P695</f>
        <v>0.17359345840546034</v>
      </c>
      <c r="S695" s="70">
        <f t="shared" ref="S695" si="2339">P695/5466</f>
        <v>35.193743139407246</v>
      </c>
    </row>
    <row r="696" spans="1:21" x14ac:dyDescent="0.3">
      <c r="A696" s="470">
        <v>44583</v>
      </c>
      <c r="B696" s="642">
        <v>3036280</v>
      </c>
      <c r="C696" s="642">
        <v>1117515</v>
      </c>
      <c r="D696" s="642">
        <v>4153795</v>
      </c>
      <c r="E696" s="597">
        <v>3456</v>
      </c>
      <c r="F696" s="473">
        <v>0.53400000000000003</v>
      </c>
      <c r="G696" s="642">
        <v>11445</v>
      </c>
      <c r="H696" s="647">
        <v>5958426</v>
      </c>
      <c r="I696" s="648">
        <v>13072</v>
      </c>
      <c r="J696" s="649">
        <v>8818673</v>
      </c>
      <c r="K696" s="650">
        <v>24517</v>
      </c>
      <c r="L696" s="653">
        <v>4032</v>
      </c>
      <c r="M696" s="619">
        <v>0.16400000000000001</v>
      </c>
      <c r="N696" s="651">
        <f t="shared" ref="N696" si="2340">D696-D689</f>
        <v>27267</v>
      </c>
      <c r="O696" s="651">
        <f t="shared" ref="O696" si="2341">SUM(E690:E696)</f>
        <v>27560</v>
      </c>
      <c r="P696" s="652">
        <f t="shared" ref="P696" si="2342">SUM(K690:K696)</f>
        <v>184139</v>
      </c>
      <c r="Q696" s="135">
        <f t="shared" ref="Q696" si="2343">SUM(L690:L696)</f>
        <v>32195</v>
      </c>
      <c r="R696" s="355">
        <f t="shared" ref="R696" si="2344">Q696/P696</f>
        <v>0.17484074530653473</v>
      </c>
      <c r="S696" s="70">
        <f t="shared" ref="S696" si="2345">P696/5466</f>
        <v>33.688071716062936</v>
      </c>
    </row>
    <row r="697" spans="1:21" x14ac:dyDescent="0.3">
      <c r="A697" s="470">
        <v>44584</v>
      </c>
      <c r="B697" s="642">
        <v>3035555</v>
      </c>
      <c r="C697" s="642">
        <v>1121094</v>
      </c>
      <c r="D697" s="642">
        <v>4156649</v>
      </c>
      <c r="E697" s="597">
        <v>3518</v>
      </c>
      <c r="F697" s="473">
        <v>0.61699999999999999</v>
      </c>
      <c r="G697" s="642">
        <v>8705</v>
      </c>
      <c r="H697" s="647">
        <v>5969942</v>
      </c>
      <c r="I697" s="648">
        <v>12737</v>
      </c>
      <c r="J697" s="649">
        <v>8831410</v>
      </c>
      <c r="K697" s="650">
        <v>21442</v>
      </c>
      <c r="L697" s="653">
        <v>4071</v>
      </c>
      <c r="M697" s="619">
        <v>0.19</v>
      </c>
      <c r="N697" s="651">
        <f t="shared" ref="N697" si="2346">D697-D690</f>
        <v>25770</v>
      </c>
      <c r="O697" s="651">
        <f t="shared" ref="O697" si="2347">SUM(E691:E697)</f>
        <v>26961</v>
      </c>
      <c r="P697" s="652">
        <f t="shared" ref="P697" si="2348">SUM(K691:K697)</f>
        <v>178338</v>
      </c>
      <c r="Q697" s="135">
        <f t="shared" ref="Q697" si="2349">SUM(L691:L697)</f>
        <v>31462</v>
      </c>
      <c r="R697" s="355">
        <f t="shared" ref="R697" si="2350">Q697/P697</f>
        <v>0.17641781336563156</v>
      </c>
      <c r="S697" s="70">
        <f t="shared" ref="S697" si="2351">P697/5466</f>
        <v>32.626783754116353</v>
      </c>
    </row>
    <row r="698" spans="1:21" x14ac:dyDescent="0.3">
      <c r="A698" s="470">
        <v>44585</v>
      </c>
      <c r="B698" s="642">
        <v>3035085</v>
      </c>
      <c r="C698" s="642">
        <v>1124048</v>
      </c>
      <c r="D698" s="642">
        <v>4159133</v>
      </c>
      <c r="E698" s="597">
        <v>2956</v>
      </c>
      <c r="F698" s="473">
        <v>0.622</v>
      </c>
      <c r="G698" s="642">
        <v>5983</v>
      </c>
      <c r="H698" s="647">
        <v>5975925</v>
      </c>
      <c r="I698" s="648">
        <v>10014</v>
      </c>
      <c r="J698" s="649">
        <v>8841424</v>
      </c>
      <c r="K698" s="650">
        <v>15997</v>
      </c>
      <c r="L698" s="653">
        <v>3393</v>
      </c>
      <c r="M698" s="619">
        <v>0.21199999999999999</v>
      </c>
      <c r="N698" s="651">
        <f t="shared" ref="N698" si="2352">D698-D691</f>
        <v>25456</v>
      </c>
      <c r="O698" s="651">
        <f t="shared" ref="O698" si="2353">SUM(E692:E698)</f>
        <v>27007</v>
      </c>
      <c r="P698" s="652">
        <f t="shared" ref="P698" si="2354">SUM(K692:K698)</f>
        <v>178127</v>
      </c>
      <c r="Q698" s="135">
        <f t="shared" ref="Q698" si="2355">SUM(L692:L698)</f>
        <v>31403</v>
      </c>
      <c r="R698" s="355">
        <f t="shared" ref="R698" si="2356">Q698/P698</f>
        <v>0.17629556440068042</v>
      </c>
      <c r="S698" s="70">
        <f t="shared" ref="S698" si="2357">P698/5466</f>
        <v>32.588181485547018</v>
      </c>
    </row>
    <row r="699" spans="1:21" x14ac:dyDescent="0.3">
      <c r="A699" s="470">
        <v>44586</v>
      </c>
      <c r="B699" s="642">
        <v>3033981</v>
      </c>
      <c r="C699" s="642">
        <v>1127067</v>
      </c>
      <c r="D699" s="642">
        <v>4161048</v>
      </c>
      <c r="E699" s="597">
        <v>3024</v>
      </c>
      <c r="F699" s="473">
        <v>0.60199999999999998</v>
      </c>
      <c r="G699" s="642">
        <v>6658</v>
      </c>
      <c r="H699" s="647">
        <v>5982579</v>
      </c>
      <c r="I699" s="648">
        <v>9721</v>
      </c>
      <c r="J699" s="649">
        <v>8851145</v>
      </c>
      <c r="K699" s="650">
        <v>16379</v>
      </c>
      <c r="L699" s="653">
        <v>3531</v>
      </c>
      <c r="M699" s="619">
        <v>0.216</v>
      </c>
      <c r="N699" s="651">
        <f t="shared" ref="N699" si="2358">D699-D692</f>
        <v>25811</v>
      </c>
      <c r="O699" s="651">
        <f t="shared" ref="O699" si="2359">SUM(E693:E699)</f>
        <v>26524</v>
      </c>
      <c r="P699" s="652">
        <f t="shared" ref="P699" si="2360">SUM(K693:K699)</f>
        <v>175054</v>
      </c>
      <c r="Q699" s="135">
        <f t="shared" ref="Q699" si="2361">SUM(L693:L699)</f>
        <v>30866</v>
      </c>
      <c r="R699" s="355">
        <f t="shared" ref="R699" si="2362">Q699/P699</f>
        <v>0.17632273469900717</v>
      </c>
      <c r="S699" s="70">
        <f t="shared" ref="S699" si="2363">P699/5466</f>
        <v>32.025978777899745</v>
      </c>
      <c r="T699" s="642"/>
    </row>
    <row r="700" spans="1:21" x14ac:dyDescent="0.3">
      <c r="A700" s="470">
        <v>44587</v>
      </c>
      <c r="B700" s="642">
        <v>3033171</v>
      </c>
      <c r="C700" s="642">
        <v>1131668</v>
      </c>
      <c r="D700" s="642">
        <v>4164839</v>
      </c>
      <c r="E700" s="597">
        <v>4615</v>
      </c>
      <c r="F700" s="473">
        <v>0.60799999999999998</v>
      </c>
      <c r="G700" s="642">
        <v>17670</v>
      </c>
      <c r="H700" s="647">
        <v>6000248</v>
      </c>
      <c r="I700" s="648">
        <v>15294</v>
      </c>
      <c r="J700" s="649">
        <v>8866439</v>
      </c>
      <c r="K700" s="650">
        <v>32964</v>
      </c>
      <c r="L700" s="653">
        <v>5319</v>
      </c>
      <c r="M700" s="619">
        <v>0.161</v>
      </c>
      <c r="N700" s="651">
        <f t="shared" ref="N700" si="2364">D700-D693</f>
        <v>25071</v>
      </c>
      <c r="O700" s="651">
        <f t="shared" ref="O700" si="2365">SUM(E694:E700)</f>
        <v>26202</v>
      </c>
      <c r="P700" s="652">
        <f t="shared" ref="P700" si="2366">SUM(K694:K700)</f>
        <v>173889</v>
      </c>
      <c r="Q700" s="135">
        <f t="shared" ref="Q700" si="2367">SUM(L694:L700)</f>
        <v>30429</v>
      </c>
      <c r="R700" s="355">
        <f t="shared" ref="R700" si="2368">Q700/P700</f>
        <v>0.17499094249780031</v>
      </c>
      <c r="S700" s="70">
        <f t="shared" ref="S700" si="2369">P700/5466</f>
        <v>31.812843029637762</v>
      </c>
    </row>
    <row r="701" spans="1:21" x14ac:dyDescent="0.3">
      <c r="A701" s="470">
        <v>44588</v>
      </c>
      <c r="B701" s="642">
        <v>3033220</v>
      </c>
      <c r="C701" s="642">
        <v>1135991</v>
      </c>
      <c r="D701" s="642">
        <v>4169211</v>
      </c>
      <c r="E701" s="597">
        <v>4333</v>
      </c>
      <c r="F701" s="473">
        <v>0.57899999999999996</v>
      </c>
      <c r="G701" s="642">
        <v>17402</v>
      </c>
      <c r="H701" s="647">
        <v>6017650</v>
      </c>
      <c r="I701" s="648">
        <v>14462</v>
      </c>
      <c r="J701" s="649">
        <v>8880901</v>
      </c>
      <c r="K701" s="650">
        <v>31864</v>
      </c>
      <c r="L701" s="653">
        <v>5069</v>
      </c>
      <c r="M701" s="619">
        <v>0.159</v>
      </c>
      <c r="N701" s="651">
        <f t="shared" ref="N701" si="2370">D701-D694</f>
        <v>23809</v>
      </c>
      <c r="O701" s="651">
        <f t="shared" ref="O701" si="2371">SUM(E695:E701)</f>
        <v>25792</v>
      </c>
      <c r="P701" s="652">
        <f t="shared" ref="P701" si="2372">SUM(K695:K701)</f>
        <v>170707</v>
      </c>
      <c r="Q701" s="135">
        <f t="shared" ref="Q701" si="2373">SUM(L695:L701)</f>
        <v>29972</v>
      </c>
      <c r="R701" s="355">
        <f t="shared" ref="R701" si="2374">Q701/P701</f>
        <v>0.17557569402543541</v>
      </c>
      <c r="S701" s="70">
        <f t="shared" ref="S701" si="2375">P701/5466</f>
        <v>31.230698865715333</v>
      </c>
    </row>
    <row r="702" spans="1:21" x14ac:dyDescent="0.3">
      <c r="A702" s="470">
        <v>44589</v>
      </c>
      <c r="B702" s="642">
        <v>3033291</v>
      </c>
      <c r="C702" s="642">
        <v>1139939</v>
      </c>
      <c r="D702" s="642">
        <v>4173230</v>
      </c>
      <c r="E702" s="597">
        <v>3956</v>
      </c>
      <c r="F702" s="473">
        <v>0.59099999999999997</v>
      </c>
      <c r="G702" s="642">
        <v>14376</v>
      </c>
      <c r="H702" s="647">
        <v>6032025</v>
      </c>
      <c r="I702" s="648">
        <v>13110</v>
      </c>
      <c r="J702" s="649">
        <v>8894011</v>
      </c>
      <c r="K702" s="650">
        <v>27486</v>
      </c>
      <c r="L702" s="653">
        <v>4608</v>
      </c>
      <c r="M702" s="619">
        <v>0.16800000000000001</v>
      </c>
      <c r="N702" s="651">
        <f t="shared" ref="N702" si="2376">D702-D695</f>
        <v>23694</v>
      </c>
      <c r="O702" s="651">
        <f t="shared" ref="O702" si="2377">SUM(E696:E702)</f>
        <v>25858</v>
      </c>
      <c r="P702" s="652">
        <f t="shared" ref="P702" si="2378">SUM(K696:K702)</f>
        <v>170649</v>
      </c>
      <c r="Q702" s="135">
        <f t="shared" ref="Q702" si="2379">SUM(L696:L702)</f>
        <v>30023</v>
      </c>
      <c r="R702" s="355">
        <f t="shared" ref="R702" si="2380">Q702/P702</f>
        <v>0.17593422756652544</v>
      </c>
      <c r="S702" s="70">
        <f t="shared" ref="S702" si="2381">P702/5466</f>
        <v>31.220087815587267</v>
      </c>
    </row>
    <row r="703" spans="1:21" x14ac:dyDescent="0.3">
      <c r="A703" s="470">
        <v>44590</v>
      </c>
      <c r="B703" s="642">
        <v>3032790</v>
      </c>
      <c r="C703" s="642">
        <v>1143275</v>
      </c>
      <c r="D703" s="642">
        <v>4176065</v>
      </c>
      <c r="E703" s="597">
        <v>3342</v>
      </c>
      <c r="F703" s="473">
        <v>0.59499999999999997</v>
      </c>
      <c r="G703" s="642">
        <v>11347</v>
      </c>
      <c r="H703" s="647">
        <v>6043371</v>
      </c>
      <c r="I703" s="648">
        <v>11956</v>
      </c>
      <c r="J703" s="649">
        <v>8905967</v>
      </c>
      <c r="K703" s="650">
        <v>23303</v>
      </c>
      <c r="L703" s="653">
        <v>3881</v>
      </c>
      <c r="M703" s="619">
        <v>0.16700000000000001</v>
      </c>
      <c r="N703" s="651">
        <f t="shared" ref="N703:N704" si="2382">D703-D696</f>
        <v>22270</v>
      </c>
      <c r="O703" s="651">
        <f t="shared" ref="O703:O704" si="2383">SUM(E697:E703)</f>
        <v>25744</v>
      </c>
      <c r="P703" s="652">
        <f t="shared" ref="P703:P704" si="2384">SUM(K697:K703)</f>
        <v>169435</v>
      </c>
      <c r="Q703" s="135">
        <f t="shared" ref="Q703:Q704" si="2385">SUM(L697:L703)</f>
        <v>29872</v>
      </c>
      <c r="R703" s="355">
        <f t="shared" ref="R703:R704" si="2386">Q703/P703</f>
        <v>0.17630359724968278</v>
      </c>
      <c r="S703" s="70">
        <f t="shared" ref="S703:S704" si="2387">P703/5466</f>
        <v>30.997987559458469</v>
      </c>
    </row>
    <row r="704" spans="1:21" x14ac:dyDescent="0.3">
      <c r="A704" s="470">
        <v>44591</v>
      </c>
      <c r="B704" s="642">
        <v>3032980</v>
      </c>
      <c r="C704" s="642">
        <v>1146815</v>
      </c>
      <c r="D704" s="642">
        <v>4179795</v>
      </c>
      <c r="E704" s="597">
        <v>3539</v>
      </c>
      <c r="F704" s="473">
        <v>0.60599999999999998</v>
      </c>
      <c r="G704" s="642">
        <v>8859</v>
      </c>
      <c r="H704" s="647">
        <v>6052231</v>
      </c>
      <c r="I704" s="648">
        <v>12973</v>
      </c>
      <c r="J704" s="649">
        <v>8918940</v>
      </c>
      <c r="K704" s="650">
        <v>21832</v>
      </c>
      <c r="L704" s="653">
        <v>4068</v>
      </c>
      <c r="M704" s="619">
        <v>0.186</v>
      </c>
      <c r="N704" s="651">
        <f t="shared" si="2382"/>
        <v>23146</v>
      </c>
      <c r="O704" s="651">
        <f t="shared" si="2383"/>
        <v>25765</v>
      </c>
      <c r="P704" s="652">
        <f t="shared" si="2384"/>
        <v>169825</v>
      </c>
      <c r="Q704" s="135">
        <f t="shared" si="2385"/>
        <v>29869</v>
      </c>
      <c r="R704" s="355">
        <f t="shared" si="2386"/>
        <v>0.17588105402620344</v>
      </c>
      <c r="S704" s="70">
        <f t="shared" si="2387"/>
        <v>31.069337724112696</v>
      </c>
    </row>
    <row r="705" spans="1:21" x14ac:dyDescent="0.3">
      <c r="A705" s="470">
        <v>44592</v>
      </c>
      <c r="B705" s="642">
        <v>3032685</v>
      </c>
      <c r="C705" s="642">
        <v>1148772</v>
      </c>
      <c r="D705" s="642">
        <v>4181457</v>
      </c>
      <c r="E705" s="597">
        <v>1961</v>
      </c>
      <c r="F705" s="473">
        <v>0.55200000000000005</v>
      </c>
      <c r="G705" s="642">
        <v>6430</v>
      </c>
      <c r="H705" s="647">
        <v>6058661</v>
      </c>
      <c r="I705" s="648">
        <v>7178</v>
      </c>
      <c r="J705" s="649">
        <v>8926118</v>
      </c>
      <c r="K705" s="650">
        <v>13608</v>
      </c>
      <c r="L705" s="653">
        <v>2307</v>
      </c>
      <c r="M705" s="619">
        <v>0.17</v>
      </c>
      <c r="N705" s="651">
        <f t="shared" ref="N705:N709" si="2388">D705-D698</f>
        <v>22324</v>
      </c>
      <c r="O705" s="651">
        <f t="shared" ref="O705:O709" si="2389">SUM(E699:E705)</f>
        <v>24770</v>
      </c>
      <c r="P705" s="652">
        <f t="shared" ref="P705:P708" si="2390">SUM(K699:K705)</f>
        <v>167436</v>
      </c>
      <c r="Q705" s="135">
        <f t="shared" ref="Q705:Q708" si="2391">SUM(L699:L705)</f>
        <v>28783</v>
      </c>
      <c r="R705" s="355">
        <f t="shared" ref="R705:R708" si="2392">Q705/P705</f>
        <v>0.17190448887933299</v>
      </c>
      <c r="S705" s="70">
        <f t="shared" ref="S705:S708" si="2393">P705/5466</f>
        <v>30.632272228320527</v>
      </c>
    </row>
    <row r="706" spans="1:21" x14ac:dyDescent="0.3">
      <c r="A706" s="470">
        <v>44593</v>
      </c>
      <c r="B706" s="642">
        <v>3031832</v>
      </c>
      <c r="C706" s="642">
        <v>1151614</v>
      </c>
      <c r="D706" s="642">
        <v>4183446</v>
      </c>
      <c r="E706" s="597">
        <v>2848</v>
      </c>
      <c r="F706" s="473">
        <v>0.63</v>
      </c>
      <c r="G706" s="642">
        <v>6383</v>
      </c>
      <c r="H706" s="647">
        <v>6065040</v>
      </c>
      <c r="I706" s="648">
        <v>8758</v>
      </c>
      <c r="J706" s="649">
        <v>8934876</v>
      </c>
      <c r="K706" s="650">
        <v>15141</v>
      </c>
      <c r="L706" s="653">
        <v>3331</v>
      </c>
      <c r="M706" s="619">
        <v>0.22</v>
      </c>
      <c r="N706" s="651">
        <f t="shared" si="2388"/>
        <v>22398</v>
      </c>
      <c r="O706" s="651">
        <f t="shared" si="2389"/>
        <v>24594</v>
      </c>
      <c r="P706" s="652">
        <f t="shared" si="2390"/>
        <v>166198</v>
      </c>
      <c r="Q706" s="135">
        <f t="shared" si="2391"/>
        <v>28583</v>
      </c>
      <c r="R706" s="355">
        <f t="shared" si="2392"/>
        <v>0.17198161229377007</v>
      </c>
      <c r="S706" s="70">
        <f t="shared" si="2393"/>
        <v>30.405781192828393</v>
      </c>
    </row>
    <row r="707" spans="1:21" x14ac:dyDescent="0.3">
      <c r="A707" s="470">
        <v>44594</v>
      </c>
      <c r="B707" s="698">
        <v>3030344</v>
      </c>
      <c r="C707" s="698">
        <v>1156132</v>
      </c>
      <c r="D707" s="698">
        <v>4186476</v>
      </c>
      <c r="E707" s="597">
        <v>4512</v>
      </c>
      <c r="F707" s="473">
        <v>0.60499999999999998</v>
      </c>
      <c r="G707" s="642">
        <v>16350</v>
      </c>
      <c r="H707" s="698">
        <v>6081390</v>
      </c>
      <c r="I707" s="648">
        <v>15259</v>
      </c>
      <c r="J707" s="649">
        <v>8950135</v>
      </c>
      <c r="K707" s="650">
        <v>31609</v>
      </c>
      <c r="L707" s="653">
        <v>5285</v>
      </c>
      <c r="M707" s="619">
        <v>0.16700000000000001</v>
      </c>
      <c r="N707" s="651">
        <f t="shared" si="2388"/>
        <v>21637</v>
      </c>
      <c r="O707" s="651">
        <f>SUM(E701:E707)</f>
        <v>24491</v>
      </c>
      <c r="P707" s="652">
        <f>SUM(K701:K707)</f>
        <v>164843</v>
      </c>
      <c r="Q707" s="135">
        <f>SUM(L701:L707)</f>
        <v>28549</v>
      </c>
      <c r="R707" s="355">
        <f>Q707/P707</f>
        <v>0.17318903441456415</v>
      </c>
      <c r="S707" s="70">
        <f>P707/5466</f>
        <v>30.157885107939993</v>
      </c>
      <c r="U707" s="624" t="s">
        <v>609</v>
      </c>
    </row>
    <row r="708" spans="1:21" x14ac:dyDescent="0.3">
      <c r="A708" s="470">
        <v>44595</v>
      </c>
      <c r="B708" s="642">
        <v>3031421</v>
      </c>
      <c r="C708" s="642">
        <v>1160448</v>
      </c>
      <c r="D708" s="642">
        <v>4191869</v>
      </c>
      <c r="E708" s="597">
        <v>4355</v>
      </c>
      <c r="F708" s="473">
        <v>0.61</v>
      </c>
      <c r="G708" s="642">
        <v>15382</v>
      </c>
      <c r="H708" s="647">
        <v>6096731</v>
      </c>
      <c r="I708" s="648">
        <v>14430</v>
      </c>
      <c r="J708" s="649">
        <v>8964563</v>
      </c>
      <c r="K708" s="650">
        <v>29812</v>
      </c>
      <c r="L708" s="653">
        <v>5092</v>
      </c>
      <c r="M708" s="619">
        <v>0.17100000000000001</v>
      </c>
      <c r="N708" s="651">
        <f t="shared" si="2388"/>
        <v>22658</v>
      </c>
      <c r="O708" s="651">
        <f t="shared" si="2389"/>
        <v>24513</v>
      </c>
      <c r="P708" s="652">
        <f t="shared" si="2390"/>
        <v>162791</v>
      </c>
      <c r="Q708" s="135">
        <f t="shared" si="2391"/>
        <v>28572</v>
      </c>
      <c r="R708" s="355">
        <f t="shared" si="2392"/>
        <v>0.17551338833227881</v>
      </c>
      <c r="S708" s="70">
        <f t="shared" si="2393"/>
        <v>29.782473472374679</v>
      </c>
    </row>
    <row r="709" spans="1:21" x14ac:dyDescent="0.3">
      <c r="A709" s="470">
        <v>44596</v>
      </c>
      <c r="B709" s="642">
        <v>3031713</v>
      </c>
      <c r="C709" s="642">
        <v>1164870</v>
      </c>
      <c r="D709" s="642">
        <v>4196583</v>
      </c>
      <c r="E709" s="597">
        <v>4429</v>
      </c>
      <c r="F709" s="473">
        <v>0.59099999999999997</v>
      </c>
      <c r="G709" s="642">
        <v>16064</v>
      </c>
      <c r="H709" s="647">
        <v>6112794</v>
      </c>
      <c r="I709" s="648">
        <v>14717</v>
      </c>
      <c r="J709" s="649">
        <v>8979280</v>
      </c>
      <c r="K709" s="650">
        <v>30781</v>
      </c>
      <c r="L709" s="653">
        <v>5217</v>
      </c>
      <c r="M709" s="619">
        <v>0.16900000000000001</v>
      </c>
      <c r="N709" s="651">
        <f t="shared" si="2388"/>
        <v>23353</v>
      </c>
      <c r="O709" s="651">
        <f t="shared" si="2389"/>
        <v>24986</v>
      </c>
      <c r="P709" s="652">
        <f t="shared" ref="P709" si="2394">SUM(K703:K709)</f>
        <v>166086</v>
      </c>
      <c r="Q709" s="135">
        <f t="shared" ref="Q709" si="2395">SUM(L703:L709)</f>
        <v>29181</v>
      </c>
      <c r="R709" s="355">
        <f t="shared" ref="R709" si="2396">Q709/P709</f>
        <v>0.17569813229290848</v>
      </c>
      <c r="S709" s="70">
        <f t="shared" ref="S709" si="2397">P709/5466</f>
        <v>30.385290889132822</v>
      </c>
    </row>
    <row r="710" spans="1:21" x14ac:dyDescent="0.3">
      <c r="A710" s="470">
        <v>44597</v>
      </c>
      <c r="B710" s="642">
        <v>3031200</v>
      </c>
      <c r="C710" s="642">
        <v>1167763</v>
      </c>
      <c r="D710" s="642">
        <v>4198963</v>
      </c>
      <c r="E710" s="597">
        <v>2915</v>
      </c>
      <c r="F710" s="473">
        <v>0.58099999999999996</v>
      </c>
      <c r="G710" s="642">
        <v>10849</v>
      </c>
      <c r="H710" s="647">
        <v>6123643</v>
      </c>
      <c r="I710" s="648">
        <v>10844</v>
      </c>
      <c r="J710" s="649">
        <v>8990124</v>
      </c>
      <c r="K710" s="650">
        <v>21693</v>
      </c>
      <c r="L710" s="653">
        <v>3452</v>
      </c>
      <c r="M710" s="619">
        <v>0.159</v>
      </c>
      <c r="N710" s="651">
        <f t="shared" ref="N710:N711" si="2398">D710-D703</f>
        <v>22898</v>
      </c>
      <c r="O710" s="651">
        <f t="shared" ref="O710:O711" si="2399">SUM(E704:E710)</f>
        <v>24559</v>
      </c>
      <c r="P710" s="652">
        <f t="shared" ref="P710:P711" si="2400">SUM(K704:K710)</f>
        <v>164476</v>
      </c>
      <c r="Q710" s="135">
        <f t="shared" ref="Q710:Q711" si="2401">SUM(L704:L710)</f>
        <v>28752</v>
      </c>
      <c r="R710" s="355">
        <f t="shared" ref="R710:R711" si="2402">Q710/P710</f>
        <v>0.1748096986794426</v>
      </c>
      <c r="S710" s="70">
        <f t="shared" ref="S710:S711" si="2403">P710/5466</f>
        <v>30.090742773508964</v>
      </c>
    </row>
    <row r="711" spans="1:21" x14ac:dyDescent="0.3">
      <c r="A711" s="470">
        <v>44598</v>
      </c>
      <c r="B711" s="642">
        <v>3031370</v>
      </c>
      <c r="C711" s="642">
        <v>1171004</v>
      </c>
      <c r="D711" s="642">
        <v>4202374</v>
      </c>
      <c r="E711" s="597">
        <v>3242</v>
      </c>
      <c r="F711" s="473">
        <v>0.59399999999999997</v>
      </c>
      <c r="G711" s="642">
        <v>8034</v>
      </c>
      <c r="H711" s="647">
        <v>6131677</v>
      </c>
      <c r="I711" s="648">
        <v>11992</v>
      </c>
      <c r="J711" s="649">
        <v>9002116</v>
      </c>
      <c r="K711" s="650">
        <v>20026</v>
      </c>
      <c r="L711" s="653">
        <v>3779</v>
      </c>
      <c r="M711" s="619">
        <v>0.189</v>
      </c>
      <c r="N711" s="651">
        <f t="shared" si="2398"/>
        <v>22579</v>
      </c>
      <c r="O711" s="651">
        <f t="shared" si="2399"/>
        <v>24262</v>
      </c>
      <c r="P711" s="652">
        <f t="shared" si="2400"/>
        <v>162670</v>
      </c>
      <c r="Q711" s="135">
        <f t="shared" si="2401"/>
        <v>28463</v>
      </c>
      <c r="R711" s="355">
        <f t="shared" si="2402"/>
        <v>0.17497387348619906</v>
      </c>
      <c r="S711" s="70">
        <f t="shared" si="2403"/>
        <v>29.760336626417857</v>
      </c>
    </row>
    <row r="712" spans="1:21" x14ac:dyDescent="0.3">
      <c r="A712" s="470">
        <v>44599</v>
      </c>
      <c r="B712" s="642">
        <v>3030780</v>
      </c>
      <c r="C712" s="642">
        <v>1173535</v>
      </c>
      <c r="D712" s="642">
        <v>4204315</v>
      </c>
      <c r="E712" s="597">
        <v>2535</v>
      </c>
      <c r="F712" s="473">
        <v>0.65900000000000003</v>
      </c>
      <c r="G712" s="642">
        <v>5079</v>
      </c>
      <c r="H712" s="647">
        <v>6136756</v>
      </c>
      <c r="I712" s="648">
        <v>7852</v>
      </c>
      <c r="J712" s="649">
        <v>9009968</v>
      </c>
      <c r="K712" s="650">
        <v>12931</v>
      </c>
      <c r="L712" s="653">
        <v>3007</v>
      </c>
      <c r="M712" s="619">
        <v>0.23300000000000001</v>
      </c>
      <c r="N712" s="651">
        <f t="shared" ref="N712" si="2404">D712-D705</f>
        <v>22858</v>
      </c>
      <c r="O712" s="651">
        <f t="shared" ref="O712" si="2405">SUM(E706:E712)</f>
        <v>24836</v>
      </c>
      <c r="P712" s="652">
        <f t="shared" ref="P712" si="2406">SUM(K706:K712)</f>
        <v>161993</v>
      </c>
      <c r="Q712" s="135">
        <f t="shared" ref="Q712" si="2407">SUM(L706:L712)</f>
        <v>29163</v>
      </c>
      <c r="R712" s="355">
        <f t="shared" ref="R712" si="2408">Q712/P712</f>
        <v>0.18002629743260512</v>
      </c>
      <c r="S712" s="70">
        <f t="shared" ref="S712" si="2409">P712/5466</f>
        <v>29.636480058543725</v>
      </c>
    </row>
    <row r="713" spans="1:21" x14ac:dyDescent="0.3">
      <c r="A713" s="470">
        <v>44600</v>
      </c>
      <c r="B713" s="642">
        <v>3030120</v>
      </c>
      <c r="C713" s="642">
        <v>1176188</v>
      </c>
      <c r="D713" s="642">
        <v>4206308</v>
      </c>
      <c r="E713" s="597">
        <v>2664</v>
      </c>
      <c r="F713" s="473">
        <v>0.59799999999999998</v>
      </c>
      <c r="G713" s="642">
        <v>7872</v>
      </c>
      <c r="H713" s="647">
        <v>6144624</v>
      </c>
      <c r="I713" s="648">
        <v>8563</v>
      </c>
      <c r="J713" s="649">
        <v>9018530</v>
      </c>
      <c r="K713" s="650">
        <v>16435</v>
      </c>
      <c r="L713" s="653">
        <v>3180</v>
      </c>
      <c r="M713" s="619">
        <v>0.193</v>
      </c>
      <c r="N713" s="651">
        <f t="shared" ref="N713" si="2410">D713-D706</f>
        <v>22862</v>
      </c>
      <c r="O713" s="651">
        <f t="shared" ref="O713" si="2411">SUM(E707:E713)</f>
        <v>24652</v>
      </c>
      <c r="P713" s="652">
        <f t="shared" ref="P713" si="2412">SUM(K707:K713)</f>
        <v>163287</v>
      </c>
      <c r="Q713" s="135">
        <f t="shared" ref="Q713" si="2413">SUM(L707:L713)</f>
        <v>29012</v>
      </c>
      <c r="R713" s="355">
        <f t="shared" ref="R713" si="2414">Q713/P713</f>
        <v>0.17767489144879875</v>
      </c>
      <c r="S713" s="70">
        <f t="shared" ref="S713" si="2415">P713/5466</f>
        <v>29.873216245883643</v>
      </c>
    </row>
    <row r="714" spans="1:21" x14ac:dyDescent="0.3">
      <c r="A714" s="470">
        <v>44601</v>
      </c>
      <c r="B714" s="642">
        <v>3029722</v>
      </c>
      <c r="C714" s="642">
        <v>1179974</v>
      </c>
      <c r="D714" s="642">
        <v>4209696</v>
      </c>
      <c r="E714" s="597">
        <v>3796</v>
      </c>
      <c r="F714" s="473">
        <v>0.58499999999999996</v>
      </c>
      <c r="G714" s="642">
        <v>14656</v>
      </c>
      <c r="H714" s="647">
        <v>6159280</v>
      </c>
      <c r="I714" s="648">
        <v>12889</v>
      </c>
      <c r="J714" s="649">
        <v>9031419</v>
      </c>
      <c r="K714" s="650">
        <v>27545</v>
      </c>
      <c r="L714" s="653">
        <v>4474</v>
      </c>
      <c r="M714" s="619">
        <v>0.16200000000000001</v>
      </c>
      <c r="N714" s="651">
        <f t="shared" ref="N714" si="2416">D714-D707</f>
        <v>23220</v>
      </c>
      <c r="O714" s="651">
        <f t="shared" ref="O714" si="2417">SUM(E708:E714)</f>
        <v>23936</v>
      </c>
      <c r="P714" s="652">
        <f t="shared" ref="P714" si="2418">SUM(K708:K714)</f>
        <v>159223</v>
      </c>
      <c r="Q714" s="135">
        <f t="shared" ref="Q714" si="2419">SUM(L708:L714)</f>
        <v>28201</v>
      </c>
      <c r="R714" s="355">
        <f t="shared" ref="R714" si="2420">Q714/P714</f>
        <v>0.17711637137850689</v>
      </c>
      <c r="S714" s="70">
        <f t="shared" ref="S714" si="2421">P714/5466</f>
        <v>29.129710940358581</v>
      </c>
    </row>
    <row r="715" spans="1:21" x14ac:dyDescent="0.3">
      <c r="A715" s="470">
        <v>44602</v>
      </c>
      <c r="B715" s="642">
        <v>3028942</v>
      </c>
      <c r="C715" s="642">
        <v>1183858</v>
      </c>
      <c r="D715" s="642">
        <v>4212800</v>
      </c>
      <c r="E715" s="597">
        <v>3890</v>
      </c>
      <c r="F715" s="473">
        <v>0.61399999999999999</v>
      </c>
      <c r="G715" s="642">
        <v>16211</v>
      </c>
      <c r="H715" s="647">
        <v>6175491</v>
      </c>
      <c r="I715" s="648">
        <v>11261</v>
      </c>
      <c r="J715" s="649">
        <v>9042680</v>
      </c>
      <c r="K715" s="650">
        <v>27472</v>
      </c>
      <c r="L715" s="653">
        <v>4552</v>
      </c>
      <c r="M715" s="619">
        <v>0.16600000000000001</v>
      </c>
      <c r="N715" s="651">
        <f t="shared" ref="N715" si="2422">D715-D708</f>
        <v>20931</v>
      </c>
      <c r="O715" s="651">
        <f t="shared" ref="O715" si="2423">SUM(E709:E715)</f>
        <v>23471</v>
      </c>
      <c r="P715" s="652">
        <f t="shared" ref="P715" si="2424">SUM(K709:K715)</f>
        <v>156883</v>
      </c>
      <c r="Q715" s="135">
        <f t="shared" ref="Q715" si="2425">SUM(L709:L715)</f>
        <v>27661</v>
      </c>
      <c r="R715" s="355">
        <f t="shared" ref="R715" si="2426">Q715/P715</f>
        <v>0.17631610818253093</v>
      </c>
      <c r="S715" s="70">
        <f t="shared" ref="S715" si="2427">P715/5466</f>
        <v>28.701609952433223</v>
      </c>
    </row>
    <row r="716" spans="1:21" x14ac:dyDescent="0.3">
      <c r="A716" s="470">
        <v>44603</v>
      </c>
      <c r="B716" s="642">
        <v>3028827</v>
      </c>
      <c r="C716" s="642">
        <v>1188728</v>
      </c>
      <c r="D716" s="642">
        <v>4217555</v>
      </c>
      <c r="E716" s="597">
        <v>4877</v>
      </c>
      <c r="F716" s="473">
        <v>0.64600000000000002</v>
      </c>
      <c r="G716" s="642">
        <v>13351</v>
      </c>
      <c r="H716" s="647">
        <v>6188841</v>
      </c>
      <c r="I716" s="648">
        <v>14609</v>
      </c>
      <c r="J716" s="649">
        <v>9057289</v>
      </c>
      <c r="K716" s="650">
        <v>27960</v>
      </c>
      <c r="L716" s="653">
        <v>5686</v>
      </c>
      <c r="M716" s="619">
        <v>0.20300000000000001</v>
      </c>
      <c r="N716" s="651">
        <f t="shared" ref="N716" si="2428">D716-D709</f>
        <v>20972</v>
      </c>
      <c r="O716" s="651">
        <f t="shared" ref="O716" si="2429">SUM(E710:E716)</f>
        <v>23919</v>
      </c>
      <c r="P716" s="652">
        <f t="shared" ref="P716" si="2430">SUM(K710:K716)</f>
        <v>154062</v>
      </c>
      <c r="Q716" s="135">
        <f t="shared" ref="Q716" si="2431">SUM(L710:L716)</f>
        <v>28130</v>
      </c>
      <c r="R716" s="355">
        <f t="shared" ref="R716" si="2432">Q716/P716</f>
        <v>0.1825888278744921</v>
      </c>
      <c r="S716" s="70">
        <f t="shared" ref="S716" si="2433">P716/5466</f>
        <v>28.185510428100987</v>
      </c>
    </row>
    <row r="717" spans="1:21" x14ac:dyDescent="0.3">
      <c r="A717" s="470">
        <v>44604</v>
      </c>
      <c r="B717" s="642">
        <v>3028306</v>
      </c>
      <c r="C717" s="642">
        <v>1191988</v>
      </c>
      <c r="D717" s="642">
        <v>4220294</v>
      </c>
      <c r="E717" s="597">
        <v>3269</v>
      </c>
      <c r="F717" s="473">
        <v>0.60499999999999998</v>
      </c>
      <c r="G717" s="642">
        <v>10560</v>
      </c>
      <c r="H717" s="647">
        <v>6199401</v>
      </c>
      <c r="I717" s="648">
        <v>11359</v>
      </c>
      <c r="J717" s="649">
        <v>9068648</v>
      </c>
      <c r="K717" s="650">
        <v>21919</v>
      </c>
      <c r="L717" s="653">
        <v>3803</v>
      </c>
      <c r="M717" s="619">
        <v>0.17399999999999999</v>
      </c>
      <c r="N717" s="651">
        <f t="shared" ref="N717" si="2434">D717-D710</f>
        <v>21331</v>
      </c>
      <c r="O717" s="651">
        <f t="shared" ref="O717" si="2435">SUM(E711:E717)</f>
        <v>24273</v>
      </c>
      <c r="P717" s="652">
        <f t="shared" ref="P717" si="2436">SUM(K711:K717)</f>
        <v>154288</v>
      </c>
      <c r="Q717" s="135">
        <f t="shared" ref="Q717" si="2437">SUM(L711:L717)</f>
        <v>28481</v>
      </c>
      <c r="R717" s="355">
        <f t="shared" ref="R717" si="2438">Q717/P717</f>
        <v>0.18459633931349165</v>
      </c>
      <c r="S717" s="70">
        <f t="shared" ref="S717" si="2439">P717/5466</f>
        <v>28.22685693377241</v>
      </c>
    </row>
    <row r="718" spans="1:21" x14ac:dyDescent="0.3">
      <c r="A718" s="470">
        <v>44605</v>
      </c>
      <c r="B718" s="642">
        <v>3028074</v>
      </c>
      <c r="C718" s="642">
        <v>1195163</v>
      </c>
      <c r="D718" s="642">
        <v>4223237</v>
      </c>
      <c r="E718" s="597">
        <v>3182</v>
      </c>
      <c r="F718" s="473">
        <v>0.624</v>
      </c>
      <c r="G718" s="642">
        <v>8632</v>
      </c>
      <c r="H718" s="647">
        <v>6208033</v>
      </c>
      <c r="I718" s="648">
        <v>10973</v>
      </c>
      <c r="J718" s="649">
        <v>9079621</v>
      </c>
      <c r="K718" s="650">
        <v>19605</v>
      </c>
      <c r="L718" s="653">
        <v>3674</v>
      </c>
      <c r="M718" s="619">
        <v>0.187</v>
      </c>
      <c r="N718" s="651">
        <f t="shared" ref="N718:N719" si="2440">D718-D711</f>
        <v>20863</v>
      </c>
      <c r="O718" s="651">
        <f t="shared" ref="O718:O719" si="2441">SUM(E712:E718)</f>
        <v>24213</v>
      </c>
      <c r="P718" s="652">
        <f t="shared" ref="P718:P719" si="2442">SUM(K712:K718)</f>
        <v>153867</v>
      </c>
      <c r="Q718" s="135">
        <f t="shared" ref="Q718:Q719" si="2443">SUM(L712:L718)</f>
        <v>28376</v>
      </c>
      <c r="R718" s="355">
        <f t="shared" ref="R718:R719" si="2444">Q718/P718</f>
        <v>0.18441901122397916</v>
      </c>
      <c r="S718" s="70">
        <f t="shared" ref="S718:S719" si="2445">P718/5466</f>
        <v>28.149835345773877</v>
      </c>
    </row>
    <row r="719" spans="1:21" x14ac:dyDescent="0.3">
      <c r="A719" s="470">
        <v>44606</v>
      </c>
      <c r="B719" s="642">
        <v>3027785</v>
      </c>
      <c r="C719" s="642">
        <v>1197467</v>
      </c>
      <c r="D719" s="642">
        <v>4225252</v>
      </c>
      <c r="E719" s="597">
        <v>2306</v>
      </c>
      <c r="F719" s="473">
        <v>0.58199999999999996</v>
      </c>
      <c r="G719" s="642">
        <v>5554</v>
      </c>
      <c r="H719" s="647">
        <v>6213587</v>
      </c>
      <c r="I719" s="648">
        <v>7584</v>
      </c>
      <c r="J719" s="649">
        <v>9087205</v>
      </c>
      <c r="K719" s="650">
        <v>13138</v>
      </c>
      <c r="L719" s="653">
        <v>2715</v>
      </c>
      <c r="M719" s="619">
        <v>0.20699999999999999</v>
      </c>
      <c r="N719" s="651">
        <f t="shared" si="2440"/>
        <v>20937</v>
      </c>
      <c r="O719" s="651">
        <f t="shared" si="2441"/>
        <v>23984</v>
      </c>
      <c r="P719" s="652">
        <f t="shared" si="2442"/>
        <v>154074</v>
      </c>
      <c r="Q719" s="135">
        <f t="shared" si="2443"/>
        <v>28084</v>
      </c>
      <c r="R719" s="355">
        <f t="shared" si="2444"/>
        <v>0.18227604917117748</v>
      </c>
      <c r="S719" s="70">
        <f t="shared" si="2445"/>
        <v>28.187705817782657</v>
      </c>
    </row>
    <row r="720" spans="1:21" x14ac:dyDescent="0.3">
      <c r="A720" s="470">
        <v>44607</v>
      </c>
      <c r="B720" s="642">
        <v>3026929</v>
      </c>
      <c r="C720" s="642">
        <v>1200028</v>
      </c>
      <c r="D720" s="642">
        <v>4226957</v>
      </c>
      <c r="E720" s="597">
        <v>2571</v>
      </c>
      <c r="F720" s="473">
        <v>0.621</v>
      </c>
      <c r="G720" s="642">
        <v>6878</v>
      </c>
      <c r="H720" s="647">
        <v>6220465</v>
      </c>
      <c r="I720" s="648">
        <v>7217</v>
      </c>
      <c r="J720" s="649">
        <v>9094422</v>
      </c>
      <c r="K720" s="650">
        <v>14095</v>
      </c>
      <c r="L720" s="653">
        <v>3012</v>
      </c>
      <c r="M720" s="619">
        <v>0.214</v>
      </c>
      <c r="N720" s="651">
        <f t="shared" ref="N720" si="2446">D720-D713</f>
        <v>20649</v>
      </c>
      <c r="O720" s="651">
        <f t="shared" ref="O720" si="2447">SUM(E714:E720)</f>
        <v>23891</v>
      </c>
      <c r="P720" s="652">
        <f t="shared" ref="P720" si="2448">SUM(K714:K720)</f>
        <v>151734</v>
      </c>
      <c r="Q720" s="135">
        <f t="shared" ref="Q720" si="2449">SUM(L714:L720)</f>
        <v>27916</v>
      </c>
      <c r="R720" s="355">
        <f t="shared" ref="R720" si="2450">Q720/P720</f>
        <v>0.18397985949095128</v>
      </c>
      <c r="S720" s="70">
        <f t="shared" ref="S720" si="2451">P720/5466</f>
        <v>27.759604829857299</v>
      </c>
    </row>
    <row r="721" spans="1:19" x14ac:dyDescent="0.3">
      <c r="A721" s="470">
        <v>44608</v>
      </c>
      <c r="B721" s="642">
        <v>3026261</v>
      </c>
      <c r="C721" s="642">
        <v>1204270</v>
      </c>
      <c r="D721" s="642">
        <v>4230531</v>
      </c>
      <c r="E721" s="597">
        <v>4248</v>
      </c>
      <c r="F721" s="473">
        <v>0.64600000000000002</v>
      </c>
      <c r="G721" s="642">
        <v>14847</v>
      </c>
      <c r="H721" s="647">
        <v>6235312</v>
      </c>
      <c r="I721" s="648">
        <v>11800</v>
      </c>
      <c r="J721" s="649">
        <v>9106222</v>
      </c>
      <c r="K721" s="650">
        <v>26647</v>
      </c>
      <c r="L721" s="653">
        <v>4864</v>
      </c>
      <c r="M721" s="619">
        <v>0.183</v>
      </c>
      <c r="N721" s="651">
        <f t="shared" ref="N721" si="2452">D721-D714</f>
        <v>20835</v>
      </c>
      <c r="O721" s="651">
        <f t="shared" ref="O721" si="2453">SUM(E715:E721)</f>
        <v>24343</v>
      </c>
      <c r="P721" s="652">
        <f t="shared" ref="P721" si="2454">SUM(K715:K721)</f>
        <v>150836</v>
      </c>
      <c r="Q721" s="135">
        <f t="shared" ref="Q721" si="2455">SUM(L715:L721)</f>
        <v>28306</v>
      </c>
      <c r="R721" s="355">
        <f t="shared" ref="R721" si="2456">Q721/P721</f>
        <v>0.18766077063830916</v>
      </c>
      <c r="S721" s="70">
        <f t="shared" ref="S721" si="2457">P721/5466</f>
        <v>27.595316502012441</v>
      </c>
    </row>
    <row r="722" spans="1:19" x14ac:dyDescent="0.3">
      <c r="A722" s="470">
        <v>44609</v>
      </c>
      <c r="B722" s="642">
        <v>3026195</v>
      </c>
      <c r="C722" s="642">
        <v>1208084</v>
      </c>
      <c r="D722" s="642">
        <v>4234279</v>
      </c>
      <c r="E722" s="597">
        <v>3829</v>
      </c>
      <c r="F722" s="473">
        <v>0.54700000000000004</v>
      </c>
      <c r="G722" s="642">
        <v>16338</v>
      </c>
      <c r="H722" s="647">
        <v>6251650</v>
      </c>
      <c r="I722" s="648">
        <v>10599</v>
      </c>
      <c r="J722" s="649">
        <v>9116821</v>
      </c>
      <c r="K722" s="650">
        <v>26937</v>
      </c>
      <c r="L722" s="653">
        <v>4474</v>
      </c>
      <c r="M722" s="619">
        <v>0.16600000000000001</v>
      </c>
      <c r="N722" s="651">
        <f t="shared" ref="N722" si="2458">D722-D715</f>
        <v>21479</v>
      </c>
      <c r="O722" s="651">
        <f t="shared" ref="O722" si="2459">SUM(E716:E722)</f>
        <v>24282</v>
      </c>
      <c r="P722" s="652">
        <f t="shared" ref="P722" si="2460">SUM(K716:K722)</f>
        <v>150301</v>
      </c>
      <c r="Q722" s="135">
        <f t="shared" ref="Q722" si="2461">SUM(L716:L722)</f>
        <v>28228</v>
      </c>
      <c r="R722" s="355">
        <f t="shared" ref="R722" si="2462">Q722/P722</f>
        <v>0.1878097950113439</v>
      </c>
      <c r="S722" s="70">
        <f t="shared" ref="S722" si="2463">P722/5466</f>
        <v>27.497438712038054</v>
      </c>
    </row>
    <row r="723" spans="1:19" x14ac:dyDescent="0.3">
      <c r="A723" s="470">
        <v>44610</v>
      </c>
      <c r="B723" s="642">
        <v>3025251</v>
      </c>
      <c r="C723" s="642">
        <v>1212476</v>
      </c>
      <c r="D723" s="642">
        <v>4237727</v>
      </c>
      <c r="E723" s="597">
        <v>4404</v>
      </c>
      <c r="F723" s="473">
        <v>0.69599999999999995</v>
      </c>
      <c r="G723" s="642">
        <v>12584</v>
      </c>
      <c r="H723" s="647">
        <v>6264233</v>
      </c>
      <c r="I723" s="648">
        <v>11322</v>
      </c>
      <c r="J723" s="649">
        <v>9128143</v>
      </c>
      <c r="K723" s="650">
        <v>23906</v>
      </c>
      <c r="L723" s="653">
        <v>5101</v>
      </c>
      <c r="M723" s="619">
        <v>0.21299999999999999</v>
      </c>
      <c r="N723" s="651">
        <f t="shared" ref="N723" si="2464">D723-D716</f>
        <v>20172</v>
      </c>
      <c r="O723" s="651">
        <f t="shared" ref="O723" si="2465">SUM(E717:E723)</f>
        <v>23809</v>
      </c>
      <c r="P723" s="652">
        <f t="shared" ref="P723" si="2466">SUM(K717:K723)</f>
        <v>146247</v>
      </c>
      <c r="Q723" s="135">
        <f t="shared" ref="Q723" si="2467">SUM(L717:L723)</f>
        <v>27643</v>
      </c>
      <c r="R723" s="355">
        <f t="shared" ref="R723" si="2468">Q723/P723</f>
        <v>0.18901584306002858</v>
      </c>
      <c r="S723" s="70">
        <f t="shared" ref="S723" si="2469">P723/5466</f>
        <v>26.75576289791438</v>
      </c>
    </row>
    <row r="724" spans="1:19" x14ac:dyDescent="0.3">
      <c r="A724" s="470">
        <v>44611</v>
      </c>
      <c r="B724" s="642">
        <v>3024358</v>
      </c>
      <c r="C724" s="642">
        <v>1215404</v>
      </c>
      <c r="D724" s="642">
        <v>4239762</v>
      </c>
      <c r="E724" s="597">
        <v>2941</v>
      </c>
      <c r="F724" s="473">
        <v>0.61199999999999999</v>
      </c>
      <c r="G724" s="642">
        <v>8874</v>
      </c>
      <c r="H724" s="647">
        <v>6273035</v>
      </c>
      <c r="I724" s="648">
        <v>9835</v>
      </c>
      <c r="J724" s="649">
        <v>9137905</v>
      </c>
      <c r="K724" s="650">
        <v>18709</v>
      </c>
      <c r="L724" s="653">
        <v>3508</v>
      </c>
      <c r="M724" s="619">
        <v>0.188</v>
      </c>
      <c r="N724" s="651">
        <f t="shared" ref="N724:N726" si="2470">D724-D717</f>
        <v>19468</v>
      </c>
      <c r="O724" s="651">
        <f t="shared" ref="O724:O726" si="2471">SUM(E718:E724)</f>
        <v>23481</v>
      </c>
      <c r="P724" s="652">
        <f t="shared" ref="P724:P726" si="2472">SUM(K718:K724)</f>
        <v>143037</v>
      </c>
      <c r="Q724" s="135">
        <f t="shared" ref="Q724:Q726" si="2473">SUM(L718:L724)</f>
        <v>27348</v>
      </c>
      <c r="R724" s="355">
        <f t="shared" ref="R724:R726" si="2474">Q724/P724</f>
        <v>0.19119528513601375</v>
      </c>
      <c r="S724" s="70">
        <f t="shared" ref="S724:S726" si="2475">P724/5466</f>
        <v>26.168496158068056</v>
      </c>
    </row>
    <row r="725" spans="1:19" x14ac:dyDescent="0.3">
      <c r="A725" s="470">
        <v>44612</v>
      </c>
      <c r="B725" s="642">
        <v>3024313</v>
      </c>
      <c r="C725" s="642">
        <v>1218832</v>
      </c>
      <c r="D725" s="642">
        <v>4243145</v>
      </c>
      <c r="E725" s="597">
        <v>3426</v>
      </c>
      <c r="F725" s="473">
        <v>0.63900000000000001</v>
      </c>
      <c r="G725" s="642">
        <v>9987</v>
      </c>
      <c r="H725" s="647">
        <v>6283125</v>
      </c>
      <c r="I725" s="648">
        <v>10716</v>
      </c>
      <c r="J725" s="649">
        <v>9148661</v>
      </c>
      <c r="K725" s="650">
        <v>20703</v>
      </c>
      <c r="L725" s="653">
        <v>4024</v>
      </c>
      <c r="M725" s="619">
        <v>0.19400000000000001</v>
      </c>
      <c r="N725" s="651">
        <f t="shared" si="2470"/>
        <v>19908</v>
      </c>
      <c r="O725" s="651">
        <f t="shared" si="2471"/>
        <v>23725</v>
      </c>
      <c r="P725" s="652">
        <f t="shared" si="2472"/>
        <v>144135</v>
      </c>
      <c r="Q725" s="135">
        <f t="shared" si="2473"/>
        <v>27698</v>
      </c>
      <c r="R725" s="355">
        <f t="shared" si="2474"/>
        <v>0.19216706559822389</v>
      </c>
      <c r="S725" s="70">
        <f t="shared" si="2475"/>
        <v>26.369374313940725</v>
      </c>
    </row>
    <row r="726" spans="1:19" x14ac:dyDescent="0.3">
      <c r="A726" s="470">
        <v>44613</v>
      </c>
      <c r="B726" s="642">
        <v>3023611</v>
      </c>
      <c r="C726" s="642">
        <v>1221210</v>
      </c>
      <c r="D726" s="642">
        <v>4244821</v>
      </c>
      <c r="E726" s="597">
        <v>2382</v>
      </c>
      <c r="F726" s="473">
        <v>0.66800000000000004</v>
      </c>
      <c r="G726" s="642">
        <v>4889</v>
      </c>
      <c r="H726" s="647">
        <v>6288014</v>
      </c>
      <c r="I726" s="648">
        <v>6765</v>
      </c>
      <c r="J726" s="649">
        <v>9155426</v>
      </c>
      <c r="K726" s="650">
        <v>11654</v>
      </c>
      <c r="L726" s="653">
        <v>2829</v>
      </c>
      <c r="M726" s="619">
        <v>0.24299999999999999</v>
      </c>
      <c r="N726" s="651">
        <f t="shared" si="2470"/>
        <v>19569</v>
      </c>
      <c r="O726" s="651">
        <f t="shared" si="2471"/>
        <v>23801</v>
      </c>
      <c r="P726" s="652">
        <f t="shared" si="2472"/>
        <v>142651</v>
      </c>
      <c r="Q726" s="135">
        <f t="shared" si="2473"/>
        <v>27812</v>
      </c>
      <c r="R726" s="355">
        <f t="shared" si="2474"/>
        <v>0.19496533497837379</v>
      </c>
      <c r="S726" s="70">
        <f t="shared" si="2475"/>
        <v>26.097877789974387</v>
      </c>
    </row>
    <row r="727" spans="1:19" x14ac:dyDescent="0.3">
      <c r="A727" s="470">
        <v>44614</v>
      </c>
      <c r="B727" s="642">
        <v>3021523</v>
      </c>
      <c r="C727" s="642">
        <v>1224295</v>
      </c>
      <c r="D727" s="642">
        <v>4245818</v>
      </c>
      <c r="E727" s="597">
        <v>3097</v>
      </c>
      <c r="F727" s="473">
        <v>0.68500000000000005</v>
      </c>
      <c r="G727" s="642">
        <v>4668</v>
      </c>
      <c r="H727" s="647">
        <v>6292682</v>
      </c>
      <c r="I727" s="648">
        <v>8700</v>
      </c>
      <c r="J727" s="649">
        <v>9164126</v>
      </c>
      <c r="K727" s="650">
        <v>13368</v>
      </c>
      <c r="L727" s="653">
        <v>3601</v>
      </c>
      <c r="M727" s="619">
        <v>0.26900000000000002</v>
      </c>
      <c r="N727" s="651">
        <f t="shared" ref="N727" si="2476">D727-D720</f>
        <v>18861</v>
      </c>
      <c r="O727" s="651">
        <f t="shared" ref="O727" si="2477">SUM(E721:E727)</f>
        <v>24327</v>
      </c>
      <c r="P727" s="652">
        <f t="shared" ref="P727" si="2478">SUM(K721:K727)</f>
        <v>141924</v>
      </c>
      <c r="Q727" s="135">
        <f t="shared" ref="Q727" si="2479">SUM(L721:L727)</f>
        <v>28401</v>
      </c>
      <c r="R727" s="355">
        <f t="shared" ref="R727" si="2480">Q727/P727</f>
        <v>0.20011414559905302</v>
      </c>
      <c r="S727" s="70">
        <f t="shared" ref="S727" si="2481">P727/5466</f>
        <v>25.964873765093305</v>
      </c>
    </row>
    <row r="728" spans="1:19" x14ac:dyDescent="0.3">
      <c r="A728" s="470">
        <v>44615</v>
      </c>
      <c r="B728" s="642">
        <v>3021130</v>
      </c>
      <c r="C728" s="642">
        <v>1228295</v>
      </c>
      <c r="D728" s="642">
        <v>4249425</v>
      </c>
      <c r="E728" s="597">
        <v>4007</v>
      </c>
      <c r="F728" s="473">
        <v>0.60599999999999998</v>
      </c>
      <c r="G728" s="642">
        <v>17460</v>
      </c>
      <c r="H728" s="647">
        <v>6310143</v>
      </c>
      <c r="I728" s="648">
        <v>10966</v>
      </c>
      <c r="J728" s="649">
        <v>9175092</v>
      </c>
      <c r="K728" s="650">
        <v>28426</v>
      </c>
      <c r="L728" s="653">
        <v>4669</v>
      </c>
      <c r="M728" s="619">
        <v>0.16400000000000001</v>
      </c>
      <c r="N728" s="651">
        <f t="shared" ref="N728" si="2482">D728-D721</f>
        <v>18894</v>
      </c>
      <c r="O728" s="651">
        <f t="shared" ref="O728" si="2483">SUM(E722:E728)</f>
        <v>24086</v>
      </c>
      <c r="P728" s="652">
        <f t="shared" ref="P728" si="2484">SUM(K722:K728)</f>
        <v>143703</v>
      </c>
      <c r="Q728" s="135">
        <f t="shared" ref="Q728" si="2485">SUM(L722:L728)</f>
        <v>28206</v>
      </c>
      <c r="R728" s="355">
        <f t="shared" ref="R728" si="2486">Q728/P728</f>
        <v>0.19627982714348344</v>
      </c>
      <c r="S728" s="70">
        <f t="shared" ref="S728" si="2487">P728/5466</f>
        <v>26.29034028540066</v>
      </c>
    </row>
    <row r="729" spans="1:19" x14ac:dyDescent="0.3">
      <c r="A729" s="470">
        <v>44616</v>
      </c>
      <c r="B729" s="642">
        <v>3020739</v>
      </c>
      <c r="C729" s="642">
        <v>1232615</v>
      </c>
      <c r="D729" s="642">
        <v>4253354</v>
      </c>
      <c r="E729" s="597">
        <v>4328</v>
      </c>
      <c r="F729" s="473">
        <v>0.60199999999999998</v>
      </c>
      <c r="G729" s="642">
        <v>16420</v>
      </c>
      <c r="H729" s="647">
        <v>6326561</v>
      </c>
      <c r="I729" s="648">
        <v>11153</v>
      </c>
      <c r="J729" s="649">
        <v>9186245</v>
      </c>
      <c r="K729" s="650">
        <v>27573</v>
      </c>
      <c r="L729" s="653">
        <v>5046</v>
      </c>
      <c r="M729" s="619">
        <v>0.183</v>
      </c>
      <c r="N729" s="651">
        <f t="shared" ref="N729" si="2488">D729-D722</f>
        <v>19075</v>
      </c>
      <c r="O729" s="651">
        <f t="shared" ref="O729" si="2489">SUM(E723:E729)</f>
        <v>24585</v>
      </c>
      <c r="P729" s="652">
        <f t="shared" ref="P729" si="2490">SUM(K723:K729)</f>
        <v>144339</v>
      </c>
      <c r="Q729" s="135">
        <f t="shared" ref="Q729" si="2491">SUM(L723:L729)</f>
        <v>28778</v>
      </c>
      <c r="R729" s="355">
        <f t="shared" ref="R729" si="2492">Q729/P729</f>
        <v>0.19937785352538123</v>
      </c>
      <c r="S729" s="70">
        <f t="shared" ref="S729" si="2493">P729/5466</f>
        <v>26.40669593852909</v>
      </c>
    </row>
    <row r="730" spans="1:19" x14ac:dyDescent="0.3">
      <c r="A730" s="470">
        <v>44617</v>
      </c>
      <c r="B730" s="642">
        <v>3021069</v>
      </c>
      <c r="C730" s="642">
        <v>1235486</v>
      </c>
      <c r="D730" s="642">
        <v>4256555</v>
      </c>
      <c r="E730" s="597">
        <v>2882</v>
      </c>
      <c r="F730" s="473">
        <v>0.628</v>
      </c>
      <c r="G730" s="642">
        <v>11622</v>
      </c>
      <c r="H730" s="647">
        <v>6338183</v>
      </c>
      <c r="I730" s="648">
        <v>7726</v>
      </c>
      <c r="J730" s="649">
        <v>9193971</v>
      </c>
      <c r="K730" s="650">
        <v>19348</v>
      </c>
      <c r="L730" s="653">
        <v>3448</v>
      </c>
      <c r="M730" s="619">
        <v>0.17799999999999999</v>
      </c>
      <c r="N730" s="651">
        <f t="shared" ref="N730" si="2494">D730-D723</f>
        <v>18828</v>
      </c>
      <c r="O730" s="651">
        <f t="shared" ref="O730" si="2495">SUM(E724:E730)</f>
        <v>23063</v>
      </c>
      <c r="P730" s="652">
        <f t="shared" ref="P730" si="2496">SUM(K724:K730)</f>
        <v>139781</v>
      </c>
      <c r="Q730" s="135">
        <f t="shared" ref="Q730" si="2497">SUM(L724:L730)</f>
        <v>27125</v>
      </c>
      <c r="R730" s="355">
        <f t="shared" ref="R730" si="2498">Q730/P730</f>
        <v>0.1940535552042123</v>
      </c>
      <c r="S730" s="70">
        <f t="shared" ref="S730" si="2499">P730/5466</f>
        <v>25.572813757775339</v>
      </c>
    </row>
    <row r="731" spans="1:19" ht="15.5" x14ac:dyDescent="0.3">
      <c r="B731" s="707"/>
    </row>
    <row r="732" spans="1:19" ht="15.5" x14ac:dyDescent="0.3">
      <c r="B732" s="707"/>
    </row>
    <row r="733" spans="1:19" ht="14.5" x14ac:dyDescent="0.35">
      <c r="B733" s="641"/>
    </row>
    <row r="734" spans="1:19" x14ac:dyDescent="0.3">
      <c r="B734" s="708"/>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2022-02-25T12:20:02Z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vA54232059</value>
    </field>
    <field name="Objective-Version">
      <value order="0">170.174</value>
    </field>
    <field name="Objective-VersionNumber">
      <value order="0">2756</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5a - Testing (PCR &amp; LFD)</vt:lpstr>
      <vt:lpstr>Table 5b - Testing (PCR)</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2021-01-26T11:03:57Z</cp:lastPrinted>
  <dcterms:created xsi:type="dcterms:W3CDTF">2020-04-08T13:34:50Z</dcterms:created>
  <dcterms:modified xsi:type="dcterms:W3CDTF">2022-02-25T12:19:25Z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2022-02-25T12:20:02Z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vA54232059</vt:lpwstr>
  </property>
  <property fmtid="{D5CDD505-2E9C-101B-9397-08002B2CF9AE}" pid="16" name="Objective-Version">
    <vt:lpwstr>170.174</vt:lpwstr>
  </property>
  <property fmtid="{D5CDD505-2E9C-101B-9397-08002B2CF9AE}" pid="17" name="Objective-VersionNumber">
    <vt:r8>2756</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