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00" i="9" l="1"/>
  <c r="R400" i="9"/>
  <c r="Q400" i="9"/>
  <c r="P400" i="9"/>
  <c r="O400" i="9"/>
  <c r="N400" i="9"/>
  <c r="M400" i="9"/>
  <c r="F400" i="9"/>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<sst xmlns="http://schemas.openxmlformats.org/spreadsheetml/2006/main" count="756" uniqueCount="363">
  <si>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</si>
  <si>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</si>
  <si>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</si>
  <si>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</si>
  <si>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</si>
  <si>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</si>
  <si>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</si>
  <si>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</si>
  <si>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</si>
  <si>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</si>
  <si>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</si>
  <si>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</si>
  <si>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</si>
  <si>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</si>
  <si>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</si>
  <si>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</si>
  <si>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</si>
  <si>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</si>
  <si>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</si>
  <si>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</si>
  <si>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</si>
  <si>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</si>
  <si>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</si>
  <si>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</si>
  <si>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</si>
  <si>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</si>
  <si>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</si>
  <si>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</si>
  <si>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</si>
  <si>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</si>
  <si>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</si>
  <si>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</si>
  <si>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</si>
  <si>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</si>
  <si>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</si>
  <si>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</si>
  <si>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</si>
  <si>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</si>
  <si>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</si>
  <si>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</si>
  <si>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</si>
  <si>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</si>
  <si>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</si>
  <si>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</si>
  <si>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</si>
  <si>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</si>
  <si>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</si>
  <si>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</si>
  <si>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</si>
  <si>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</si>
  <si>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</si>
  <si>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</si>
  <si>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</si>
  <si>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</si>
  <si>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</si>
  <si>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</si>
  <si>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</si>
  <si>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</si>
  <si>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</si>
  <si>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</si>
  <si>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</si>
  <si>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</si>
  <si>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</si>
  <si>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</si>
  <si>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</si>
  <si>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</si>
  <si>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</si>
  <si>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</si>
  <si>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</si>
  <si>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</si>
  <si>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</si>
  <si>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</si>
  <si>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</si>
  <si>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</si>
  <si>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</si>
  <si>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</si>
  <si>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</si>
  <si>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</si>
  <si>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</si>
  <si>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</si>
  <si>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</si>
  <si>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</si>
  <si>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</si>
  <si>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</si>
  <si>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</si>
  <si>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</si>
  <si>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</si>
  <si>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</si>
  <si>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</si>
  <si>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</si>
  <si>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</si>
  <si>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</si>
  <si>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</si>
  <si>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</si>
  <si>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</si>
  <si>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</si>
  <si>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</si>
  <si>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</si>
  <si>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</si>
  <si>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</si>
  <si>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</si>
  <si>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</si>
  <si>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</si>
  <si>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</si>
  <si>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</si>
  <si>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</si>
  <si>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</si>
  <si>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</si>
  <si>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</si>
  <si>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</si>
  <si>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</si>
  <si>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</si>
  <si>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</si>
  <si>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</si>
  <si>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</si>
  <si>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</si>
  <si>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</si>
  <si>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</si>
  <si>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</si>
  <si>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</si>
  <si>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</si>
  <si>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</si>
  <si>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</si>
  <si>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</si>
  <si>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</si>
  <si>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</si>
  <si>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</si>
  <si>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</si>
  <si>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</si>
  <si>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</si>
  <si>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</si>
  <si>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</si>
  <si>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</si>
  <si>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</si>
  <si>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</si>
  <si>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</si>
  <si>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</si>
  <si>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</si>
  <si>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</si>
  <si>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</si>
  <si>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</si>
  <si>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</si>
  <si>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</si>
  <si>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</si>
  <si>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</si>
  <si>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</si>
  <si>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</si>
  <si>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</si>
  <si>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</si>
  <si>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</si>
  <si>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</si>
  <si>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</si>
  <si>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</si>
  <si>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</si>
  <si>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</si>
  <si>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</si>
  <si>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</si>
  <si>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</si>
  <si>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</si>
  <si>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</si>
  <si>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</si>
  <si>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</si>
  <si>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</si>
  <si>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</si>
  <si>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</si>
  <si>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</si>
  <si>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</si>
  <si>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</si>
  <si>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</si>
  <si>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</si>
  <si>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</si>
  <si>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</si>
  <si>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</si>
  <si>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</si>
  <si>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</si>
  <si>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</si>
  <si>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</si>
  <si>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</si>
  <si>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</si>
  <si>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</si>
  <si>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</si>
  <si>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</si>
  <si>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</si>
  <si>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</si>
  <si>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</si>
  <si>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</si>
  <si>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</si>
  <si>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</si>
  <si>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</si>
  <si>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</si>
  <si>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</si>
  <si>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</si>
  <si>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</si>
  <si>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</si>
  <si>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</si>
  <si>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</si>
  <si>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</si>
  <si>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</si>
  <si>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</si>
  <si>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</si>
  <si>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</si>
  <si>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</si>
  <si>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</si>
  <si>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</si>
  <si>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</si>
  <si>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</si>
  <si>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</si>
  <si>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</si>
  <si>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</si>
  <si>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</si>
  <si>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</si>
  <si>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</si>
  <si>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</si>
  <si>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</si>
  <si>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</si>
  <si>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</si>
  <si>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</si>
  <si>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</si>
  <si>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</si>
  <si>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</si>
  <si>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</si>
  <si>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</si>
  <si>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</si>
  <si>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</si>
  <si>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</si>
  <si>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</si>
  <si>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</si>
  <si>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</si>
  <si>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</si>
  <si>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</si>
  <si>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</si>
  <si>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</si>
  <si>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</si>
  <si>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</si>
  <si>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</si>
  <si>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</si>
  <si>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</si>
  <si>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</si>
  <si>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</si>
  <si>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</si>
  <si>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</si>
  <si>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</si>
  <si>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</si>
  <si>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</si>
  <si>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</si>
  <si>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</si>
  <si>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</si>
  <si>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</si>
  <si>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</si>
  <si>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</si>
  <si>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</si>
  <si>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</si>
  <si>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</si>
  <si>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</si>
  <si>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</si>
  <si>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</si>
  <si>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</si>
  <si>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</si>
  <si>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</si>
  <si>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</si>
  <si>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</si>
  <si>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</si>
  <si>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</si>
  <si>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</si>
  <si>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</si>
  <si>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</si>
  <si>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</si>
  <si>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</si>
  <si>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</si>
  <si>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</si>
  <si>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</si>
  <si>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</si>
  <si>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</si>
  <si>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</si>
  <si>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</si>
  <si>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</si>
  <si>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</si>
  <si>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</si>
  <si>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</si>
  <si>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</si>
  <si>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</si>
  <si>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</si>
  <si>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</si>
  <si>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</si>
  <si>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</si>
  <si>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</si>
  <si>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</si>
  <si>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</si>
  <si>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</si>
  <si>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</si>
  <si>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</si>
  <si>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</si>
  <si>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</si>
  <si>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</si>
  <si>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</si>
  <si>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</si>
  <si>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</si>
  <si>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</si>
  <si>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</si>
  <si>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</si>
  <si>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</si>
  <si>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</si>
  <si>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</si>
  <si>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</si>
  <si>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</si>
  <si>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</si>
  <si>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</si>
  <si>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</si>
  <si>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</si>
  <si>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</si>
  <si>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</si>
  <si>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</si>
  <si>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</si>
  <si>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</si>
  <si>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</si>
  <si>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</si>
  <si>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</si>
  <si>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</si>
  <si>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</si>
  <si>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</si>
  <si>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</si>
  <si>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</si>
  <si>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</si>
  <si>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</si>
  <si>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</si>
  <si>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</si>
  <si>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</si>
  <si>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</si>
  <si>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</si>
  <si>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</si>
  <si>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</si>
  <si>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</si>
  <si>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</si>
  <si>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</si>
  <si>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</si>
  <si>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</si>
  <si>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</si>
  <si>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</si>
  <si>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</si>
  <si>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week to 23/03/2023</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</si>
  <si>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</si>
  <si>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</si>
  <si>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</si>
  <si>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</si>
  <si>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week to 30/03/2023</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</si>
  <si>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</si>
  <si>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</si>
  <si>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</si>
  <si>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</si>
  <si>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</si>
  <si>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</si>
  <si>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</si>
  <si>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</si>
  <si>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</si>
  <si>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</si>
  <si>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9c - Daily attendance and absence in schools in Scotland from March 2021 - Primary only (revised)</t>
  </si>
  <si>
    <t>Table 9d - Percentage of pupils physically attending school from March 2021  - Secondary and Special only (revised)</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</si>
  <si>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</si>
  <si>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</si>
  <si>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</si>
  <si>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</si>
  <si>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 xml:space="preserve">This has affected vaccination data from GP systems since 28/03/2021. </t>
  </si>
  <si>
    <t>This has been resolved for figures for 01/04/2021 but figures for 28/03-31/03/2021 will be revised to include the GP system data as soon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</si>
</sst>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7">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9" fontId="2" fillId="0" borderId="0" xfId="0" applyNumberFormat="1" applyFont="1"/>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38-4ADE-B48E-B7FF266E1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absence'!$A$4:$A$15</c:f>
              <c:numCache>
                <c:formatCode>m/d/yyyy</c:formatCode>
                <c:ptCount val="12"/>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numCache>
            </c:numRef>
          </c:cat>
          <c:val>
            <c:numRef>
              <c:f>'Table 9 - School absence'!$D$4:$D$15</c:f>
              <c:numCache>
                <c:formatCode>0.0%</c:formatCode>
                <c:ptCount val="12"/>
                <c:pt idx="0">
                  <c:v>2.87342451E-2</c:v>
                </c:pt>
                <c:pt idx="1">
                  <c:v>2.8763728700000001E-2</c:v>
                </c:pt>
                <c:pt idx="2">
                  <c:v>3.1480994700000001E-2</c:v>
                </c:pt>
                <c:pt idx="3">
                  <c:v>3.4120481499999994E-2</c:v>
                </c:pt>
                <c:pt idx="4">
                  <c:v>4.2672313000000003E-2</c:v>
                </c:pt>
                <c:pt idx="5">
                  <c:v>5.19330603E-2</c:v>
                </c:pt>
                <c:pt idx="6">
                  <c:v>4.85817256E-2</c:v>
                </c:pt>
                <c:pt idx="7">
                  <c:v>4.2929440400000005E-2</c:v>
                </c:pt>
                <c:pt idx="8">
                  <c:v>4.55909839E-2</c:v>
                </c:pt>
                <c:pt idx="9">
                  <c:v>6.7873258800000003E-2</c:v>
                </c:pt>
                <c:pt idx="10">
                  <c:v>6.7897728599999999E-2</c:v>
                </c:pt>
                <c:pt idx="11">
                  <c:v>5.4680980900000002E-2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38-4ADE-B48E-B7FF266E1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absence'!$A$4:$A$15</c:f>
              <c:numCache>
                <c:formatCode>m/d/yyyy</c:formatCode>
                <c:ptCount val="12"/>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numCache>
            </c:numRef>
          </c:cat>
          <c:val>
            <c:numRef>
              <c:f>'Table 9 - School absence'!$E$4:$E$15</c:f>
              <c:numCache>
                <c:formatCode>0.0%</c:formatCode>
                <c:ptCount val="12"/>
                <c:pt idx="0">
                  <c:v>1.5656479600000002E-2</c:v>
                </c:pt>
                <c:pt idx="1">
                  <c:v>1.6214685199999999E-2</c:v>
                </c:pt>
                <c:pt idx="2">
                  <c:v>1.7610359999999999E-2</c:v>
                </c:pt>
                <c:pt idx="3">
                  <c:v>1.82318141E-2</c:v>
                </c:pt>
                <c:pt idx="4">
                  <c:v>1.9678109200000002E-2</c:v>
                </c:pt>
                <c:pt idx="5">
                  <c:v>2.0483684200000001E-2</c:v>
                </c:pt>
                <c:pt idx="6">
                  <c:v>2.2247516199999998E-2</c:v>
                </c:pt>
                <c:pt idx="7">
                  <c:v>2.1947187600000001E-2</c:v>
                </c:pt>
                <c:pt idx="8">
                  <c:v>2.2502183800000002E-2</c:v>
                </c:pt>
                <c:pt idx="9">
                  <c:v>2.46220363E-2</c:v>
                </c:pt>
                <c:pt idx="10">
                  <c:v>2.63463603E-2</c:v>
                </c:pt>
                <c:pt idx="11">
                  <c:v>2.7506318800000002E-2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pt idx="51">
                  <c:v>week to 30/03/2023</c:v>
                </c:pt>
              </c:strCache>
            </c:strRef>
          </c:cat>
          <c:val>
            <c:numRef>
              <c:f>'Table 6 - Workforce'!$B$117:$B$168</c:f>
              <c:numCache>
                <c:formatCode>#,##0</c:formatCode>
                <c:ptCount val="5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pt idx="51">
                  <c:v>week to 30/03/2023</c:v>
                </c:pt>
              </c:strCache>
            </c:strRef>
          </c:cat>
          <c:val>
            <c:numRef>
              <c:f>'Table 6 - Workforce'!$C$117:$C$168</c:f>
              <c:numCache>
                <c:formatCode>#,##0</c:formatCode>
                <c:ptCount val="5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pt idx="51">
                  <c:v>week to 30/03/2023</c:v>
                </c:pt>
              </c:strCache>
            </c:strRef>
          </c:cat>
          <c:val>
            <c:numRef>
              <c:f>'Table 6 - Workforce'!$D$117:$D$168</c:f>
              <c:numCache>
                <c:formatCode>#,##0</c:formatCode>
                <c:ptCount val="5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40</xdr:row>
      <xdr:rowOff>158750</xdr:rowOff>
    </xdr:to>
    <xdr:sp macro="" textlink="">
      <xdr:nvSpPr>
        <xdr:cNvPr id="2" name="TextBox 1"/>
        <xdr:cNvSpPr txBox="1"/>
      </xdr:nvSpPr>
      <xdr:spPr>
        <a:xfrm>
          <a:off x="4051299" y="546100"/>
          <a:ext cx="4918075" cy="7543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354</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347</v>
      </c>
      <c r="C30" s="401" t="s">
        <v>348</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350</v>
      </c>
      <c r="C37" s="259" t="s">
        <v>352</v>
      </c>
    </row>
    <row r="38" spans="2:3" ht="30.65" customHeight="1" x14ac:dyDescent="0.35">
      <c r="B38" s="260" t="s">
        <v>351</v>
      </c>
      <c r="C38" s="259" t="s">
        <v>353</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337</v>
      </c>
      <c r="C46" s="130" t="s">
        <v>359</v>
      </c>
    </row>
    <row r="47" spans="2:3" x14ac:dyDescent="0.35">
      <c r="B47" s="261" t="s">
        <v>338</v>
      </c>
      <c r="C47" s="262" t="s">
        <v>349</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5"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331</v>
      </c>
      <c r="B166" s="44">
        <v>1694.7142857142858</v>
      </c>
      <c r="C166" s="44">
        <v>28.571428571428573</v>
      </c>
      <c r="D166" s="44">
        <v>1563</v>
      </c>
      <c r="E166" s="44">
        <v>3286.2857142857147</v>
      </c>
      <c r="F166" s="94"/>
      <c r="G166" s="2"/>
    </row>
    <row r="167" spans="1:7" x14ac:dyDescent="0.35">
      <c r="A167" s="113" t="s">
        <v>339</v>
      </c>
      <c r="B167" s="44">
        <v>1709</v>
      </c>
      <c r="C167" s="44">
        <v>26</v>
      </c>
      <c r="D167" s="44">
        <v>1653</v>
      </c>
      <c r="E167" s="44">
        <v>3388</v>
      </c>
      <c r="F167" s="94"/>
      <c r="G167" s="2"/>
    </row>
    <row r="168" spans="1:7" x14ac:dyDescent="0.35">
      <c r="A168" s="113" t="s">
        <v>344</v>
      </c>
      <c r="B168" s="44">
        <v>1734.8571428571429</v>
      </c>
      <c r="C168" s="44">
        <v>24.857142857142858</v>
      </c>
      <c r="D168" s="44">
        <v>1633.7142857142858</v>
      </c>
      <c r="E168" s="44">
        <v>3393.4285714285716</v>
      </c>
      <c r="F168" s="94"/>
      <c r="G168" s="2"/>
    </row>
    <row r="169" spans="1:7" x14ac:dyDescent="0.35">
      <c r="B169" s="44"/>
      <c r="C169" s="44"/>
      <c r="D169" s="44"/>
      <c r="E169" s="44"/>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8"/>
  <sheetViews>
    <sheetView showGridLines="0" zoomScale="89" zoomScaleNormal="90" workbookViewId="0">
      <pane ySplit="3" topLeftCell="A43" activePane="bottomLeft" state="frozen"/>
      <selection pane="bottomLeft" activeCell="C15" sqref="C15"/>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24</v>
      </c>
      <c r="D55" s="78"/>
    </row>
    <row r="56" spans="1:4" x14ac:dyDescent="0.35">
      <c r="A56" s="217">
        <v>10</v>
      </c>
      <c r="B56" s="222" t="s">
        <v>334</v>
      </c>
      <c r="C56" s="2">
        <v>21</v>
      </c>
      <c r="D56" s="78"/>
    </row>
    <row r="57" spans="1:4" x14ac:dyDescent="0.35">
      <c r="A57" s="217">
        <v>11</v>
      </c>
      <c r="B57" s="222" t="s">
        <v>346</v>
      </c>
      <c r="C57" s="2">
        <v>12</v>
      </c>
      <c r="D57" s="78"/>
    </row>
    <row r="58" spans="1:4" x14ac:dyDescent="0.35">
      <c r="A58" s="217">
        <v>12</v>
      </c>
      <c r="B58" s="222" t="s">
        <v>345</v>
      </c>
      <c r="C58" s="207">
        <v>11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1"/>
  <sheetViews>
    <sheetView showGridLines="0" zoomScale="90" zoomScaleNormal="90" workbookViewId="0">
      <pane xSplit="1" ySplit="2" topLeftCell="B45" activePane="bottomRight" state="frozen"/>
      <selection pane="topRight" activeCell="B1" sqref="B1"/>
      <selection pane="bottomLeft" activeCell="A4" sqref="A4"/>
      <selection pane="bottomRight" activeCell="D51" sqref="D5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62">
        <v>44285</v>
      </c>
      <c r="B51" s="2">
        <v>833</v>
      </c>
      <c r="C51" s="2">
        <v>707</v>
      </c>
      <c r="D51" s="495">
        <v>0.66</v>
      </c>
      <c r="E51" s="44">
        <v>37144</v>
      </c>
      <c r="F51" s="83">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3"/>
  <sheetViews>
    <sheetView showGridLines="0" zoomScale="89" zoomScaleNormal="90" workbookViewId="0">
      <pane ySplit="3" topLeftCell="A31" activePane="bottomLeft" state="frozen"/>
      <selection pane="bottomLeft" activeCell="A43" sqref="A43"/>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7"/>
  <sheetViews>
    <sheetView workbookViewId="0">
      <pane xSplit="1" ySplit="3" topLeftCell="B372" activePane="bottomRight" state="frozen"/>
      <selection pane="topRight" activeCell="B1" sqref="B1"/>
      <selection pane="bottomLeft" activeCell="A4" sqref="A4"/>
      <selection pane="bottomRight" activeCell="B388" sqref="B388"/>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2"/>
  <sheetViews>
    <sheetView workbookViewId="0">
      <selection activeCell="U1" sqref="U1"/>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2" t="s">
        <v>355</v>
      </c>
      <c r="B1" s="490"/>
      <c r="C1" s="491"/>
      <c r="D1" s="491"/>
      <c r="E1" s="491"/>
      <c r="O1" s="492" t="s">
        <v>341</v>
      </c>
      <c r="P1" s="490"/>
      <c r="Q1" s="491"/>
      <c r="R1" s="491"/>
      <c r="S1" s="491"/>
      <c r="U1" s="534"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6">
        <v>44270</v>
      </c>
      <c r="P4" s="487">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6">
        <v>44271</v>
      </c>
      <c r="P5" s="487">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6">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6">
        <v>44273</v>
      </c>
      <c r="P7" s="487">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6">
        <v>44274</v>
      </c>
      <c r="P8" s="487">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488">
        <v>44277</v>
      </c>
      <c r="P9" s="487">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488">
        <v>44278</v>
      </c>
      <c r="P10" s="487">
        <v>7779</v>
      </c>
      <c r="Q10" s="390">
        <v>0.94049879660000002</v>
      </c>
      <c r="R10" s="390">
        <v>3.99646892E-2</v>
      </c>
      <c r="S10" s="390">
        <v>1.9536514200000001E-2</v>
      </c>
    </row>
    <row r="11" spans="1:21" x14ac:dyDescent="0.25">
      <c r="A11" s="488">
        <v>44279</v>
      </c>
      <c r="B11" s="487">
        <v>8733</v>
      </c>
      <c r="C11" s="390">
        <v>0.93512083260000001</v>
      </c>
      <c r="D11" s="390">
        <v>4.2929440400000005E-2</v>
      </c>
      <c r="E11" s="390">
        <v>2.1947187600000001E-2</v>
      </c>
    </row>
    <row r="12" spans="1:21" x14ac:dyDescent="0.25">
      <c r="A12" s="488">
        <v>44280</v>
      </c>
      <c r="B12" s="487">
        <v>8949</v>
      </c>
      <c r="C12" s="390">
        <v>0.93190683210000003</v>
      </c>
      <c r="D12" s="390">
        <v>4.55909839E-2</v>
      </c>
      <c r="E12" s="390">
        <v>2.2502183800000002E-2</v>
      </c>
    </row>
    <row r="13" spans="1:21" x14ac:dyDescent="0.25">
      <c r="A13" s="488">
        <v>44281</v>
      </c>
      <c r="B13" s="487">
        <v>9530</v>
      </c>
      <c r="C13" s="390">
        <v>0.90750470490000001</v>
      </c>
      <c r="D13" s="390">
        <v>6.7873258800000003E-2</v>
      </c>
      <c r="E13" s="390">
        <v>2.46220363E-2</v>
      </c>
    </row>
    <row r="14" spans="1:21" x14ac:dyDescent="0.25">
      <c r="A14" s="488">
        <v>44284</v>
      </c>
      <c r="B14" s="487">
        <v>8788</v>
      </c>
      <c r="C14" s="390">
        <v>0.90575591099999997</v>
      </c>
      <c r="D14" s="390">
        <v>6.7897728599999999E-2</v>
      </c>
      <c r="E14" s="390">
        <v>2.63463603E-2</v>
      </c>
    </row>
    <row r="15" spans="1:21" x14ac:dyDescent="0.25">
      <c r="A15" s="488">
        <v>44285</v>
      </c>
      <c r="B15" s="487">
        <v>9140</v>
      </c>
      <c r="C15" s="390">
        <v>0.91781270019999994</v>
      </c>
      <c r="D15" s="390">
        <v>5.4680980900000002E-2</v>
      </c>
      <c r="E15" s="390">
        <v>2.7506318800000002E-2</v>
      </c>
    </row>
    <row r="16" spans="1:21" x14ac:dyDescent="0.25">
      <c r="A16" s="488"/>
      <c r="B16" s="487"/>
      <c r="C16" s="390"/>
      <c r="D16" s="390"/>
      <c r="E16" s="390"/>
    </row>
    <row r="17" spans="1:19" ht="26" x14ac:dyDescent="0.3">
      <c r="A17" s="479" t="s">
        <v>356</v>
      </c>
      <c r="B17" s="480"/>
      <c r="C17" s="480"/>
      <c r="D17" s="480"/>
      <c r="E17" s="480"/>
      <c r="O17" s="479" t="s">
        <v>342</v>
      </c>
      <c r="P17" s="480"/>
      <c r="Q17" s="480"/>
      <c r="R17" s="480"/>
      <c r="S17" s="480"/>
    </row>
    <row r="18" spans="1:19" x14ac:dyDescent="0.25">
      <c r="A18" s="295"/>
      <c r="B18" s="258" t="s">
        <v>332</v>
      </c>
      <c r="C18" s="258" t="s">
        <v>333</v>
      </c>
      <c r="D18" s="258" t="s">
        <v>251</v>
      </c>
      <c r="E18" s="258"/>
      <c r="O18" s="374"/>
      <c r="P18" s="390" t="s">
        <v>332</v>
      </c>
      <c r="Q18" s="390" t="s">
        <v>333</v>
      </c>
      <c r="R18" s="390" t="s">
        <v>251</v>
      </c>
      <c r="S18" s="390"/>
    </row>
    <row r="19" spans="1:19" x14ac:dyDescent="0.25">
      <c r="A19" s="296">
        <v>44270</v>
      </c>
      <c r="B19" s="293">
        <v>0.27900952820000002</v>
      </c>
      <c r="C19" s="293">
        <v>0.25573738280000002</v>
      </c>
      <c r="D19" s="293">
        <v>0.69718605629999997</v>
      </c>
      <c r="E19" s="258"/>
      <c r="O19" s="489">
        <v>44270</v>
      </c>
      <c r="P19" s="390">
        <v>0.27865634719999999</v>
      </c>
      <c r="Q19" s="390">
        <v>0.25256957140000003</v>
      </c>
      <c r="R19" s="390">
        <v>0.71605927110000001</v>
      </c>
      <c r="S19" s="390"/>
    </row>
    <row r="20" spans="1:19" x14ac:dyDescent="0.25">
      <c r="A20" s="296">
        <v>44271</v>
      </c>
      <c r="B20" s="293">
        <v>0.28185946649999999</v>
      </c>
      <c r="C20" s="293">
        <v>0.25414510670000001</v>
      </c>
      <c r="D20" s="293">
        <v>0.69680851060000004</v>
      </c>
      <c r="E20" s="258"/>
      <c r="O20" s="489">
        <v>44271</v>
      </c>
      <c r="P20" s="390">
        <v>0.28039331830000003</v>
      </c>
      <c r="Q20" s="390">
        <v>0.25176364600000001</v>
      </c>
      <c r="R20" s="390">
        <v>0.71212545510000003</v>
      </c>
      <c r="S20" s="478"/>
    </row>
    <row r="21" spans="1:19" x14ac:dyDescent="0.25">
      <c r="A21" s="294">
        <v>44272</v>
      </c>
      <c r="B21" s="293">
        <v>0.28445627620000002</v>
      </c>
      <c r="C21" s="293">
        <v>0.25808091589999999</v>
      </c>
      <c r="D21" s="293">
        <v>0.63844969920000005</v>
      </c>
      <c r="E21" s="390"/>
      <c r="O21" s="489">
        <v>44272</v>
      </c>
      <c r="P21" s="390">
        <v>0.2868919056</v>
      </c>
      <c r="Q21" s="390">
        <v>0.26162826150000001</v>
      </c>
      <c r="R21" s="390">
        <v>0.66488237780000004</v>
      </c>
      <c r="S21" s="478"/>
    </row>
    <row r="22" spans="1:19" x14ac:dyDescent="0.25">
      <c r="A22" s="294">
        <v>44273</v>
      </c>
      <c r="B22" s="293">
        <v>0.27403176800000001</v>
      </c>
      <c r="C22" s="293">
        <v>0.24971523879999999</v>
      </c>
      <c r="D22" s="293">
        <v>0.68492574949999996</v>
      </c>
      <c r="E22" s="390"/>
      <c r="O22" s="489">
        <v>44273</v>
      </c>
      <c r="P22" s="390">
        <v>0.2746749289</v>
      </c>
      <c r="Q22" s="390">
        <v>0.25057861549999999</v>
      </c>
      <c r="R22" s="390">
        <v>0.70393811529999994</v>
      </c>
    </row>
    <row r="23" spans="1:19" x14ac:dyDescent="0.25">
      <c r="A23" s="294">
        <v>44274</v>
      </c>
      <c r="B23" s="293">
        <v>0.2320920886</v>
      </c>
      <c r="C23" s="293">
        <v>0.21941171849999999</v>
      </c>
      <c r="D23" s="293">
        <v>0.61647289540000005</v>
      </c>
      <c r="E23" s="390"/>
      <c r="O23" s="489">
        <v>44274</v>
      </c>
      <c r="P23" s="390">
        <v>0.23130936090000001</v>
      </c>
      <c r="Q23" s="390">
        <v>0.2200513379</v>
      </c>
      <c r="R23" s="390">
        <v>0.64315759959999996</v>
      </c>
    </row>
    <row r="24" spans="1:19" x14ac:dyDescent="0.25">
      <c r="A24" s="294">
        <v>44277</v>
      </c>
      <c r="B24" s="293">
        <v>0.27101024639999999</v>
      </c>
      <c r="C24" s="293">
        <v>0.2470028125</v>
      </c>
      <c r="D24" s="293">
        <v>0.69243673979999998</v>
      </c>
      <c r="E24" s="390"/>
      <c r="O24" s="374">
        <v>44277</v>
      </c>
      <c r="P24" s="390">
        <v>0.27101024639999999</v>
      </c>
      <c r="Q24" s="390">
        <v>0.2470028125</v>
      </c>
      <c r="R24" s="390">
        <v>0.71266620010000004</v>
      </c>
    </row>
    <row r="25" spans="1:19" x14ac:dyDescent="0.25">
      <c r="A25" s="294">
        <v>44278</v>
      </c>
      <c r="B25" s="293">
        <v>0.27159410169999998</v>
      </c>
      <c r="C25" s="293">
        <v>0.24033965090000001</v>
      </c>
      <c r="D25" s="293">
        <v>0.69379194629999996</v>
      </c>
      <c r="E25" s="390"/>
      <c r="O25" s="374">
        <v>44278</v>
      </c>
      <c r="P25" s="390">
        <v>0.26815040649999999</v>
      </c>
      <c r="Q25" s="390">
        <v>0.24144721899999999</v>
      </c>
      <c r="R25" s="390">
        <v>0.72656031350000005</v>
      </c>
    </row>
    <row r="26" spans="1:19" x14ac:dyDescent="0.25">
      <c r="A26" s="374">
        <v>44279</v>
      </c>
      <c r="B26" s="390">
        <v>0.27455252019999998</v>
      </c>
      <c r="C26" s="390">
        <v>0.24753502150000001</v>
      </c>
      <c r="D26" s="390">
        <v>0.66377743600000005</v>
      </c>
      <c r="E26" s="390"/>
    </row>
    <row r="27" spans="1:19" x14ac:dyDescent="0.25">
      <c r="A27" s="295">
        <v>44280</v>
      </c>
      <c r="B27" s="258">
        <v>0.26238163990000002</v>
      </c>
      <c r="C27" s="258">
        <v>0.2347492337</v>
      </c>
      <c r="D27" s="258">
        <v>0.7021544488</v>
      </c>
      <c r="E27" s="258"/>
    </row>
    <row r="28" spans="1:19" x14ac:dyDescent="0.25">
      <c r="A28" s="295">
        <v>44281</v>
      </c>
      <c r="B28" s="258">
        <v>0.22344179550000001</v>
      </c>
      <c r="C28" s="258">
        <v>0.20988366990000001</v>
      </c>
      <c r="D28" s="258">
        <v>0.62753602909999995</v>
      </c>
      <c r="E28" s="258"/>
    </row>
    <row r="29" spans="1:19" x14ac:dyDescent="0.25">
      <c r="A29" s="295">
        <v>44284</v>
      </c>
      <c r="B29" s="258">
        <v>0.26271210369999998</v>
      </c>
      <c r="C29" s="258">
        <v>0.24379625069999999</v>
      </c>
      <c r="D29" s="258">
        <v>0.70058479529999995</v>
      </c>
      <c r="E29" s="258"/>
    </row>
    <row r="30" spans="1:19" x14ac:dyDescent="0.25">
      <c r="A30" s="295">
        <v>44285</v>
      </c>
      <c r="B30" s="258">
        <v>0.26405724959999999</v>
      </c>
      <c r="C30" s="258">
        <v>0.23790228190000001</v>
      </c>
      <c r="D30" s="258">
        <v>0.66842105259999995</v>
      </c>
      <c r="E30" s="258"/>
    </row>
    <row r="31" spans="1:19" x14ac:dyDescent="0.25">
      <c r="A31" s="295"/>
      <c r="B31" s="258"/>
      <c r="C31" s="258"/>
      <c r="D31" s="258"/>
      <c r="E31" s="258"/>
    </row>
    <row r="32" spans="1:19" x14ac:dyDescent="0.25">
      <c r="A32" s="295"/>
      <c r="B32" s="258"/>
      <c r="C32" s="258"/>
      <c r="D32" s="258"/>
      <c r="E32" s="258"/>
    </row>
    <row r="33" spans="1:5" x14ac:dyDescent="0.25">
      <c r="A33" s="295"/>
      <c r="B33" s="258"/>
      <c r="C33" s="258"/>
      <c r="D33" s="258"/>
      <c r="E33" s="258"/>
    </row>
    <row r="34" spans="1:5" x14ac:dyDescent="0.25">
      <c r="A34" s="295"/>
      <c r="B34" s="258"/>
      <c r="C34" s="258"/>
      <c r="D34" s="258"/>
      <c r="E34" s="258"/>
    </row>
    <row r="35" spans="1:5" x14ac:dyDescent="0.25">
      <c r="A35" s="295"/>
      <c r="B35" s="258"/>
      <c r="C35" s="258"/>
      <c r="D35" s="258"/>
      <c r="E35" s="258"/>
    </row>
    <row r="36" spans="1:5" x14ac:dyDescent="0.25">
      <c r="A36" s="295"/>
      <c r="B36" s="258"/>
      <c r="C36" s="258"/>
      <c r="D36" s="258"/>
      <c r="E36" s="258"/>
    </row>
    <row r="37" spans="1:5" x14ac:dyDescent="0.25">
      <c r="A37" s="295"/>
      <c r="B37" s="258"/>
      <c r="C37" s="258"/>
      <c r="D37" s="258"/>
      <c r="E37" s="258"/>
    </row>
    <row r="38" spans="1:5" x14ac:dyDescent="0.25">
      <c r="A38" s="295"/>
      <c r="B38" s="258"/>
      <c r="C38" s="258"/>
      <c r="D38" s="258"/>
      <c r="E38" s="258"/>
    </row>
    <row r="39" spans="1:5" x14ac:dyDescent="0.25">
      <c r="A39" s="295"/>
      <c r="B39" s="258"/>
      <c r="C39" s="258"/>
      <c r="D39" s="258"/>
      <c r="E39" s="258"/>
    </row>
    <row r="40" spans="1:5" x14ac:dyDescent="0.25">
      <c r="A40" s="295"/>
      <c r="B40" s="258"/>
      <c r="C40" s="258"/>
      <c r="D40" s="258"/>
      <c r="E40" s="258"/>
    </row>
    <row r="41" spans="1:5" x14ac:dyDescent="0.25">
      <c r="A41" s="295"/>
    </row>
    <row r="42" spans="1:5" x14ac:dyDescent="0.25">
      <c r="A42"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Q1" sqref="Q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85"/>
  <sheetViews>
    <sheetView workbookViewId="0">
      <pane xSplit="1" ySplit="3" topLeftCell="B70" activePane="bottomRight" state="frozen"/>
      <selection pane="topRight" activeCell="B1" sqref="B1"/>
      <selection pane="bottomLeft" activeCell="A4" sqref="A4"/>
      <selection pane="bottomRight" activeCell="A85" sqref="A85"/>
    </sheetView>
  </sheetViews>
  <sheetFormatPr defaultColWidth="8.54296875" defaultRowHeight="14.5" x14ac:dyDescent="0.35"/>
  <cols>
    <col min="1" max="1" width="12.54296875" style="386" customWidth="1"/>
    <col min="2" max="3" width="20.54296875" style="386" customWidth="1"/>
    <col min="4" max="16384" width="8.54296875" style="386"/>
  </cols>
  <sheetData>
    <row r="1" spans="1:15" x14ac:dyDescent="0.35">
      <c r="A1" s="400" t="s">
        <v>261</v>
      </c>
      <c r="E1" s="59" t="s">
        <v>29</v>
      </c>
    </row>
    <row r="3" spans="1:15" ht="59.15" customHeight="1" x14ac:dyDescent="0.35">
      <c r="A3" s="55" t="s">
        <v>0</v>
      </c>
      <c r="B3" s="61" t="s">
        <v>244</v>
      </c>
      <c r="C3" s="61" t="s">
        <v>245</v>
      </c>
    </row>
    <row r="4" spans="1:15" x14ac:dyDescent="0.35">
      <c r="A4" s="25">
        <v>44207</v>
      </c>
      <c r="B4" s="402">
        <v>163377</v>
      </c>
      <c r="C4" s="402">
        <v>2758</v>
      </c>
    </row>
    <row r="5" spans="1:15" x14ac:dyDescent="0.35">
      <c r="A5" s="25">
        <v>44208</v>
      </c>
      <c r="B5" s="56">
        <v>175942</v>
      </c>
      <c r="C5" s="56">
        <v>2857</v>
      </c>
      <c r="M5" s="351"/>
      <c r="N5" s="351"/>
      <c r="O5" s="351"/>
    </row>
    <row r="6" spans="1:15" x14ac:dyDescent="0.35">
      <c r="A6" s="25">
        <v>44209</v>
      </c>
      <c r="B6" s="56">
        <v>191965</v>
      </c>
      <c r="C6" s="56">
        <v>2990</v>
      </c>
      <c r="M6" s="351"/>
      <c r="N6" s="351"/>
      <c r="O6" s="351"/>
    </row>
    <row r="7" spans="1:15" x14ac:dyDescent="0.35">
      <c r="A7" s="25">
        <v>44210</v>
      </c>
      <c r="B7" s="56">
        <v>208207</v>
      </c>
      <c r="C7" s="56">
        <v>3190</v>
      </c>
      <c r="M7" s="351"/>
      <c r="N7" s="351"/>
      <c r="O7" s="351"/>
    </row>
    <row r="8" spans="1:15" x14ac:dyDescent="0.35">
      <c r="A8" s="25">
        <v>44211</v>
      </c>
      <c r="B8" s="56">
        <v>224840</v>
      </c>
      <c r="C8" s="56">
        <v>3331</v>
      </c>
      <c r="M8" s="351"/>
      <c r="N8" s="351"/>
      <c r="O8" s="351"/>
    </row>
    <row r="9" spans="1:15" x14ac:dyDescent="0.35">
      <c r="A9" s="25">
        <v>44212</v>
      </c>
      <c r="B9" s="56">
        <v>241924</v>
      </c>
      <c r="C9" s="56">
        <v>3512</v>
      </c>
      <c r="M9" s="351"/>
      <c r="N9" s="351"/>
      <c r="O9" s="351"/>
    </row>
    <row r="10" spans="1:15" x14ac:dyDescent="0.35">
      <c r="A10" s="25">
        <v>44213</v>
      </c>
      <c r="B10" s="56">
        <v>260140</v>
      </c>
      <c r="C10" s="56">
        <v>3657</v>
      </c>
      <c r="M10" s="351"/>
      <c r="N10" s="351"/>
      <c r="O10" s="351"/>
    </row>
    <row r="11" spans="1:15" x14ac:dyDescent="0.35">
      <c r="A11" s="25">
        <v>44214</v>
      </c>
      <c r="B11" s="56">
        <v>264991</v>
      </c>
      <c r="C11" s="56">
        <v>3698</v>
      </c>
      <c r="M11" s="351"/>
      <c r="N11" s="351"/>
      <c r="O11" s="351"/>
    </row>
    <row r="12" spans="1:15" x14ac:dyDescent="0.35">
      <c r="A12" s="25">
        <v>44215</v>
      </c>
      <c r="B12" s="56">
        <v>284582</v>
      </c>
      <c r="C12" s="56">
        <v>3886</v>
      </c>
      <c r="M12" s="351"/>
      <c r="N12" s="351"/>
      <c r="O12" s="351"/>
    </row>
    <row r="13" spans="1:15" x14ac:dyDescent="0.35">
      <c r="A13" s="25">
        <v>44216</v>
      </c>
      <c r="B13" s="56">
        <v>309909</v>
      </c>
      <c r="C13" s="56">
        <v>4170</v>
      </c>
      <c r="M13" s="351"/>
      <c r="N13" s="351"/>
      <c r="O13" s="351"/>
    </row>
    <row r="14" spans="1:15" x14ac:dyDescent="0.35">
      <c r="A14" s="25">
        <v>44217</v>
      </c>
      <c r="B14" s="56">
        <v>334871</v>
      </c>
      <c r="C14" s="56">
        <v>4466</v>
      </c>
      <c r="M14" s="351"/>
      <c r="N14" s="351"/>
      <c r="O14" s="351"/>
    </row>
    <row r="15" spans="1:15" x14ac:dyDescent="0.35">
      <c r="A15" s="25">
        <v>44218</v>
      </c>
      <c r="B15" s="56">
        <v>358454</v>
      </c>
      <c r="C15" s="56">
        <v>4689</v>
      </c>
      <c r="M15" s="351"/>
      <c r="N15" s="351"/>
      <c r="O15" s="351"/>
    </row>
    <row r="16" spans="1:15" x14ac:dyDescent="0.35">
      <c r="A16" s="25">
        <v>44219</v>
      </c>
      <c r="B16" s="56">
        <v>380667</v>
      </c>
      <c r="C16" s="56">
        <v>5188</v>
      </c>
      <c r="M16" s="351"/>
      <c r="N16" s="351"/>
      <c r="O16" s="351"/>
    </row>
    <row r="17" spans="1:15" x14ac:dyDescent="0.35">
      <c r="A17" s="25">
        <v>44220</v>
      </c>
      <c r="B17" s="56">
        <v>404038</v>
      </c>
      <c r="C17" s="56">
        <v>5383</v>
      </c>
      <c r="M17" s="351"/>
      <c r="N17" s="351"/>
      <c r="O17" s="351"/>
    </row>
    <row r="18" spans="1:15" x14ac:dyDescent="0.35">
      <c r="A18" s="25">
        <v>44221</v>
      </c>
      <c r="B18" s="56">
        <v>415402</v>
      </c>
      <c r="C18" s="56">
        <v>5538</v>
      </c>
      <c r="M18" s="351"/>
      <c r="N18" s="351"/>
      <c r="O18" s="351"/>
    </row>
    <row r="19" spans="1:15" x14ac:dyDescent="0.35">
      <c r="A19" s="25">
        <v>44222</v>
      </c>
      <c r="B19" s="60">
        <v>437900</v>
      </c>
      <c r="C19" s="60">
        <v>6060</v>
      </c>
      <c r="M19" s="351"/>
      <c r="N19" s="351"/>
      <c r="O19" s="351"/>
    </row>
    <row r="20" spans="1:15" x14ac:dyDescent="0.35">
      <c r="A20" s="25">
        <v>44223</v>
      </c>
      <c r="B20" s="56">
        <v>462092</v>
      </c>
      <c r="C20" s="56">
        <v>6596</v>
      </c>
      <c r="M20" s="351"/>
      <c r="N20" s="351"/>
      <c r="O20" s="351"/>
    </row>
    <row r="21" spans="1:15" x14ac:dyDescent="0.35">
      <c r="A21" s="25">
        <v>44224</v>
      </c>
      <c r="B21" s="56">
        <v>491658</v>
      </c>
      <c r="C21" s="56">
        <v>6783</v>
      </c>
      <c r="M21" s="351"/>
      <c r="N21" s="351"/>
      <c r="O21" s="351"/>
    </row>
    <row r="22" spans="1:15" x14ac:dyDescent="0.35">
      <c r="A22" s="25">
        <v>44225</v>
      </c>
      <c r="B22" s="56">
        <v>515855</v>
      </c>
      <c r="C22" s="56">
        <v>7095</v>
      </c>
      <c r="M22" s="351"/>
      <c r="N22" s="351"/>
      <c r="O22" s="351"/>
    </row>
    <row r="23" spans="1:15" x14ac:dyDescent="0.35">
      <c r="A23" s="25">
        <v>44226</v>
      </c>
      <c r="B23" s="60">
        <v>543370</v>
      </c>
      <c r="C23" s="60">
        <v>7638</v>
      </c>
      <c r="M23" s="351"/>
      <c r="N23" s="351"/>
      <c r="O23" s="351"/>
    </row>
    <row r="24" spans="1:15" x14ac:dyDescent="0.35">
      <c r="A24" s="25">
        <v>44227</v>
      </c>
      <c r="B24" s="60">
        <v>566269</v>
      </c>
      <c r="C24" s="60">
        <v>7794</v>
      </c>
      <c r="M24" s="351"/>
      <c r="N24" s="351"/>
      <c r="O24" s="351"/>
    </row>
    <row r="25" spans="1:15" x14ac:dyDescent="0.35">
      <c r="A25" s="25">
        <v>44228</v>
      </c>
      <c r="B25" s="60">
        <v>575897</v>
      </c>
      <c r="C25" s="60">
        <v>7849</v>
      </c>
      <c r="M25" s="351"/>
      <c r="N25" s="351"/>
      <c r="O25" s="351"/>
    </row>
    <row r="26" spans="1:15" x14ac:dyDescent="0.35">
      <c r="A26" s="25">
        <v>44229</v>
      </c>
      <c r="B26" s="60">
        <v>610778</v>
      </c>
      <c r="C26" s="60">
        <v>8345</v>
      </c>
      <c r="M26" s="351"/>
      <c r="N26" s="351"/>
      <c r="O26" s="351"/>
    </row>
    <row r="27" spans="1:15" x14ac:dyDescent="0.35">
      <c r="A27" s="25">
        <v>44230</v>
      </c>
      <c r="B27" s="60">
        <v>649262</v>
      </c>
      <c r="C27" s="60">
        <v>8758</v>
      </c>
      <c r="M27" s="351"/>
      <c r="N27" s="351"/>
      <c r="O27" s="351"/>
    </row>
    <row r="28" spans="1:15" x14ac:dyDescent="0.35">
      <c r="A28" s="25">
        <v>44231</v>
      </c>
      <c r="B28" s="60">
        <v>694347</v>
      </c>
      <c r="C28" s="60">
        <v>9031</v>
      </c>
      <c r="M28" s="351"/>
      <c r="N28" s="351"/>
      <c r="O28" s="351"/>
    </row>
    <row r="29" spans="1:15" x14ac:dyDescent="0.35">
      <c r="A29" s="25">
        <v>44232</v>
      </c>
      <c r="B29" s="60">
        <v>742512</v>
      </c>
      <c r="C29" s="60">
        <v>9529</v>
      </c>
      <c r="D29" s="351"/>
      <c r="M29" s="351"/>
      <c r="N29" s="351"/>
      <c r="O29" s="351"/>
    </row>
    <row r="30" spans="1:15" x14ac:dyDescent="0.35">
      <c r="A30" s="25">
        <v>44233</v>
      </c>
      <c r="B30" s="60">
        <v>786427</v>
      </c>
      <c r="C30" s="60">
        <v>10332</v>
      </c>
      <c r="M30" s="351"/>
      <c r="N30" s="351"/>
      <c r="O30" s="351"/>
    </row>
    <row r="31" spans="1:15" x14ac:dyDescent="0.35">
      <c r="A31" s="25">
        <v>44234</v>
      </c>
      <c r="B31" s="60">
        <v>839266</v>
      </c>
      <c r="C31" s="60">
        <v>10582</v>
      </c>
      <c r="M31" s="351"/>
      <c r="N31" s="351"/>
      <c r="O31" s="351"/>
    </row>
    <row r="32" spans="1:15" x14ac:dyDescent="0.35">
      <c r="A32" s="25">
        <v>44235</v>
      </c>
      <c r="B32" s="60">
        <v>866823</v>
      </c>
      <c r="C32" s="60">
        <v>10690</v>
      </c>
      <c r="M32" s="351"/>
      <c r="N32" s="351"/>
      <c r="O32" s="351"/>
    </row>
    <row r="33" spans="1:15" x14ac:dyDescent="0.35">
      <c r="A33" s="25">
        <v>44236</v>
      </c>
      <c r="B33" s="60">
        <v>928122</v>
      </c>
      <c r="C33" s="60">
        <v>12257</v>
      </c>
      <c r="M33" s="351"/>
      <c r="N33" s="351"/>
      <c r="O33" s="351"/>
    </row>
    <row r="34" spans="1:15" x14ac:dyDescent="0.35">
      <c r="A34" s="25">
        <v>44237</v>
      </c>
      <c r="B34" s="60">
        <v>985569</v>
      </c>
      <c r="C34" s="60">
        <v>12866</v>
      </c>
      <c r="M34" s="351"/>
      <c r="N34" s="351"/>
      <c r="O34" s="351"/>
    </row>
    <row r="35" spans="1:15" x14ac:dyDescent="0.35">
      <c r="A35" s="25">
        <v>44238</v>
      </c>
      <c r="B35" s="60">
        <v>1048747</v>
      </c>
      <c r="C35" s="60">
        <v>13195</v>
      </c>
      <c r="M35" s="351"/>
      <c r="N35" s="351"/>
      <c r="O35" s="351"/>
    </row>
    <row r="36" spans="1:15" x14ac:dyDescent="0.35">
      <c r="A36" s="25">
        <v>44239</v>
      </c>
      <c r="B36" s="60">
        <v>1113625</v>
      </c>
      <c r="C36" s="60">
        <v>13566</v>
      </c>
      <c r="M36" s="351"/>
      <c r="N36" s="351"/>
      <c r="O36" s="351"/>
    </row>
    <row r="37" spans="1:15" x14ac:dyDescent="0.35">
      <c r="A37" s="25">
        <v>44240</v>
      </c>
      <c r="B37" s="60">
        <v>1173445</v>
      </c>
      <c r="C37" s="60">
        <v>14009</v>
      </c>
      <c r="M37" s="351"/>
      <c r="N37" s="351"/>
      <c r="O37" s="351"/>
    </row>
    <row r="38" spans="1:15" x14ac:dyDescent="0.35">
      <c r="A38" s="25">
        <v>44241</v>
      </c>
      <c r="B38" s="60">
        <v>1223774</v>
      </c>
      <c r="C38" s="60">
        <v>14281</v>
      </c>
      <c r="M38" s="351"/>
      <c r="N38" s="351"/>
      <c r="O38" s="351"/>
    </row>
    <row r="39" spans="1:15" x14ac:dyDescent="0.35">
      <c r="A39" s="25">
        <v>44242</v>
      </c>
      <c r="B39" s="60">
        <f>967188+288002</f>
        <v>1255190</v>
      </c>
      <c r="C39" s="60">
        <v>14501</v>
      </c>
      <c r="M39" s="351"/>
      <c r="N39" s="351"/>
      <c r="O39" s="351"/>
    </row>
    <row r="40" spans="1:15" x14ac:dyDescent="0.35">
      <c r="A40" s="25">
        <v>44243</v>
      </c>
      <c r="B40" s="60">
        <v>1288004</v>
      </c>
      <c r="C40" s="60">
        <v>17137</v>
      </c>
      <c r="M40" s="351"/>
      <c r="N40" s="351"/>
      <c r="O40" s="351"/>
    </row>
    <row r="41" spans="1:15" x14ac:dyDescent="0.35">
      <c r="A41" s="25">
        <v>44244</v>
      </c>
      <c r="B41" s="60">
        <v>1320074</v>
      </c>
      <c r="C41" s="60">
        <v>20409</v>
      </c>
      <c r="M41" s="351"/>
      <c r="N41" s="351"/>
      <c r="O41" s="351"/>
    </row>
    <row r="42" spans="1:15" x14ac:dyDescent="0.35">
      <c r="A42" s="25">
        <v>44245</v>
      </c>
      <c r="B42" s="60">
        <v>1354966</v>
      </c>
      <c r="C42" s="60">
        <v>24169</v>
      </c>
      <c r="M42" s="351"/>
      <c r="N42" s="351"/>
      <c r="O42" s="351"/>
    </row>
    <row r="43" spans="1:15" x14ac:dyDescent="0.35">
      <c r="A43" s="25">
        <v>44246</v>
      </c>
      <c r="B43" s="60">
        <v>1386152</v>
      </c>
      <c r="C43" s="60">
        <v>29015</v>
      </c>
      <c r="M43" s="351"/>
      <c r="N43" s="351"/>
      <c r="O43" s="351"/>
    </row>
    <row r="44" spans="1:15" x14ac:dyDescent="0.35">
      <c r="A44" s="25">
        <v>44247</v>
      </c>
      <c r="B44" s="60">
        <v>1412643</v>
      </c>
      <c r="C44" s="60">
        <v>33473</v>
      </c>
      <c r="D44" s="69"/>
      <c r="M44" s="351"/>
      <c r="N44" s="351"/>
      <c r="O44" s="351"/>
    </row>
    <row r="45" spans="1:15" x14ac:dyDescent="0.35">
      <c r="A45" s="25">
        <v>44248</v>
      </c>
      <c r="B45" s="60">
        <v>1431942</v>
      </c>
      <c r="C45" s="60">
        <v>35479</v>
      </c>
      <c r="M45" s="351"/>
      <c r="N45" s="351"/>
      <c r="O45" s="351"/>
    </row>
    <row r="46" spans="1:15" x14ac:dyDescent="0.35">
      <c r="A46" s="25">
        <v>44249</v>
      </c>
      <c r="B46" s="60">
        <v>1445488</v>
      </c>
      <c r="C46" s="60">
        <v>37342</v>
      </c>
      <c r="M46" s="351"/>
      <c r="N46" s="351"/>
      <c r="O46" s="351"/>
    </row>
    <row r="47" spans="1:15" x14ac:dyDescent="0.35">
      <c r="A47" s="25">
        <v>44250</v>
      </c>
      <c r="B47" s="60">
        <v>1465241</v>
      </c>
      <c r="C47" s="60">
        <v>43203</v>
      </c>
      <c r="M47" s="351"/>
      <c r="N47" s="351"/>
      <c r="O47" s="351"/>
    </row>
    <row r="48" spans="1:15" x14ac:dyDescent="0.35">
      <c r="A48" s="25">
        <v>44251</v>
      </c>
      <c r="B48" s="60">
        <v>1488077</v>
      </c>
      <c r="C48" s="60">
        <v>50121</v>
      </c>
      <c r="M48" s="351"/>
      <c r="N48" s="351"/>
      <c r="O48" s="351"/>
    </row>
    <row r="49" spans="1:15" x14ac:dyDescent="0.35">
      <c r="A49" s="25">
        <v>44252</v>
      </c>
      <c r="B49" s="60">
        <v>1515980</v>
      </c>
      <c r="C49" s="60">
        <v>56661</v>
      </c>
      <c r="M49" s="351"/>
      <c r="N49" s="351"/>
      <c r="O49" s="351"/>
    </row>
    <row r="50" spans="1:15" x14ac:dyDescent="0.35">
      <c r="A50" s="25">
        <v>44253</v>
      </c>
      <c r="B50" s="60">
        <v>1542929</v>
      </c>
      <c r="C50" s="60">
        <v>65340</v>
      </c>
      <c r="M50" s="351"/>
      <c r="N50" s="351"/>
      <c r="O50" s="351"/>
    </row>
    <row r="51" spans="1:15" x14ac:dyDescent="0.35">
      <c r="A51" s="25">
        <v>44254</v>
      </c>
      <c r="B51" s="60">
        <v>1570153</v>
      </c>
      <c r="C51" s="60">
        <v>72178</v>
      </c>
      <c r="M51" s="351"/>
      <c r="N51" s="351"/>
      <c r="O51" s="351"/>
    </row>
    <row r="52" spans="1:15" x14ac:dyDescent="0.35">
      <c r="A52" s="25">
        <v>44255</v>
      </c>
      <c r="B52" s="60">
        <v>1593695</v>
      </c>
      <c r="C52" s="60">
        <v>76512</v>
      </c>
      <c r="M52" s="351"/>
      <c r="N52" s="351"/>
      <c r="O52" s="351"/>
    </row>
    <row r="53" spans="1:15" x14ac:dyDescent="0.35">
      <c r="A53" s="25">
        <v>44256</v>
      </c>
      <c r="B53" s="60">
        <v>1611578</v>
      </c>
      <c r="C53" s="60">
        <v>78865</v>
      </c>
      <c r="M53" s="351"/>
      <c r="N53" s="351"/>
      <c r="O53" s="351"/>
    </row>
    <row r="54" spans="1:15" x14ac:dyDescent="0.35">
      <c r="A54" s="25">
        <v>44257</v>
      </c>
      <c r="B54" s="60">
        <v>1634361</v>
      </c>
      <c r="C54" s="60">
        <v>84445</v>
      </c>
      <c r="M54" s="351"/>
      <c r="N54" s="351"/>
      <c r="O54" s="351"/>
    </row>
    <row r="55" spans="1:15" x14ac:dyDescent="0.35">
      <c r="A55" s="25">
        <v>44258</v>
      </c>
      <c r="B55" s="60">
        <v>1661879</v>
      </c>
      <c r="C55" s="60">
        <v>92550</v>
      </c>
      <c r="M55" s="351"/>
      <c r="N55" s="351"/>
      <c r="O55" s="351"/>
    </row>
    <row r="56" spans="1:15" x14ac:dyDescent="0.35">
      <c r="A56" s="25">
        <v>44259</v>
      </c>
      <c r="B56" s="60">
        <v>1688608</v>
      </c>
      <c r="C56" s="60">
        <v>100058</v>
      </c>
      <c r="M56" s="351"/>
      <c r="N56" s="351"/>
      <c r="O56" s="351"/>
    </row>
    <row r="57" spans="1:15" x14ac:dyDescent="0.35">
      <c r="A57" s="25">
        <v>44260</v>
      </c>
      <c r="B57" s="60">
        <v>1717672</v>
      </c>
      <c r="C57" s="60">
        <v>108197</v>
      </c>
      <c r="D57" s="351"/>
      <c r="M57" s="351"/>
      <c r="N57" s="351"/>
      <c r="O57" s="351"/>
    </row>
    <row r="58" spans="1:15" x14ac:dyDescent="0.35">
      <c r="A58" s="25">
        <v>44261</v>
      </c>
      <c r="B58" s="60">
        <v>1743869</v>
      </c>
      <c r="C58" s="60">
        <v>114081</v>
      </c>
      <c r="M58" s="351"/>
      <c r="N58" s="351"/>
      <c r="O58" s="351"/>
    </row>
    <row r="59" spans="1:15" x14ac:dyDescent="0.35">
      <c r="A59" s="25">
        <v>44262</v>
      </c>
      <c r="B59" s="60">
        <v>1759750</v>
      </c>
      <c r="C59" s="60">
        <v>115930</v>
      </c>
      <c r="M59" s="351"/>
      <c r="N59" s="351"/>
      <c r="O59" s="351"/>
    </row>
    <row r="60" spans="1:15" x14ac:dyDescent="0.35">
      <c r="A60" s="25">
        <v>44263</v>
      </c>
      <c r="B60" s="60">
        <v>1774659</v>
      </c>
      <c r="C60" s="60">
        <v>118732</v>
      </c>
      <c r="N60" s="351"/>
      <c r="O60" s="351"/>
    </row>
    <row r="61" spans="1:15" x14ac:dyDescent="0.35">
      <c r="A61" s="25">
        <v>44264</v>
      </c>
      <c r="B61" s="60">
        <v>1789377</v>
      </c>
      <c r="C61" s="60">
        <v>123686</v>
      </c>
      <c r="N61" s="351"/>
      <c r="O61" s="351"/>
    </row>
    <row r="62" spans="1:15" x14ac:dyDescent="0.35">
      <c r="A62" s="25">
        <v>44265</v>
      </c>
      <c r="B62" s="60">
        <v>1809158</v>
      </c>
      <c r="C62" s="60">
        <v>132760</v>
      </c>
      <c r="N62" s="351"/>
      <c r="O62" s="351"/>
    </row>
    <row r="63" spans="1:15" x14ac:dyDescent="0.35">
      <c r="A63" s="25">
        <v>44266</v>
      </c>
      <c r="B63" s="60">
        <v>1825800</v>
      </c>
      <c r="C63" s="60">
        <v>141433</v>
      </c>
      <c r="N63" s="351"/>
      <c r="O63" s="351"/>
    </row>
    <row r="64" spans="1:15" x14ac:dyDescent="0.35">
      <c r="A64" s="25">
        <v>44267</v>
      </c>
      <c r="B64" s="60">
        <v>1844636</v>
      </c>
      <c r="C64" s="60">
        <v>149409</v>
      </c>
      <c r="N64" s="351"/>
      <c r="O64" s="351"/>
    </row>
    <row r="65" spans="1:15" x14ac:dyDescent="0.35">
      <c r="A65" s="25">
        <v>44268</v>
      </c>
      <c r="B65" s="60">
        <v>1867123</v>
      </c>
      <c r="C65" s="60">
        <v>156250</v>
      </c>
      <c r="D65" s="351"/>
      <c r="E65" s="351"/>
      <c r="N65" s="351"/>
      <c r="O65" s="351"/>
    </row>
    <row r="66" spans="1:15" x14ac:dyDescent="0.35">
      <c r="A66" s="25">
        <v>44269</v>
      </c>
      <c r="B66" s="60">
        <v>1888697</v>
      </c>
      <c r="C66" s="60">
        <v>160038</v>
      </c>
      <c r="D66" s="351"/>
      <c r="E66" s="351"/>
      <c r="N66" s="351"/>
      <c r="O66" s="351"/>
    </row>
    <row r="67" spans="1:15" x14ac:dyDescent="0.35">
      <c r="A67" s="25">
        <v>44270</v>
      </c>
      <c r="B67" s="60">
        <v>1908991</v>
      </c>
      <c r="C67" s="60">
        <v>161945</v>
      </c>
      <c r="N67" s="351"/>
      <c r="O67" s="351"/>
    </row>
    <row r="68" spans="1:15" x14ac:dyDescent="0.35">
      <c r="A68" s="25">
        <v>44271</v>
      </c>
      <c r="B68" s="60">
        <v>1943507</v>
      </c>
      <c r="C68" s="60">
        <v>170892</v>
      </c>
      <c r="N68" s="351"/>
      <c r="O68" s="351"/>
    </row>
    <row r="69" spans="1:15" x14ac:dyDescent="0.35">
      <c r="A69" s="25">
        <v>44272</v>
      </c>
      <c r="B69" s="60">
        <v>1981818</v>
      </c>
      <c r="C69" s="60">
        <v>181879</v>
      </c>
      <c r="E69" s="351"/>
      <c r="F69" s="351"/>
      <c r="N69" s="351"/>
      <c r="O69" s="351"/>
    </row>
    <row r="70" spans="1:15" x14ac:dyDescent="0.35">
      <c r="A70" s="25">
        <v>44273</v>
      </c>
      <c r="B70" s="60">
        <v>2023002</v>
      </c>
      <c r="C70" s="60">
        <v>192100</v>
      </c>
      <c r="E70" s="351"/>
      <c r="F70" s="351"/>
      <c r="N70" s="351"/>
      <c r="O70" s="351"/>
    </row>
    <row r="71" spans="1:15" x14ac:dyDescent="0.35">
      <c r="A71" s="25">
        <v>44274</v>
      </c>
      <c r="B71" s="60">
        <v>2066460</v>
      </c>
      <c r="C71" s="60">
        <v>201435</v>
      </c>
      <c r="E71" s="351"/>
      <c r="F71" s="351"/>
      <c r="N71" s="351"/>
      <c r="O71" s="351"/>
    </row>
    <row r="72" spans="1:15" x14ac:dyDescent="0.35">
      <c r="A72" s="25">
        <v>44275</v>
      </c>
      <c r="B72" s="60">
        <v>2110780</v>
      </c>
      <c r="C72" s="60">
        <v>211272</v>
      </c>
      <c r="F72" s="351"/>
      <c r="N72" s="351"/>
      <c r="O72" s="351"/>
    </row>
    <row r="73" spans="1:15" x14ac:dyDescent="0.35">
      <c r="A73" s="25">
        <v>44276</v>
      </c>
      <c r="B73" s="60">
        <v>2144940</v>
      </c>
      <c r="C73" s="60">
        <v>220188</v>
      </c>
      <c r="E73" s="351"/>
      <c r="F73" s="351"/>
      <c r="N73" s="351"/>
      <c r="O73" s="351"/>
    </row>
    <row r="74" spans="1:15" x14ac:dyDescent="0.35">
      <c r="A74" s="25">
        <v>44277</v>
      </c>
      <c r="B74" s="60">
        <v>2182400</v>
      </c>
      <c r="C74" s="60">
        <v>225096</v>
      </c>
      <c r="E74" s="484"/>
    </row>
    <row r="75" spans="1:15" x14ac:dyDescent="0.35">
      <c r="A75" s="25">
        <v>44278</v>
      </c>
      <c r="B75" s="60">
        <v>2214672</v>
      </c>
      <c r="C75" s="60">
        <v>235671</v>
      </c>
    </row>
    <row r="76" spans="1:15" x14ac:dyDescent="0.35">
      <c r="A76" s="25">
        <v>44279</v>
      </c>
      <c r="B76" s="60">
        <v>2249612</v>
      </c>
      <c r="C76" s="60">
        <v>249252</v>
      </c>
    </row>
    <row r="77" spans="1:15" x14ac:dyDescent="0.35">
      <c r="A77" s="25">
        <v>44280</v>
      </c>
      <c r="B77" s="60">
        <v>2285711</v>
      </c>
      <c r="C77" s="60">
        <v>263236</v>
      </c>
      <c r="E77" s="538"/>
    </row>
    <row r="78" spans="1:15" x14ac:dyDescent="0.35">
      <c r="A78" s="25">
        <v>44281</v>
      </c>
      <c r="B78" s="60">
        <v>2322832</v>
      </c>
      <c r="C78" s="60">
        <v>279814</v>
      </c>
    </row>
    <row r="79" spans="1:15" x14ac:dyDescent="0.35">
      <c r="A79" s="25">
        <v>44282</v>
      </c>
      <c r="B79" s="60">
        <v>2358807</v>
      </c>
      <c r="C79" s="60">
        <v>294714</v>
      </c>
    </row>
    <row r="80" spans="1:15" x14ac:dyDescent="0.35">
      <c r="A80" s="25">
        <v>44283</v>
      </c>
      <c r="B80" s="60">
        <v>2385709</v>
      </c>
      <c r="C80" s="60">
        <v>312320</v>
      </c>
      <c r="E80" s="539" t="s">
        <v>360</v>
      </c>
    </row>
    <row r="81" spans="1:5" x14ac:dyDescent="0.35">
      <c r="A81" s="25">
        <v>44284</v>
      </c>
      <c r="B81" s="60">
        <v>2409826</v>
      </c>
      <c r="C81" s="60">
        <v>326263</v>
      </c>
      <c r="E81" s="539" t="s">
        <v>361</v>
      </c>
    </row>
    <row r="82" spans="1:5" x14ac:dyDescent="0.35">
      <c r="A82" s="25">
        <v>44285</v>
      </c>
      <c r="B82" s="60">
        <v>2436398</v>
      </c>
      <c r="C82" s="60">
        <v>338443</v>
      </c>
      <c r="E82" s="539" t="s">
        <v>362</v>
      </c>
    </row>
    <row r="83" spans="1:5" x14ac:dyDescent="0.35">
      <c r="A83" s="25">
        <v>44286</v>
      </c>
      <c r="B83" s="60">
        <v>2463069</v>
      </c>
      <c r="C83" s="60">
        <v>354756</v>
      </c>
    </row>
    <row r="84" spans="1:5" x14ac:dyDescent="0.35">
      <c r="A84" s="25">
        <v>44287</v>
      </c>
      <c r="B84" s="60">
        <v>2493327</v>
      </c>
      <c r="C84" s="60">
        <v>399062</v>
      </c>
    </row>
    <row r="85" spans="1:5" x14ac:dyDescent="0.35">
      <c r="B85" s="351"/>
      <c r="C85" s="351"/>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5" t="s">
        <v>0</v>
      </c>
      <c r="B3" s="557" t="s">
        <v>316</v>
      </c>
      <c r="C3" s="558"/>
      <c r="D3" s="558"/>
      <c r="E3" s="558"/>
      <c r="F3" s="559"/>
      <c r="G3" s="560" t="s">
        <v>317</v>
      </c>
      <c r="H3" s="561"/>
      <c r="I3" s="561"/>
      <c r="J3" s="561"/>
      <c r="K3" s="562"/>
      <c r="L3" s="563" t="s">
        <v>318</v>
      </c>
      <c r="M3" s="564"/>
      <c r="N3" s="565"/>
      <c r="O3" s="563" t="s">
        <v>319</v>
      </c>
      <c r="P3" s="564"/>
      <c r="Q3" s="565"/>
      <c r="R3" s="563" t="s">
        <v>320</v>
      </c>
      <c r="S3" s="564"/>
      <c r="T3" s="565"/>
      <c r="U3" s="563" t="s">
        <v>321</v>
      </c>
      <c r="V3" s="564"/>
      <c r="W3" s="565"/>
      <c r="X3" s="563" t="s">
        <v>322</v>
      </c>
      <c r="Y3" s="564"/>
      <c r="Z3" s="565"/>
      <c r="AA3" s="458"/>
      <c r="AB3" s="557" t="s">
        <v>315</v>
      </c>
      <c r="AC3" s="558"/>
      <c r="AD3" s="558"/>
      <c r="AE3" s="558"/>
      <c r="AF3" s="559"/>
      <c r="AG3" s="458"/>
      <c r="AH3" s="458"/>
    </row>
    <row r="4" spans="1:36" ht="78.75" customHeight="1" x14ac:dyDescent="0.35">
      <c r="A4" s="556"/>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5" t="s">
        <v>0</v>
      </c>
      <c r="B3" s="563" t="s">
        <v>281</v>
      </c>
      <c r="C3" s="564"/>
      <c r="D3" s="565"/>
      <c r="E3" s="563" t="s">
        <v>282</v>
      </c>
      <c r="F3" s="564"/>
      <c r="G3" s="565"/>
      <c r="H3" s="563" t="s">
        <v>283</v>
      </c>
      <c r="I3" s="564"/>
      <c r="J3" s="565"/>
      <c r="K3" s="563" t="s">
        <v>284</v>
      </c>
      <c r="L3" s="564"/>
      <c r="M3" s="565"/>
    </row>
    <row r="4" spans="1:15" s="357" customFormat="1" ht="78.75" customHeight="1" x14ac:dyDescent="0.35">
      <c r="A4" s="555"/>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2" spans="1:15" x14ac:dyDescent="0.35">
      <c r="B12" s="351"/>
      <c r="C12" s="351"/>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6" t="s">
        <v>299</v>
      </c>
      <c r="B15" s="566"/>
      <c r="C15" s="566"/>
      <c r="D15" s="567"/>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8" t="s">
        <v>302</v>
      </c>
      <c r="B39" s="566"/>
      <c r="C39" s="566"/>
      <c r="D39" s="567"/>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3" t="s">
        <v>0</v>
      </c>
      <c r="B3" s="569" t="s">
        <v>4</v>
      </c>
      <c r="C3" s="570"/>
      <c r="D3" s="571"/>
      <c r="E3" s="572" t="s">
        <v>7</v>
      </c>
      <c r="F3" s="572"/>
      <c r="G3" s="572"/>
    </row>
    <row r="4" spans="1:19" x14ac:dyDescent="0.35">
      <c r="A4" s="574"/>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77" activePane="bottomRight" state="frozen"/>
      <selection pane="topRight" activeCell="B1" sqref="B1"/>
      <selection pane="bottomLeft" activeCell="A4" sqref="A4"/>
      <selection pane="bottomRight" activeCell="E206" sqref="E206"/>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5" t="s">
        <v>180</v>
      </c>
      <c r="F33" s="575"/>
      <c r="G33" s="575"/>
      <c r="H33" s="575"/>
      <c r="I33" s="575"/>
      <c r="J33" s="575"/>
      <c r="K33" s="575"/>
      <c r="L33" s="575"/>
      <c r="M33" s="575"/>
      <c r="N33" s="575"/>
      <c r="O33" s="575"/>
      <c r="P33" s="575"/>
      <c r="Q33" s="575"/>
      <c r="R33" s="575"/>
      <c r="S33" s="575"/>
      <c r="T33" s="575"/>
      <c r="U33" s="575"/>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6" t="s">
        <v>5</v>
      </c>
      <c r="E31" s="576"/>
      <c r="F31" s="576"/>
      <c r="G31" s="576"/>
      <c r="H31" s="576"/>
      <c r="I31" s="576"/>
      <c r="J31" s="576"/>
      <c r="K31" s="576"/>
      <c r="L31" s="576"/>
      <c r="M31" s="576"/>
      <c r="N31" s="576"/>
    </row>
    <row r="32" spans="1:14" x14ac:dyDescent="0.35">
      <c r="A32" s="363">
        <v>43938</v>
      </c>
      <c r="B32" s="299">
        <v>184</v>
      </c>
      <c r="D32" s="576"/>
      <c r="E32" s="576"/>
      <c r="F32" s="576"/>
      <c r="G32" s="576"/>
      <c r="H32" s="576"/>
      <c r="I32" s="576"/>
      <c r="J32" s="576"/>
      <c r="K32" s="576"/>
      <c r="L32" s="576"/>
      <c r="M32" s="576"/>
      <c r="N32" s="576"/>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6" t="s">
        <v>82</v>
      </c>
      <c r="E34" s="576"/>
      <c r="F34" s="576"/>
      <c r="G34" s="576"/>
      <c r="H34" s="576"/>
      <c r="I34" s="576"/>
      <c r="J34" s="576"/>
      <c r="K34" s="576"/>
      <c r="L34" s="576"/>
      <c r="M34" s="576"/>
      <c r="N34" s="576"/>
    </row>
    <row r="35" spans="1:14" x14ac:dyDescent="0.35">
      <c r="A35" s="363">
        <v>43941</v>
      </c>
      <c r="B35" s="299">
        <v>167</v>
      </c>
      <c r="D35" s="576"/>
      <c r="E35" s="576"/>
      <c r="F35" s="576"/>
      <c r="G35" s="576"/>
      <c r="H35" s="576"/>
      <c r="I35" s="576"/>
      <c r="J35" s="576"/>
      <c r="K35" s="576"/>
      <c r="L35" s="576"/>
      <c r="M35" s="576"/>
      <c r="N35" s="576"/>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7" t="s">
        <v>120</v>
      </c>
      <c r="E37" s="577"/>
      <c r="F37" s="577"/>
      <c r="G37" s="577"/>
      <c r="H37" s="577"/>
      <c r="I37" s="577"/>
      <c r="J37" s="577"/>
      <c r="K37" s="577"/>
      <c r="L37" s="577"/>
      <c r="M37" s="577"/>
      <c r="N37" s="577"/>
    </row>
    <row r="38" spans="1:14" x14ac:dyDescent="0.35">
      <c r="A38" s="363">
        <v>43944</v>
      </c>
      <c r="B38" s="299">
        <v>136</v>
      </c>
      <c r="D38" s="577"/>
      <c r="E38" s="577"/>
      <c r="F38" s="577"/>
      <c r="G38" s="577"/>
      <c r="H38" s="577"/>
      <c r="I38" s="577"/>
      <c r="J38" s="577"/>
      <c r="K38" s="577"/>
      <c r="L38" s="577"/>
      <c r="M38" s="577"/>
      <c r="N38" s="577"/>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8" t="s">
        <v>121</v>
      </c>
      <c r="C2" s="579"/>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2" t="s">
        <v>129</v>
      </c>
      <c r="F33" s="583">
        <v>2</v>
      </c>
      <c r="G33" s="230"/>
    </row>
    <row r="34" spans="1:7" x14ac:dyDescent="0.35">
      <c r="A34" s="247">
        <v>44040</v>
      </c>
      <c r="B34" s="249" t="s">
        <v>48</v>
      </c>
      <c r="C34" s="250" t="s">
        <v>48</v>
      </c>
      <c r="D34" s="233"/>
      <c r="E34" s="580"/>
      <c r="F34" s="584"/>
      <c r="G34" s="230"/>
    </row>
    <row r="35" spans="1:7" x14ac:dyDescent="0.35">
      <c r="A35" s="247">
        <v>44041</v>
      </c>
      <c r="B35" s="234">
        <v>66</v>
      </c>
      <c r="C35" s="253">
        <v>0.06</v>
      </c>
      <c r="D35" s="254"/>
      <c r="E35" s="580"/>
      <c r="F35" s="584"/>
      <c r="G35" s="230"/>
    </row>
    <row r="36" spans="1:7" x14ac:dyDescent="0.35">
      <c r="A36" s="247">
        <v>44042</v>
      </c>
      <c r="B36" s="249" t="s">
        <v>48</v>
      </c>
      <c r="C36" s="250" t="s">
        <v>48</v>
      </c>
      <c r="D36" s="254"/>
      <c r="E36" s="580"/>
      <c r="F36" s="584"/>
      <c r="G36" s="230"/>
    </row>
    <row r="37" spans="1:7" x14ac:dyDescent="0.35">
      <c r="A37" s="247">
        <v>44043</v>
      </c>
      <c r="B37" s="249" t="s">
        <v>48</v>
      </c>
      <c r="C37" s="250" t="s">
        <v>48</v>
      </c>
      <c r="D37" s="254"/>
      <c r="E37" s="580"/>
      <c r="F37" s="584"/>
      <c r="G37" s="230"/>
    </row>
    <row r="38" spans="1:7" x14ac:dyDescent="0.35">
      <c r="A38" s="247">
        <v>44044</v>
      </c>
      <c r="B38" s="249" t="s">
        <v>48</v>
      </c>
      <c r="C38" s="250" t="s">
        <v>48</v>
      </c>
      <c r="D38" s="254"/>
      <c r="E38" s="580"/>
      <c r="F38" s="584"/>
      <c r="G38" s="230"/>
    </row>
    <row r="39" spans="1:7" x14ac:dyDescent="0.35">
      <c r="A39" s="247">
        <v>44045</v>
      </c>
      <c r="B39" s="249" t="s">
        <v>48</v>
      </c>
      <c r="C39" s="250" t="s">
        <v>48</v>
      </c>
      <c r="D39" s="254"/>
      <c r="E39" s="581"/>
      <c r="F39" s="585"/>
      <c r="G39" s="230"/>
    </row>
    <row r="40" spans="1:7" x14ac:dyDescent="0.35">
      <c r="A40" s="247">
        <v>44046</v>
      </c>
      <c r="B40" s="249" t="s">
        <v>48</v>
      </c>
      <c r="C40" s="250" t="s">
        <v>48</v>
      </c>
      <c r="D40" s="254"/>
      <c r="E40" s="580" t="s">
        <v>128</v>
      </c>
      <c r="F40" s="586">
        <v>0</v>
      </c>
      <c r="G40" s="230"/>
    </row>
    <row r="41" spans="1:7" x14ac:dyDescent="0.35">
      <c r="A41" s="247">
        <v>44047</v>
      </c>
      <c r="B41" s="249" t="s">
        <v>48</v>
      </c>
      <c r="C41" s="250" t="s">
        <v>48</v>
      </c>
      <c r="D41" s="254"/>
      <c r="E41" s="580"/>
      <c r="F41" s="587"/>
      <c r="G41" s="230"/>
    </row>
    <row r="42" spans="1:7" x14ac:dyDescent="0.35">
      <c r="A42" s="247">
        <v>44048</v>
      </c>
      <c r="B42" s="234">
        <v>60</v>
      </c>
      <c r="C42" s="253">
        <v>0.06</v>
      </c>
      <c r="D42" s="254"/>
      <c r="E42" s="580"/>
      <c r="F42" s="587"/>
      <c r="G42" s="230"/>
    </row>
    <row r="43" spans="1:7" x14ac:dyDescent="0.35">
      <c r="A43" s="247">
        <v>44049</v>
      </c>
      <c r="B43" s="249" t="s">
        <v>48</v>
      </c>
      <c r="C43" s="250" t="s">
        <v>48</v>
      </c>
      <c r="E43" s="580"/>
      <c r="F43" s="587"/>
    </row>
    <row r="44" spans="1:7" x14ac:dyDescent="0.35">
      <c r="A44" s="247">
        <v>44050</v>
      </c>
      <c r="B44" s="249" t="s">
        <v>48</v>
      </c>
      <c r="C44" s="250" t="s">
        <v>48</v>
      </c>
      <c r="E44" s="580"/>
      <c r="F44" s="587"/>
    </row>
    <row r="45" spans="1:7" x14ac:dyDescent="0.35">
      <c r="A45" s="247">
        <v>44051</v>
      </c>
      <c r="B45" s="249" t="s">
        <v>48</v>
      </c>
      <c r="C45" s="250" t="s">
        <v>48</v>
      </c>
      <c r="E45" s="580"/>
      <c r="F45" s="587"/>
    </row>
    <row r="46" spans="1:7" x14ac:dyDescent="0.35">
      <c r="A46" s="247">
        <v>44052</v>
      </c>
      <c r="B46" s="249" t="s">
        <v>48</v>
      </c>
      <c r="C46" s="250" t="s">
        <v>48</v>
      </c>
      <c r="E46" s="581"/>
      <c r="F46" s="588"/>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89" t="s">
        <v>81</v>
      </c>
      <c r="G4" s="590"/>
      <c r="H4" s="590"/>
      <c r="I4" s="591"/>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2" t="s">
        <v>122</v>
      </c>
      <c r="G84" s="593"/>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4" t="s">
        <v>122</v>
      </c>
      <c r="C109" s="595"/>
      <c r="D109" s="596"/>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6" t="s">
        <v>357</v>
      </c>
      <c r="B1" s="497"/>
      <c r="C1" s="498"/>
      <c r="D1" s="498"/>
      <c r="E1" s="498"/>
      <c r="F1" s="499"/>
      <c r="G1" s="499"/>
      <c r="H1" s="499"/>
      <c r="I1" s="499"/>
      <c r="J1" s="499"/>
      <c r="K1" s="499"/>
      <c r="L1" s="499"/>
      <c r="M1" s="499"/>
      <c r="N1" s="499"/>
      <c r="O1" s="497" t="s">
        <v>336</v>
      </c>
      <c r="P1" s="499"/>
      <c r="Q1" s="499"/>
      <c r="R1" s="499"/>
      <c r="S1" s="499"/>
      <c r="T1" s="499"/>
      <c r="U1" s="265"/>
    </row>
    <row r="2" spans="1:21" x14ac:dyDescent="0.35">
      <c r="A2" s="500"/>
      <c r="B2" s="499"/>
      <c r="C2" s="498"/>
      <c r="D2" s="498"/>
      <c r="E2" s="498"/>
      <c r="F2" s="499"/>
      <c r="G2" s="499"/>
      <c r="H2" s="499"/>
      <c r="I2" s="499"/>
      <c r="J2" s="499"/>
      <c r="K2" s="499"/>
      <c r="L2" s="499"/>
      <c r="M2" s="499"/>
      <c r="N2" s="499"/>
      <c r="O2" s="499"/>
      <c r="P2" s="499"/>
      <c r="Q2" s="499"/>
      <c r="R2" s="499"/>
      <c r="S2" s="499"/>
      <c r="T2" s="499"/>
      <c r="U2" s="266" t="s">
        <v>29</v>
      </c>
    </row>
    <row r="3" spans="1:21" ht="138" customHeight="1" x14ac:dyDescent="0.35">
      <c r="A3" s="501" t="s">
        <v>0</v>
      </c>
      <c r="B3" s="502" t="s">
        <v>176</v>
      </c>
      <c r="C3" s="502" t="s">
        <v>173</v>
      </c>
      <c r="D3" s="535" t="s">
        <v>179</v>
      </c>
      <c r="E3" s="535" t="s">
        <v>177</v>
      </c>
      <c r="F3" s="503"/>
      <c r="G3" s="503"/>
      <c r="H3" s="503"/>
      <c r="I3" s="503"/>
      <c r="J3" s="503"/>
      <c r="K3" s="503"/>
      <c r="L3" s="503"/>
      <c r="M3" s="503"/>
      <c r="N3" s="503"/>
      <c r="O3" s="501" t="s">
        <v>0</v>
      </c>
      <c r="P3" s="502" t="s">
        <v>176</v>
      </c>
      <c r="Q3" s="502" t="s">
        <v>173</v>
      </c>
      <c r="R3" s="535" t="s">
        <v>179</v>
      </c>
      <c r="S3" s="535" t="s">
        <v>177</v>
      </c>
      <c r="T3" s="503"/>
      <c r="U3" s="265"/>
    </row>
    <row r="4" spans="1:21" x14ac:dyDescent="0.35">
      <c r="A4" s="504">
        <v>44060</v>
      </c>
      <c r="B4" s="505">
        <v>6691</v>
      </c>
      <c r="C4" s="506">
        <v>0.95417624179999994</v>
      </c>
      <c r="D4" s="536">
        <v>3.6431640300000005E-2</v>
      </c>
      <c r="E4" s="536">
        <v>9.3784989000000006E-3</v>
      </c>
      <c r="F4" s="499"/>
      <c r="G4" s="508"/>
      <c r="H4" s="509"/>
      <c r="I4" s="509"/>
      <c r="J4" s="499"/>
      <c r="K4" s="499"/>
      <c r="L4" s="499"/>
      <c r="M4" s="499"/>
      <c r="N4" s="499"/>
      <c r="O4" s="285">
        <v>44060</v>
      </c>
      <c r="P4" s="510">
        <v>5158</v>
      </c>
      <c r="Q4" s="511">
        <v>0.95428309090000007</v>
      </c>
      <c r="R4" s="537">
        <v>3.8472812600000003E-2</v>
      </c>
      <c r="S4" s="537">
        <v>7.2361936000000003E-3</v>
      </c>
      <c r="T4" s="499"/>
      <c r="U4" s="265"/>
    </row>
    <row r="5" spans="1:21" x14ac:dyDescent="0.35">
      <c r="A5" s="504">
        <v>44061</v>
      </c>
      <c r="B5" s="505">
        <v>7628</v>
      </c>
      <c r="C5" s="506">
        <v>0.94962588920000002</v>
      </c>
      <c r="D5" s="507">
        <v>3.9675949199999998E-2</v>
      </c>
      <c r="E5" s="507">
        <v>1.06860233E-2</v>
      </c>
      <c r="F5" s="499"/>
      <c r="G5" s="499"/>
      <c r="H5" s="499"/>
      <c r="I5" s="499"/>
      <c r="J5" s="499"/>
      <c r="K5" s="499"/>
      <c r="L5" s="499"/>
      <c r="M5" s="499"/>
      <c r="N5" s="499"/>
      <c r="O5" s="285">
        <v>44061</v>
      </c>
      <c r="P5" s="510">
        <v>6292</v>
      </c>
      <c r="Q5" s="511">
        <v>0.94990614919999994</v>
      </c>
      <c r="R5" s="511">
        <v>4.1246390200000004E-2</v>
      </c>
      <c r="S5" s="511">
        <v>9.2879942999999996E-3</v>
      </c>
      <c r="T5" s="499"/>
      <c r="U5" s="265"/>
    </row>
    <row r="6" spans="1:21" x14ac:dyDescent="0.35">
      <c r="A6" s="504">
        <v>44062</v>
      </c>
      <c r="B6" s="505">
        <v>8328</v>
      </c>
      <c r="C6" s="506">
        <v>0.94575998149999996</v>
      </c>
      <c r="D6" s="507">
        <v>4.2600122000000004E-2</v>
      </c>
      <c r="E6" s="507">
        <v>1.1628471499999999E-2</v>
      </c>
      <c r="F6" s="499"/>
      <c r="G6" s="499"/>
      <c r="H6" s="499"/>
      <c r="I6" s="499"/>
      <c r="J6" s="499"/>
      <c r="K6" s="499"/>
      <c r="L6" s="499"/>
      <c r="M6" s="499"/>
      <c r="N6" s="499"/>
      <c r="O6" s="285">
        <v>44062</v>
      </c>
      <c r="P6" s="510">
        <v>7037</v>
      </c>
      <c r="Q6" s="511">
        <v>0.94642513019999996</v>
      </c>
      <c r="R6" s="511">
        <v>4.3699499400000001E-2</v>
      </c>
      <c r="S6" s="511">
        <v>9.8682066999999998E-3</v>
      </c>
      <c r="T6" s="499"/>
      <c r="U6" s="265"/>
    </row>
    <row r="7" spans="1:21" x14ac:dyDescent="0.35">
      <c r="A7" s="504">
        <v>44063</v>
      </c>
      <c r="B7" s="505">
        <v>9744</v>
      </c>
      <c r="C7" s="506">
        <v>0.93651072670000002</v>
      </c>
      <c r="D7" s="507">
        <v>4.9875343800000006E-2</v>
      </c>
      <c r="E7" s="507">
        <v>1.3600352699999999E-2</v>
      </c>
      <c r="F7" s="499"/>
      <c r="G7" s="499"/>
      <c r="H7" s="499"/>
      <c r="I7" s="499"/>
      <c r="J7" s="499"/>
      <c r="K7" s="499"/>
      <c r="L7" s="499"/>
      <c r="M7" s="499"/>
      <c r="N7" s="499"/>
      <c r="O7" s="285">
        <v>44063</v>
      </c>
      <c r="P7" s="510">
        <v>8426</v>
      </c>
      <c r="Q7" s="511">
        <v>0.93805645130000004</v>
      </c>
      <c r="R7" s="511">
        <v>5.0191782500000004E-2</v>
      </c>
      <c r="S7" s="511">
        <v>1.17453425E-2</v>
      </c>
      <c r="T7" s="499"/>
      <c r="U7" s="265"/>
    </row>
    <row r="8" spans="1:21" x14ac:dyDescent="0.35">
      <c r="A8" s="504">
        <v>44064</v>
      </c>
      <c r="B8" s="512">
        <v>11815</v>
      </c>
      <c r="C8" s="507">
        <v>0.91764907350000002</v>
      </c>
      <c r="D8" s="507">
        <v>6.5454305800000001E-2</v>
      </c>
      <c r="E8" s="507">
        <v>1.69070726E-2</v>
      </c>
      <c r="F8" s="499"/>
      <c r="G8" s="499"/>
      <c r="H8" s="499"/>
      <c r="I8" s="499"/>
      <c r="J8" s="499"/>
      <c r="K8" s="499"/>
      <c r="L8" s="499"/>
      <c r="M8" s="499"/>
      <c r="N8" s="499"/>
      <c r="O8" s="285">
        <v>44064</v>
      </c>
      <c r="P8" s="510">
        <v>10655</v>
      </c>
      <c r="Q8" s="511">
        <v>0.91828749360000006</v>
      </c>
      <c r="R8" s="513">
        <v>6.6508160799999994E-2</v>
      </c>
      <c r="S8" s="513">
        <v>1.5210775800000001E-2</v>
      </c>
      <c r="T8" s="499"/>
      <c r="U8" s="265"/>
    </row>
    <row r="9" spans="1:21" x14ac:dyDescent="0.35">
      <c r="A9" s="504">
        <v>44067</v>
      </c>
      <c r="B9" s="512">
        <v>19695</v>
      </c>
      <c r="C9" s="507">
        <v>0.88805348419999997</v>
      </c>
      <c r="D9" s="507">
        <v>8.4723331799999996E-2</v>
      </c>
      <c r="E9" s="507">
        <v>2.7209643200000001E-2</v>
      </c>
      <c r="F9" s="499"/>
      <c r="G9" s="499"/>
      <c r="H9" s="499"/>
      <c r="I9" s="499"/>
      <c r="J9" s="499"/>
      <c r="K9" s="499"/>
      <c r="L9" s="499"/>
      <c r="M9" s="499"/>
      <c r="N9" s="499"/>
      <c r="O9" s="285">
        <v>44067</v>
      </c>
      <c r="P9" s="510">
        <v>15913</v>
      </c>
      <c r="Q9" s="511">
        <v>0.89229074549999998</v>
      </c>
      <c r="R9" s="513">
        <v>8.5740323000000007E-2</v>
      </c>
      <c r="S9" s="513">
        <v>2.1961093899999999E-2</v>
      </c>
      <c r="T9" s="499"/>
      <c r="U9" s="265"/>
    </row>
    <row r="10" spans="1:21" x14ac:dyDescent="0.35">
      <c r="A10" s="504">
        <v>44068</v>
      </c>
      <c r="B10" s="512">
        <v>23503</v>
      </c>
      <c r="C10" s="507">
        <v>0.87231087740000002</v>
      </c>
      <c r="D10" s="507">
        <v>9.4983346199999999E-2</v>
      </c>
      <c r="E10" s="507">
        <v>3.2692943799999999E-2</v>
      </c>
      <c r="F10" s="499"/>
      <c r="G10" s="499"/>
      <c r="H10" s="499"/>
      <c r="I10" s="499"/>
      <c r="J10" s="499"/>
      <c r="K10" s="499"/>
      <c r="L10" s="499"/>
      <c r="M10" s="499"/>
      <c r="N10" s="499"/>
      <c r="O10" s="285">
        <v>44068</v>
      </c>
      <c r="P10" s="510">
        <v>19653</v>
      </c>
      <c r="Q10" s="511">
        <v>0.87474455539999996</v>
      </c>
      <c r="R10" s="513">
        <v>9.2688977800000003E-2</v>
      </c>
      <c r="S10" s="513">
        <v>3.2565188000000002E-2</v>
      </c>
      <c r="T10" s="499"/>
      <c r="U10" s="265"/>
    </row>
    <row r="11" spans="1:21" x14ac:dyDescent="0.35">
      <c r="A11" s="504">
        <v>44069</v>
      </c>
      <c r="B11" s="512">
        <v>25022</v>
      </c>
      <c r="C11" s="507">
        <v>0.87138389620000001</v>
      </c>
      <c r="D11" s="507">
        <v>9.3683889800000003E-2</v>
      </c>
      <c r="E11" s="507">
        <v>3.4919371000000005E-2</v>
      </c>
      <c r="F11" s="499"/>
      <c r="G11" s="499"/>
      <c r="H11" s="499"/>
      <c r="I11" s="499"/>
      <c r="J11" s="499"/>
      <c r="K11" s="499"/>
      <c r="L11" s="499"/>
      <c r="M11" s="499"/>
      <c r="N11" s="499"/>
      <c r="O11" s="285">
        <v>44069</v>
      </c>
      <c r="P11" s="510">
        <v>22019</v>
      </c>
      <c r="Q11" s="511">
        <v>0.87685068049999992</v>
      </c>
      <c r="R11" s="513">
        <v>8.7084152499999998E-2</v>
      </c>
      <c r="S11" s="513">
        <v>3.60638878E-2</v>
      </c>
      <c r="T11" s="499"/>
      <c r="U11" s="265"/>
    </row>
    <row r="12" spans="1:21" x14ac:dyDescent="0.35">
      <c r="A12" s="504">
        <v>44070</v>
      </c>
      <c r="B12" s="512">
        <v>24240</v>
      </c>
      <c r="C12" s="507">
        <v>0.86199873300000007</v>
      </c>
      <c r="D12" s="507">
        <v>0.1041521015</v>
      </c>
      <c r="E12" s="507">
        <v>3.38384646E-2</v>
      </c>
      <c r="F12" s="499"/>
      <c r="G12" s="499"/>
      <c r="H12" s="499"/>
      <c r="I12" s="499"/>
      <c r="J12" s="499"/>
      <c r="K12" s="499"/>
      <c r="L12" s="499"/>
      <c r="M12" s="499"/>
      <c r="N12" s="499"/>
      <c r="O12" s="285">
        <v>44070</v>
      </c>
      <c r="P12" s="510">
        <v>21832</v>
      </c>
      <c r="Q12" s="511">
        <v>0.8668796379</v>
      </c>
      <c r="R12" s="513">
        <v>0.10268604749999999</v>
      </c>
      <c r="S12" s="513">
        <v>3.0422907999999999E-2</v>
      </c>
      <c r="T12" s="499"/>
      <c r="U12" s="265"/>
    </row>
    <row r="13" spans="1:21" x14ac:dyDescent="0.35">
      <c r="A13" s="504">
        <v>44071</v>
      </c>
      <c r="B13" s="512">
        <v>24407</v>
      </c>
      <c r="C13" s="507">
        <v>0.84230703750000002</v>
      </c>
      <c r="D13" s="507">
        <v>0.12295505870000001</v>
      </c>
      <c r="E13" s="507">
        <v>3.4767616300000005E-2</v>
      </c>
      <c r="F13" s="499"/>
      <c r="G13" s="499"/>
      <c r="H13" s="499"/>
      <c r="I13" s="499"/>
      <c r="J13" s="499"/>
      <c r="K13" s="499"/>
      <c r="L13" s="499"/>
      <c r="M13" s="499"/>
      <c r="N13" s="499"/>
      <c r="O13" s="285">
        <v>44071</v>
      </c>
      <c r="P13" s="514">
        <v>22821</v>
      </c>
      <c r="Q13" s="513">
        <v>0.84484565720000004</v>
      </c>
      <c r="R13" s="513">
        <v>0.12272282940000001</v>
      </c>
      <c r="S13" s="513">
        <v>3.24603828E-2</v>
      </c>
      <c r="T13" s="499"/>
      <c r="U13" s="265"/>
    </row>
    <row r="14" spans="1:21" x14ac:dyDescent="0.35">
      <c r="A14" s="504">
        <v>44074</v>
      </c>
      <c r="B14" s="512">
        <v>17956</v>
      </c>
      <c r="C14" s="507">
        <v>0.86305441869999999</v>
      </c>
      <c r="D14" s="507">
        <v>0.1121043427</v>
      </c>
      <c r="E14" s="507">
        <v>2.4831978100000002E-2</v>
      </c>
      <c r="F14" s="499"/>
      <c r="G14" s="499"/>
      <c r="H14" s="499"/>
      <c r="I14" s="499"/>
      <c r="J14" s="499"/>
      <c r="K14" s="499"/>
      <c r="L14" s="499"/>
      <c r="M14" s="499"/>
      <c r="N14" s="499"/>
      <c r="O14" s="515">
        <v>44074</v>
      </c>
      <c r="P14" s="510">
        <v>15660</v>
      </c>
      <c r="Q14" s="511">
        <v>0.86727853370000008</v>
      </c>
      <c r="R14" s="511">
        <v>0.1110893734</v>
      </c>
      <c r="S14" s="511">
        <v>2.1620710200000001E-2</v>
      </c>
      <c r="T14" s="499"/>
      <c r="U14" s="265"/>
    </row>
    <row r="15" spans="1:21" x14ac:dyDescent="0.35">
      <c r="A15" s="504">
        <v>44075</v>
      </c>
      <c r="B15" s="512">
        <v>17279</v>
      </c>
      <c r="C15" s="507">
        <v>0.87150156239999998</v>
      </c>
      <c r="D15" s="507">
        <v>0.1044491743</v>
      </c>
      <c r="E15" s="507">
        <v>2.40364328E-2</v>
      </c>
      <c r="F15" s="499"/>
      <c r="G15" s="499"/>
      <c r="H15" s="499"/>
      <c r="I15" s="499"/>
      <c r="J15" s="499"/>
      <c r="K15" s="499"/>
      <c r="L15" s="499"/>
      <c r="M15" s="499"/>
      <c r="N15" s="499"/>
      <c r="O15" s="515">
        <v>44075</v>
      </c>
      <c r="P15" s="510">
        <v>15461</v>
      </c>
      <c r="Q15" s="511">
        <v>0.87546153299999996</v>
      </c>
      <c r="R15" s="511">
        <v>0.10307237919999999</v>
      </c>
      <c r="S15" s="511">
        <v>2.1456835800000001E-2</v>
      </c>
      <c r="T15" s="499"/>
      <c r="U15" s="265"/>
    </row>
    <row r="16" spans="1:21" x14ac:dyDescent="0.35">
      <c r="A16" s="504">
        <v>44076</v>
      </c>
      <c r="B16" s="512">
        <v>15936</v>
      </c>
      <c r="C16" s="507">
        <v>0.88307737500000005</v>
      </c>
      <c r="D16" s="507">
        <v>9.4650290800000009E-2</v>
      </c>
      <c r="E16" s="507">
        <v>2.2258075400000001E-2</v>
      </c>
      <c r="F16" s="499"/>
      <c r="G16" s="499"/>
      <c r="H16" s="499"/>
      <c r="I16" s="499"/>
      <c r="J16" s="499"/>
      <c r="K16" s="499"/>
      <c r="L16" s="499"/>
      <c r="M16" s="499"/>
      <c r="N16" s="499"/>
      <c r="O16" s="515">
        <v>44076</v>
      </c>
      <c r="P16" s="510">
        <v>14228</v>
      </c>
      <c r="Q16" s="511">
        <v>0.88690153220000001</v>
      </c>
      <c r="R16" s="511">
        <v>9.3267624500000007E-2</v>
      </c>
      <c r="S16" s="511">
        <v>1.9817314200000002E-2</v>
      </c>
      <c r="T16" s="499"/>
      <c r="U16" s="265"/>
    </row>
    <row r="17" spans="1:21" x14ac:dyDescent="0.35">
      <c r="A17" s="516">
        <v>44077</v>
      </c>
      <c r="B17" s="512">
        <v>15131</v>
      </c>
      <c r="C17" s="507">
        <v>0.88905567330000002</v>
      </c>
      <c r="D17" s="507">
        <v>8.974266639999999E-2</v>
      </c>
      <c r="E17" s="507">
        <v>2.11916771E-2</v>
      </c>
      <c r="F17" s="499"/>
      <c r="G17" s="499"/>
      <c r="H17" s="499"/>
      <c r="I17" s="499"/>
      <c r="J17" s="499"/>
      <c r="K17" s="499"/>
      <c r="L17" s="499"/>
      <c r="M17" s="499"/>
      <c r="N17" s="499"/>
      <c r="O17" s="515">
        <v>44077</v>
      </c>
      <c r="P17" s="510">
        <v>13596</v>
      </c>
      <c r="Q17" s="511">
        <v>0.89246879860000006</v>
      </c>
      <c r="R17" s="511">
        <v>8.8529046E-2</v>
      </c>
      <c r="S17" s="511">
        <v>1.8994320199999998E-2</v>
      </c>
      <c r="T17" s="499"/>
      <c r="U17" s="265"/>
    </row>
    <row r="18" spans="1:21" x14ac:dyDescent="0.35">
      <c r="A18" s="516">
        <v>44078</v>
      </c>
      <c r="B18" s="512">
        <v>14197</v>
      </c>
      <c r="C18" s="507">
        <v>0.88018274610000002</v>
      </c>
      <c r="D18" s="507">
        <v>9.9181262899999997E-2</v>
      </c>
      <c r="E18" s="507">
        <v>2.0663714400000002E-2</v>
      </c>
      <c r="F18" s="499"/>
      <c r="G18" s="499"/>
      <c r="H18" s="499"/>
      <c r="I18" s="499"/>
      <c r="J18" s="499"/>
      <c r="K18" s="499"/>
      <c r="L18" s="499"/>
      <c r="M18" s="499"/>
      <c r="N18" s="499"/>
      <c r="O18" s="515">
        <v>44078</v>
      </c>
      <c r="P18" s="510">
        <v>13154</v>
      </c>
      <c r="Q18" s="511">
        <v>0.88198583759999993</v>
      </c>
      <c r="R18" s="511">
        <v>9.8981590499999994E-2</v>
      </c>
      <c r="S18" s="511">
        <v>1.9060261700000001E-2</v>
      </c>
      <c r="T18" s="499"/>
      <c r="U18" s="265"/>
    </row>
    <row r="19" spans="1:21" x14ac:dyDescent="0.35">
      <c r="A19" s="516">
        <v>44081</v>
      </c>
      <c r="B19" s="512">
        <v>11386</v>
      </c>
      <c r="C19" s="507">
        <v>0.90735652690000002</v>
      </c>
      <c r="D19" s="507">
        <v>7.6052853399999995E-2</v>
      </c>
      <c r="E19" s="507">
        <v>1.6577173399999999E-2</v>
      </c>
      <c r="F19" s="499"/>
      <c r="G19" s="499"/>
      <c r="H19" s="499"/>
      <c r="I19" s="499"/>
      <c r="J19" s="499"/>
      <c r="K19" s="499"/>
      <c r="L19" s="499"/>
      <c r="M19" s="499"/>
      <c r="N19" s="499"/>
      <c r="O19" s="515">
        <v>44081</v>
      </c>
      <c r="P19" s="510">
        <v>9758</v>
      </c>
      <c r="Q19" s="511">
        <v>0.91020290000000004</v>
      </c>
      <c r="R19" s="511">
        <v>7.5607379500000002E-2</v>
      </c>
      <c r="S19" s="511">
        <v>1.41792749E-2</v>
      </c>
      <c r="T19" s="499"/>
      <c r="U19" s="265"/>
    </row>
    <row r="20" spans="1:21" x14ac:dyDescent="0.35">
      <c r="A20" s="516">
        <v>44082</v>
      </c>
      <c r="B20" s="517">
        <v>12429</v>
      </c>
      <c r="C20" s="507">
        <v>0.91520819900000006</v>
      </c>
      <c r="D20" s="507">
        <v>6.7370792200000001E-2</v>
      </c>
      <c r="E20" s="507">
        <v>1.7409595999999999E-2</v>
      </c>
      <c r="F20" s="499"/>
      <c r="G20" s="499"/>
      <c r="H20" s="499"/>
      <c r="I20" s="499"/>
      <c r="J20" s="499"/>
      <c r="K20" s="499"/>
      <c r="L20" s="499"/>
      <c r="M20" s="499"/>
      <c r="N20" s="499"/>
      <c r="O20" s="515">
        <v>44082</v>
      </c>
      <c r="P20" s="510">
        <v>11173</v>
      </c>
      <c r="Q20" s="511">
        <v>0.91753910290000007</v>
      </c>
      <c r="R20" s="511">
        <v>6.6824760099999991E-2</v>
      </c>
      <c r="S20" s="511">
        <v>1.5628296599999997E-2</v>
      </c>
      <c r="T20" s="499"/>
      <c r="U20" s="265"/>
    </row>
    <row r="21" spans="1:21" x14ac:dyDescent="0.35">
      <c r="A21" s="516">
        <v>44083</v>
      </c>
      <c r="B21" s="512">
        <v>12053</v>
      </c>
      <c r="C21" s="507">
        <v>0.9211224093</v>
      </c>
      <c r="D21" s="507">
        <v>6.1881417599999995E-2</v>
      </c>
      <c r="E21" s="507">
        <v>1.6983336300000002E-2</v>
      </c>
      <c r="F21" s="499"/>
      <c r="G21" s="499"/>
      <c r="H21" s="499"/>
      <c r="I21" s="499"/>
      <c r="J21" s="499"/>
      <c r="K21" s="499"/>
      <c r="L21" s="499"/>
      <c r="M21" s="499"/>
      <c r="N21" s="499"/>
      <c r="O21" s="515">
        <v>44083</v>
      </c>
      <c r="P21" s="510">
        <v>11005</v>
      </c>
      <c r="Q21" s="518">
        <v>0.9234529010000001</v>
      </c>
      <c r="R21" s="518">
        <v>6.1050808599999999E-2</v>
      </c>
      <c r="S21" s="518">
        <v>1.5485599899999999E-2</v>
      </c>
      <c r="T21" s="499"/>
      <c r="U21" s="265"/>
    </row>
    <row r="22" spans="1:21" x14ac:dyDescent="0.35">
      <c r="A22" s="516">
        <v>44084</v>
      </c>
      <c r="B22" s="517">
        <v>11427</v>
      </c>
      <c r="C22" s="507">
        <v>0.92280758060000001</v>
      </c>
      <c r="D22" s="507">
        <v>6.1193018500000002E-2</v>
      </c>
      <c r="E22" s="507">
        <v>1.5987275199999998E-2</v>
      </c>
      <c r="F22" s="499"/>
      <c r="G22" s="499"/>
      <c r="H22" s="499"/>
      <c r="I22" s="499"/>
      <c r="J22" s="499"/>
      <c r="K22" s="499"/>
      <c r="L22" s="499"/>
      <c r="M22" s="499"/>
      <c r="N22" s="499"/>
      <c r="O22" s="515">
        <v>44084</v>
      </c>
      <c r="P22" s="510">
        <v>10513</v>
      </c>
      <c r="Q22" s="511">
        <v>0.92484042200000005</v>
      </c>
      <c r="R22" s="511">
        <v>6.0429352999999998E-2</v>
      </c>
      <c r="S22" s="511">
        <v>1.4718818999999999E-2</v>
      </c>
      <c r="T22" s="499"/>
      <c r="U22" s="265"/>
    </row>
    <row r="23" spans="1:21" x14ac:dyDescent="0.35">
      <c r="A23" s="516">
        <v>44085</v>
      </c>
      <c r="B23" s="512">
        <v>11288</v>
      </c>
      <c r="C23" s="507">
        <v>0.91039151789999995</v>
      </c>
      <c r="D23" s="507">
        <v>7.3190092499999998E-2</v>
      </c>
      <c r="E23" s="507">
        <v>1.6428823700000001E-2</v>
      </c>
      <c r="F23" s="499"/>
      <c r="G23" s="499"/>
      <c r="H23" s="499"/>
      <c r="I23" s="499"/>
      <c r="J23" s="499"/>
      <c r="K23" s="499"/>
      <c r="L23" s="499"/>
      <c r="M23" s="499"/>
      <c r="N23" s="499"/>
      <c r="O23" s="515">
        <v>44085</v>
      </c>
      <c r="P23" s="510">
        <v>10667</v>
      </c>
      <c r="Q23" s="511">
        <v>0.91176029330000008</v>
      </c>
      <c r="R23" s="511">
        <v>7.2757803800000007E-2</v>
      </c>
      <c r="S23" s="511">
        <v>1.5492332800000001E-2</v>
      </c>
      <c r="T23" s="499"/>
      <c r="U23" s="265"/>
    </row>
    <row r="24" spans="1:21" x14ac:dyDescent="0.35">
      <c r="A24" s="516">
        <v>44088</v>
      </c>
      <c r="B24" s="517">
        <v>9685</v>
      </c>
      <c r="C24" s="507">
        <v>0.9271791023</v>
      </c>
      <c r="D24" s="507">
        <v>5.8668697999999998E-2</v>
      </c>
      <c r="E24" s="507">
        <v>1.41372783E-2</v>
      </c>
      <c r="F24" s="499"/>
      <c r="G24" s="499"/>
      <c r="H24" s="499"/>
      <c r="I24" s="499"/>
      <c r="J24" s="499"/>
      <c r="K24" s="499"/>
      <c r="L24" s="499"/>
      <c r="M24" s="499"/>
      <c r="N24" s="499"/>
      <c r="O24" s="515">
        <v>44088</v>
      </c>
      <c r="P24" s="510">
        <v>8649</v>
      </c>
      <c r="Q24" s="511">
        <v>0.92940629950000009</v>
      </c>
      <c r="R24" s="511">
        <v>5.7954048100000002E-2</v>
      </c>
      <c r="S24" s="511">
        <v>1.2623993700000001E-2</v>
      </c>
      <c r="T24" s="499"/>
      <c r="U24" s="265"/>
    </row>
    <row r="25" spans="1:21" x14ac:dyDescent="0.35">
      <c r="A25" s="516">
        <v>44089</v>
      </c>
      <c r="B25" s="517">
        <v>10058</v>
      </c>
      <c r="C25" s="507">
        <v>0.92953848660000005</v>
      </c>
      <c r="D25" s="507">
        <v>5.5726630100000001E-2</v>
      </c>
      <c r="E25" s="507">
        <v>1.4720706600000001E-2</v>
      </c>
      <c r="F25" s="499"/>
      <c r="G25" s="499"/>
      <c r="H25" s="499"/>
      <c r="I25" s="499"/>
      <c r="J25" s="499"/>
      <c r="K25" s="499"/>
      <c r="L25" s="499"/>
      <c r="M25" s="499"/>
      <c r="N25" s="499"/>
      <c r="O25" s="515">
        <v>44089</v>
      </c>
      <c r="P25" s="510">
        <v>9193</v>
      </c>
      <c r="Q25" s="511">
        <v>0.93167283560000003</v>
      </c>
      <c r="R25" s="511">
        <v>5.48520594E-2</v>
      </c>
      <c r="S25" s="511">
        <v>1.3458697299999999E-2</v>
      </c>
      <c r="T25" s="499"/>
      <c r="U25" s="265"/>
    </row>
    <row r="26" spans="1:21" x14ac:dyDescent="0.35">
      <c r="A26" s="516">
        <v>44090</v>
      </c>
      <c r="B26" s="517">
        <v>10796</v>
      </c>
      <c r="C26" s="507">
        <v>0.93075001319999995</v>
      </c>
      <c r="D26" s="507">
        <v>5.4191795800000005E-2</v>
      </c>
      <c r="E26" s="507">
        <v>1.5045350100000002E-2</v>
      </c>
      <c r="F26" s="499"/>
      <c r="G26" s="499"/>
      <c r="H26" s="499"/>
      <c r="I26" s="499"/>
      <c r="J26" s="499"/>
      <c r="K26" s="499"/>
      <c r="L26" s="499"/>
      <c r="M26" s="499"/>
      <c r="N26" s="499"/>
      <c r="O26" s="515">
        <v>44090</v>
      </c>
      <c r="P26" s="519">
        <v>10000</v>
      </c>
      <c r="Q26" s="511">
        <v>0.93264851339999999</v>
      </c>
      <c r="R26" s="511">
        <v>5.3376024700000003E-2</v>
      </c>
      <c r="S26" s="511">
        <v>1.39640523E-2</v>
      </c>
      <c r="T26" s="499"/>
      <c r="U26" s="265"/>
    </row>
    <row r="27" spans="1:21" x14ac:dyDescent="0.35">
      <c r="A27" s="516">
        <v>44091</v>
      </c>
      <c r="B27" s="517">
        <v>10647</v>
      </c>
      <c r="C27" s="507">
        <v>0.93137878949999997</v>
      </c>
      <c r="D27" s="507">
        <v>5.3363342899999999E-2</v>
      </c>
      <c r="E27" s="507">
        <v>1.52462546E-2</v>
      </c>
      <c r="F27" s="499"/>
      <c r="G27" s="499"/>
      <c r="H27" s="499"/>
      <c r="I27" s="499"/>
      <c r="J27" s="499"/>
      <c r="K27" s="499"/>
      <c r="L27" s="499"/>
      <c r="M27" s="499"/>
      <c r="N27" s="499"/>
      <c r="O27" s="515">
        <v>44091</v>
      </c>
      <c r="P27" s="519">
        <v>9905</v>
      </c>
      <c r="Q27" s="511">
        <v>0.93332614140000003</v>
      </c>
      <c r="R27" s="511">
        <v>5.25222526E-2</v>
      </c>
      <c r="S27" s="511">
        <v>1.41400217E-2</v>
      </c>
      <c r="T27" s="499"/>
      <c r="U27" s="265"/>
    </row>
    <row r="28" spans="1:21" x14ac:dyDescent="0.35">
      <c r="A28" s="516">
        <v>44092</v>
      </c>
      <c r="B28" s="517">
        <v>9838</v>
      </c>
      <c r="C28" s="507">
        <v>0.92116632909999996</v>
      </c>
      <c r="D28" s="507">
        <v>6.3078005999999992E-2</v>
      </c>
      <c r="E28" s="507">
        <v>1.5764312799999999E-2</v>
      </c>
      <c r="F28" s="499"/>
      <c r="G28" s="499"/>
      <c r="H28" s="499"/>
      <c r="I28" s="499"/>
      <c r="J28" s="499"/>
      <c r="K28" s="499"/>
      <c r="L28" s="499"/>
      <c r="M28" s="499"/>
      <c r="N28" s="499"/>
      <c r="O28" s="515">
        <v>44092</v>
      </c>
      <c r="P28" s="519">
        <v>9363</v>
      </c>
      <c r="Q28" s="511">
        <v>0.92217944569999999</v>
      </c>
      <c r="R28" s="511">
        <v>6.2833320900000003E-2</v>
      </c>
      <c r="S28" s="511">
        <v>1.49950125E-2</v>
      </c>
      <c r="T28" s="499"/>
      <c r="U28" s="265"/>
    </row>
    <row r="29" spans="1:21" x14ac:dyDescent="0.35">
      <c r="A29" s="516">
        <v>44095</v>
      </c>
      <c r="B29" s="520">
        <v>9161</v>
      </c>
      <c r="C29" s="507">
        <v>0.92760560270000003</v>
      </c>
      <c r="D29" s="507">
        <v>5.6475540900000003E-2</v>
      </c>
      <c r="E29" s="507">
        <v>1.59188564E-2</v>
      </c>
      <c r="F29" s="499"/>
      <c r="G29" s="499"/>
      <c r="H29" s="499"/>
      <c r="I29" s="499"/>
      <c r="J29" s="499"/>
      <c r="K29" s="499"/>
      <c r="L29" s="499"/>
      <c r="M29" s="499"/>
      <c r="N29" s="499"/>
      <c r="O29" s="515">
        <v>44095</v>
      </c>
      <c r="P29" s="519">
        <v>8424</v>
      </c>
      <c r="Q29" s="511">
        <v>0.92921748969999995</v>
      </c>
      <c r="R29" s="511">
        <v>5.6159148300000003E-2</v>
      </c>
      <c r="S29" s="511">
        <v>1.4624250600000001E-2</v>
      </c>
      <c r="T29" s="499"/>
      <c r="U29" s="265"/>
    </row>
    <row r="30" spans="1:21" x14ac:dyDescent="0.35">
      <c r="A30" s="516">
        <v>44096</v>
      </c>
      <c r="B30" s="520">
        <v>11232</v>
      </c>
      <c r="C30" s="507">
        <v>0.92946822439999999</v>
      </c>
      <c r="D30" s="507">
        <v>5.4101571600000002E-2</v>
      </c>
      <c r="E30" s="507">
        <v>1.6416834000000002E-2</v>
      </c>
      <c r="F30" s="499"/>
      <c r="G30" s="499"/>
      <c r="H30" s="499"/>
      <c r="I30" s="499"/>
      <c r="J30" s="499"/>
      <c r="K30" s="499"/>
      <c r="L30" s="499"/>
      <c r="M30" s="499"/>
      <c r="N30" s="499"/>
      <c r="O30" s="515">
        <v>44096</v>
      </c>
      <c r="P30" s="519">
        <v>10560</v>
      </c>
      <c r="Q30" s="511">
        <v>0.93098693310000002</v>
      </c>
      <c r="R30" s="511">
        <v>5.3566270400000005E-2</v>
      </c>
      <c r="S30" s="511">
        <v>1.5433430299999999E-2</v>
      </c>
      <c r="T30" s="499"/>
      <c r="U30" s="265"/>
    </row>
    <row r="31" spans="1:21" x14ac:dyDescent="0.35">
      <c r="A31" s="516">
        <v>44097</v>
      </c>
      <c r="B31" s="520">
        <v>11993</v>
      </c>
      <c r="C31" s="507">
        <v>0.92919609690000005</v>
      </c>
      <c r="D31" s="507">
        <v>5.4035008599999997E-2</v>
      </c>
      <c r="E31" s="507">
        <v>1.6756043300000002E-2</v>
      </c>
      <c r="F31" s="499"/>
      <c r="G31" s="499"/>
      <c r="H31" s="499"/>
      <c r="I31" s="499"/>
      <c r="J31" s="499"/>
      <c r="K31" s="499"/>
      <c r="L31" s="499"/>
      <c r="M31" s="499"/>
      <c r="N31" s="499"/>
      <c r="O31" s="515">
        <v>44097</v>
      </c>
      <c r="P31" s="519">
        <v>11341</v>
      </c>
      <c r="Q31" s="511">
        <v>0.9307159304</v>
      </c>
      <c r="R31" s="511">
        <v>5.3433191200000001E-2</v>
      </c>
      <c r="S31" s="511">
        <v>1.5838031099999997E-2</v>
      </c>
      <c r="T31" s="499"/>
      <c r="U31" s="265"/>
    </row>
    <row r="32" spans="1:21" x14ac:dyDescent="0.35">
      <c r="A32" s="516">
        <v>44098</v>
      </c>
      <c r="B32" s="517">
        <v>10792</v>
      </c>
      <c r="C32" s="507">
        <v>0.92486554740000004</v>
      </c>
      <c r="D32" s="507">
        <v>5.8678289300000006E-2</v>
      </c>
      <c r="E32" s="507">
        <v>1.6440726699999998E-2</v>
      </c>
      <c r="F32" s="499"/>
      <c r="G32" s="499"/>
      <c r="H32" s="499"/>
      <c r="I32" s="499"/>
      <c r="J32" s="499"/>
      <c r="K32" s="499"/>
      <c r="L32" s="499"/>
      <c r="M32" s="499"/>
      <c r="N32" s="499"/>
      <c r="O32" s="515">
        <v>44098</v>
      </c>
      <c r="P32" s="519">
        <v>10316</v>
      </c>
      <c r="Q32" s="511">
        <v>0.92598597729999998</v>
      </c>
      <c r="R32" s="511">
        <v>5.8293588899999998E-2</v>
      </c>
      <c r="S32" s="511">
        <v>1.5702701200000002E-2</v>
      </c>
      <c r="T32" s="499"/>
      <c r="U32" s="265"/>
    </row>
    <row r="33" spans="1:21" x14ac:dyDescent="0.35">
      <c r="A33" s="516">
        <v>44099</v>
      </c>
      <c r="B33" s="520">
        <v>5287</v>
      </c>
      <c r="C33" s="507">
        <v>0.92343097330000001</v>
      </c>
      <c r="D33" s="507">
        <v>6.2703606499999995E-2</v>
      </c>
      <c r="E33" s="507">
        <v>1.19855024E-2</v>
      </c>
      <c r="F33" s="499"/>
      <c r="G33" s="499"/>
      <c r="H33" s="499"/>
      <c r="I33" s="499"/>
      <c r="J33" s="499"/>
      <c r="K33" s="499"/>
      <c r="L33" s="499"/>
      <c r="M33" s="499"/>
      <c r="N33" s="499"/>
      <c r="O33" s="515">
        <v>44099</v>
      </c>
      <c r="P33" s="519">
        <v>5075</v>
      </c>
      <c r="Q33" s="511">
        <v>0.92566010329999993</v>
      </c>
      <c r="R33" s="511">
        <v>6.2794425899999992E-2</v>
      </c>
      <c r="S33" s="511">
        <v>1.1534509000000002E-2</v>
      </c>
      <c r="T33" s="499"/>
      <c r="U33" s="265"/>
    </row>
    <row r="34" spans="1:21" x14ac:dyDescent="0.35">
      <c r="A34" s="516">
        <v>44102</v>
      </c>
      <c r="B34" s="517">
        <v>6082</v>
      </c>
      <c r="C34" s="507">
        <v>0.9285981405999999</v>
      </c>
      <c r="D34" s="507">
        <v>5.7847212500000002E-2</v>
      </c>
      <c r="E34" s="507">
        <v>1.35365151E-2</v>
      </c>
      <c r="F34" s="499"/>
      <c r="G34" s="499"/>
      <c r="H34" s="499"/>
      <c r="I34" s="499"/>
      <c r="J34" s="499"/>
      <c r="K34" s="499"/>
      <c r="L34" s="499"/>
      <c r="M34" s="499"/>
      <c r="N34" s="499"/>
      <c r="O34" s="521">
        <v>44102</v>
      </c>
      <c r="P34" s="519">
        <v>5567</v>
      </c>
      <c r="Q34" s="511">
        <v>0.92956066459999998</v>
      </c>
      <c r="R34" s="511">
        <v>5.8036584100000004E-2</v>
      </c>
      <c r="S34" s="511">
        <v>1.2383494000000002E-2</v>
      </c>
      <c r="T34" s="499"/>
      <c r="U34" s="265"/>
    </row>
    <row r="35" spans="1:21" x14ac:dyDescent="0.35">
      <c r="A35" s="516">
        <v>44103</v>
      </c>
      <c r="B35" s="520">
        <v>12280</v>
      </c>
      <c r="C35" s="507">
        <v>0.92703174389999998</v>
      </c>
      <c r="D35" s="507">
        <v>5.4476981499999994E-2</v>
      </c>
      <c r="E35" s="507">
        <v>1.84784752E-2</v>
      </c>
      <c r="F35" s="499"/>
      <c r="G35" s="499"/>
      <c r="H35" s="499"/>
      <c r="I35" s="499"/>
      <c r="J35" s="499"/>
      <c r="K35" s="499"/>
      <c r="L35" s="499"/>
      <c r="M35" s="499"/>
      <c r="N35" s="499"/>
      <c r="O35" s="521">
        <v>44103</v>
      </c>
      <c r="P35" s="519">
        <v>11641</v>
      </c>
      <c r="Q35" s="511">
        <v>0.9288278806000001</v>
      </c>
      <c r="R35" s="511">
        <v>5.4148285800000001E-2</v>
      </c>
      <c r="S35" s="511">
        <v>1.7011144200000002E-2</v>
      </c>
      <c r="T35" s="499"/>
      <c r="U35" s="265"/>
    </row>
    <row r="36" spans="1:21" x14ac:dyDescent="0.35">
      <c r="A36" s="516">
        <v>44104</v>
      </c>
      <c r="B36" s="520">
        <v>14222</v>
      </c>
      <c r="C36" s="507">
        <v>0.92383436780000006</v>
      </c>
      <c r="D36" s="507">
        <v>5.6160004999999999E-2</v>
      </c>
      <c r="E36" s="507">
        <v>1.9992773299999999E-2</v>
      </c>
      <c r="F36" s="499"/>
      <c r="G36" s="499"/>
      <c r="H36" s="499"/>
      <c r="I36" s="499"/>
      <c r="J36" s="499"/>
      <c r="K36" s="499"/>
      <c r="L36" s="499"/>
      <c r="M36" s="499"/>
      <c r="N36" s="499"/>
      <c r="O36" s="515">
        <v>44104</v>
      </c>
      <c r="P36" s="290">
        <v>13247</v>
      </c>
      <c r="Q36" s="513">
        <v>0.92584764819999998</v>
      </c>
      <c r="R36" s="513">
        <v>5.5505591100000001E-2</v>
      </c>
      <c r="S36" s="513">
        <v>1.8635340300000001E-2</v>
      </c>
      <c r="T36" s="499"/>
      <c r="U36" s="265"/>
    </row>
    <row r="37" spans="1:21" x14ac:dyDescent="0.35">
      <c r="A37" s="516">
        <v>44105</v>
      </c>
      <c r="B37" s="520">
        <v>14065</v>
      </c>
      <c r="C37" s="507">
        <v>0.92381343469999999</v>
      </c>
      <c r="D37" s="507">
        <v>5.6411666399999998E-2</v>
      </c>
      <c r="E37" s="507">
        <v>1.97627584E-2</v>
      </c>
      <c r="F37" s="499"/>
      <c r="G37" s="499"/>
      <c r="H37" s="499"/>
      <c r="I37" s="499"/>
      <c r="J37" s="499"/>
      <c r="K37" s="499"/>
      <c r="L37" s="499"/>
      <c r="M37" s="499"/>
      <c r="N37" s="499"/>
      <c r="O37" s="515">
        <v>44105</v>
      </c>
      <c r="P37" s="290">
        <v>12975</v>
      </c>
      <c r="Q37" s="511">
        <v>0.92604072160000006</v>
      </c>
      <c r="R37" s="511">
        <v>5.57307233E-2</v>
      </c>
      <c r="S37" s="511">
        <v>1.8218561299999998E-2</v>
      </c>
      <c r="T37" s="499"/>
      <c r="U37" s="265"/>
    </row>
    <row r="38" spans="1:21" x14ac:dyDescent="0.35">
      <c r="A38" s="516">
        <v>44106</v>
      </c>
      <c r="B38" s="520">
        <v>14346</v>
      </c>
      <c r="C38" s="507">
        <v>0.90996547690000007</v>
      </c>
      <c r="D38" s="507">
        <v>6.9535727699999994E-2</v>
      </c>
      <c r="E38" s="507">
        <v>2.0493178000000001E-2</v>
      </c>
      <c r="F38" s="499"/>
      <c r="G38" s="499"/>
      <c r="H38" s="499"/>
      <c r="I38" s="499"/>
      <c r="J38" s="499"/>
      <c r="K38" s="499"/>
      <c r="L38" s="499"/>
      <c r="M38" s="499"/>
      <c r="N38" s="499"/>
      <c r="O38" s="515">
        <v>44106</v>
      </c>
      <c r="P38" s="290">
        <v>13578</v>
      </c>
      <c r="Q38" s="511">
        <v>0.9103343599</v>
      </c>
      <c r="R38" s="511">
        <v>6.9086127800000008E-2</v>
      </c>
      <c r="S38" s="511">
        <v>1.9478857699999998E-2</v>
      </c>
      <c r="T38" s="499"/>
      <c r="U38" s="265"/>
    </row>
    <row r="39" spans="1:21" x14ac:dyDescent="0.35">
      <c r="A39" s="516">
        <v>44109</v>
      </c>
      <c r="B39" s="520">
        <v>15874</v>
      </c>
      <c r="C39" s="507">
        <v>0.91634750300000001</v>
      </c>
      <c r="D39" s="507">
        <v>5.9235104599999998E-2</v>
      </c>
      <c r="E39" s="507">
        <v>2.4405634400000001E-2</v>
      </c>
      <c r="F39" s="499"/>
      <c r="G39" s="499"/>
      <c r="H39" s="499"/>
      <c r="I39" s="499"/>
      <c r="J39" s="499"/>
      <c r="K39" s="499"/>
      <c r="L39" s="499"/>
      <c r="M39" s="499"/>
      <c r="N39" s="499"/>
      <c r="O39" s="515">
        <v>44109</v>
      </c>
      <c r="P39" s="290">
        <v>14482</v>
      </c>
      <c r="Q39" s="511">
        <v>0.91917150340000009</v>
      </c>
      <c r="R39" s="511">
        <v>5.85635714E-2</v>
      </c>
      <c r="S39" s="511">
        <v>2.2255520799999998E-2</v>
      </c>
      <c r="T39" s="499"/>
      <c r="U39" s="265"/>
    </row>
    <row r="40" spans="1:21" x14ac:dyDescent="0.35">
      <c r="A40" s="516">
        <v>44110</v>
      </c>
      <c r="B40" s="520">
        <v>17001</v>
      </c>
      <c r="C40" s="507">
        <v>0.91631846399999994</v>
      </c>
      <c r="D40" s="507">
        <v>5.7518706500000003E-2</v>
      </c>
      <c r="E40" s="507">
        <v>2.6150283999999999E-2</v>
      </c>
      <c r="F40" s="499"/>
      <c r="G40" s="499"/>
      <c r="H40" s="499"/>
      <c r="I40" s="499"/>
      <c r="J40" s="499"/>
      <c r="K40" s="499"/>
      <c r="L40" s="499"/>
      <c r="M40" s="499"/>
      <c r="N40" s="499"/>
      <c r="O40" s="521">
        <v>44110</v>
      </c>
      <c r="P40" s="290">
        <v>16108</v>
      </c>
      <c r="Q40" s="513">
        <v>0.91824199560000008</v>
      </c>
      <c r="R40" s="513">
        <v>5.6993990299999998E-2</v>
      </c>
      <c r="S40" s="513">
        <v>2.4752257999999999E-2</v>
      </c>
      <c r="T40" s="499"/>
      <c r="U40" s="265"/>
    </row>
    <row r="41" spans="1:21" x14ac:dyDescent="0.35">
      <c r="A41" s="516">
        <v>44111</v>
      </c>
      <c r="B41" s="520">
        <v>17609</v>
      </c>
      <c r="C41" s="507">
        <v>0.91383380990000007</v>
      </c>
      <c r="D41" s="507">
        <v>5.8936589099999999E-2</v>
      </c>
      <c r="E41" s="507">
        <v>2.7213923799999998E-2</v>
      </c>
      <c r="F41" s="499"/>
      <c r="G41" s="499"/>
      <c r="H41" s="499"/>
      <c r="I41" s="499"/>
      <c r="J41" s="499"/>
      <c r="K41" s="499"/>
      <c r="L41" s="499"/>
      <c r="M41" s="499"/>
      <c r="N41" s="499"/>
      <c r="O41" s="515">
        <v>44111</v>
      </c>
      <c r="P41" s="290">
        <v>16807</v>
      </c>
      <c r="Q41" s="513">
        <v>0.9160221341</v>
      </c>
      <c r="R41" s="513">
        <v>5.7982066999999998E-2</v>
      </c>
      <c r="S41" s="513">
        <v>2.5983258299999999E-2</v>
      </c>
      <c r="T41" s="499"/>
      <c r="U41" s="265"/>
    </row>
    <row r="42" spans="1:21" x14ac:dyDescent="0.35">
      <c r="A42" s="516">
        <v>44112</v>
      </c>
      <c r="B42" s="520">
        <v>18062</v>
      </c>
      <c r="C42" s="507">
        <v>0.90366278080000007</v>
      </c>
      <c r="D42" s="507">
        <v>6.8299285099999996E-2</v>
      </c>
      <c r="E42" s="507">
        <v>2.8026144499999999E-2</v>
      </c>
      <c r="F42" s="499"/>
      <c r="G42" s="499"/>
      <c r="H42" s="499"/>
      <c r="I42" s="499"/>
      <c r="J42" s="499"/>
      <c r="K42" s="499"/>
      <c r="L42" s="499"/>
      <c r="M42" s="499"/>
      <c r="N42" s="499"/>
      <c r="O42" s="521">
        <v>44112</v>
      </c>
      <c r="P42" s="290">
        <v>17459</v>
      </c>
      <c r="Q42" s="513">
        <v>0.90530362870000003</v>
      </c>
      <c r="R42" s="513">
        <v>6.7560887199999989E-2</v>
      </c>
      <c r="S42" s="513">
        <v>2.71244811E-2</v>
      </c>
      <c r="T42" s="499"/>
      <c r="U42" s="265"/>
    </row>
    <row r="43" spans="1:21" x14ac:dyDescent="0.35">
      <c r="A43" s="516">
        <v>44113</v>
      </c>
      <c r="B43" s="520">
        <v>13750</v>
      </c>
      <c r="C43" s="507">
        <v>0.87932790559999996</v>
      </c>
      <c r="D43" s="507">
        <v>9.476859189999999E-2</v>
      </c>
      <c r="E43" s="507">
        <v>2.58947598E-2</v>
      </c>
      <c r="F43" s="499"/>
      <c r="G43" s="499"/>
      <c r="H43" s="499"/>
      <c r="I43" s="499"/>
      <c r="J43" s="499"/>
      <c r="K43" s="499"/>
      <c r="L43" s="499"/>
      <c r="M43" s="499"/>
      <c r="N43" s="499"/>
      <c r="O43" s="515">
        <v>44113</v>
      </c>
      <c r="P43" s="287">
        <v>13620</v>
      </c>
      <c r="Q43" s="511">
        <v>0.87953708630000005</v>
      </c>
      <c r="R43" s="511">
        <v>9.4709542399999999E-2</v>
      </c>
      <c r="S43" s="511">
        <v>2.5745720999999999E-2</v>
      </c>
      <c r="T43" s="499"/>
      <c r="U43" s="265"/>
    </row>
    <row r="44" spans="1:21" x14ac:dyDescent="0.35">
      <c r="A44" s="516">
        <v>44116</v>
      </c>
      <c r="B44" s="520">
        <v>2017</v>
      </c>
      <c r="C44" s="507">
        <v>0.91283125430000001</v>
      </c>
      <c r="D44" s="507">
        <v>6.2339087299999998E-2</v>
      </c>
      <c r="E44" s="507">
        <v>2.47299159E-2</v>
      </c>
      <c r="F44" s="499"/>
      <c r="G44" s="499"/>
      <c r="H44" s="499"/>
      <c r="I44" s="499"/>
      <c r="J44" s="499"/>
      <c r="K44" s="499"/>
      <c r="L44" s="499"/>
      <c r="M44" s="499"/>
      <c r="N44" s="499"/>
      <c r="O44" s="515">
        <v>44116</v>
      </c>
      <c r="P44" s="287">
        <v>1824</v>
      </c>
      <c r="Q44" s="511">
        <v>0.91583087629999993</v>
      </c>
      <c r="R44" s="511">
        <v>6.1753944200000001E-2</v>
      </c>
      <c r="S44" s="511">
        <v>2.2327912400000004E-2</v>
      </c>
      <c r="T44" s="499"/>
      <c r="U44" s="265"/>
    </row>
    <row r="45" spans="1:21" x14ac:dyDescent="0.35">
      <c r="A45" s="516">
        <v>44117</v>
      </c>
      <c r="B45" s="520">
        <v>2111</v>
      </c>
      <c r="C45" s="507">
        <v>0.9133188699</v>
      </c>
      <c r="D45" s="507">
        <v>6.0621929600000006E-2</v>
      </c>
      <c r="E45" s="507">
        <v>2.5959452399999996E-2</v>
      </c>
      <c r="F45" s="499"/>
      <c r="G45" s="499"/>
      <c r="H45" s="499"/>
      <c r="I45" s="499"/>
      <c r="J45" s="499"/>
      <c r="K45" s="499"/>
      <c r="L45" s="499"/>
      <c r="M45" s="499"/>
      <c r="N45" s="499"/>
      <c r="O45" s="515">
        <v>44117</v>
      </c>
      <c r="P45" s="287">
        <v>1959</v>
      </c>
      <c r="Q45" s="511">
        <v>0.91600792980000001</v>
      </c>
      <c r="R45" s="511">
        <v>5.9803750500000002E-2</v>
      </c>
      <c r="S45" s="511">
        <v>2.4094808199999998E-2</v>
      </c>
      <c r="T45" s="499"/>
      <c r="U45" s="265"/>
    </row>
    <row r="46" spans="1:21" x14ac:dyDescent="0.35">
      <c r="A46" s="516">
        <v>44118</v>
      </c>
      <c r="B46" s="520">
        <v>2034</v>
      </c>
      <c r="C46" s="507">
        <v>0.9162718795</v>
      </c>
      <c r="D46" s="507">
        <v>5.8706926699999995E-2</v>
      </c>
      <c r="E46" s="507">
        <v>2.4902757800000001E-2</v>
      </c>
      <c r="F46" s="499"/>
      <c r="G46" s="499"/>
      <c r="H46" s="499"/>
      <c r="I46" s="499"/>
      <c r="J46" s="499"/>
      <c r="K46" s="499"/>
      <c r="L46" s="499"/>
      <c r="M46" s="499"/>
      <c r="N46" s="499"/>
      <c r="O46" s="515">
        <v>44118</v>
      </c>
      <c r="P46" s="287">
        <v>1917</v>
      </c>
      <c r="Q46" s="511">
        <v>0.91879020600000005</v>
      </c>
      <c r="R46" s="511">
        <v>5.7603600499999998E-2</v>
      </c>
      <c r="S46" s="511">
        <v>2.34877574E-2</v>
      </c>
      <c r="T46" s="499"/>
      <c r="U46" s="265"/>
    </row>
    <row r="47" spans="1:21" x14ac:dyDescent="0.35">
      <c r="A47" s="516">
        <v>44119</v>
      </c>
      <c r="B47" s="520">
        <v>2207</v>
      </c>
      <c r="C47" s="507">
        <v>0.91076648819999995</v>
      </c>
      <c r="D47" s="507">
        <v>6.1963561100000002E-2</v>
      </c>
      <c r="E47" s="507">
        <v>2.7163987399999999E-2</v>
      </c>
      <c r="F47" s="499"/>
      <c r="G47" s="499"/>
      <c r="H47" s="499"/>
      <c r="I47" s="499"/>
      <c r="J47" s="499"/>
      <c r="K47" s="499"/>
      <c r="L47" s="499"/>
      <c r="M47" s="499"/>
      <c r="N47" s="499"/>
      <c r="O47" s="515">
        <v>44119</v>
      </c>
      <c r="P47" s="287">
        <v>2132</v>
      </c>
      <c r="Q47" s="511">
        <v>0.91264266080000001</v>
      </c>
      <c r="R47" s="511">
        <v>6.1009892000000003E-2</v>
      </c>
      <c r="S47" s="511">
        <v>2.6241483900000001E-2</v>
      </c>
      <c r="T47" s="499"/>
      <c r="U47" s="265"/>
    </row>
    <row r="48" spans="1:21" x14ac:dyDescent="0.35">
      <c r="A48" s="516">
        <v>44120</v>
      </c>
      <c r="B48" s="520">
        <v>2086</v>
      </c>
      <c r="C48" s="507">
        <v>0.88000598659999996</v>
      </c>
      <c r="D48" s="507">
        <v>9.387744919999999E-2</v>
      </c>
      <c r="E48" s="507">
        <v>2.6016787400000001E-2</v>
      </c>
      <c r="F48" s="499"/>
      <c r="G48" s="499"/>
      <c r="H48" s="499"/>
      <c r="I48" s="499"/>
      <c r="J48" s="499"/>
      <c r="K48" s="499"/>
      <c r="L48" s="499"/>
      <c r="M48" s="499"/>
      <c r="N48" s="499"/>
      <c r="O48" s="515">
        <v>44120</v>
      </c>
      <c r="P48" s="287">
        <v>2084</v>
      </c>
      <c r="Q48" s="511">
        <v>0.88000449010000004</v>
      </c>
      <c r="R48" s="511">
        <v>9.3903564499999995E-2</v>
      </c>
      <c r="S48" s="511">
        <v>2.59921675E-2</v>
      </c>
      <c r="T48" s="499"/>
      <c r="U48" s="265"/>
    </row>
    <row r="49" spans="1:21" x14ac:dyDescent="0.35">
      <c r="A49" s="516">
        <v>44123</v>
      </c>
      <c r="B49" s="520">
        <v>8295</v>
      </c>
      <c r="C49" s="507">
        <v>0.90184157970000001</v>
      </c>
      <c r="D49" s="507">
        <v>6.7593092499999993E-2</v>
      </c>
      <c r="E49" s="507">
        <v>3.05653278E-2</v>
      </c>
      <c r="F49" s="499"/>
      <c r="G49" s="499"/>
      <c r="H49" s="499"/>
      <c r="I49" s="499"/>
      <c r="J49" s="499"/>
      <c r="K49" s="499"/>
      <c r="L49" s="499"/>
      <c r="M49" s="499"/>
      <c r="N49" s="499"/>
      <c r="O49" s="521">
        <v>44123</v>
      </c>
      <c r="P49" s="290">
        <v>6819</v>
      </c>
      <c r="Q49" s="513">
        <v>0.90933077749999991</v>
      </c>
      <c r="R49" s="513">
        <v>6.55983173E-2</v>
      </c>
      <c r="S49" s="513">
        <v>2.5070905299999998E-2</v>
      </c>
      <c r="T49" s="499"/>
      <c r="U49" s="265"/>
    </row>
    <row r="50" spans="1:21" x14ac:dyDescent="0.35">
      <c r="A50" s="516">
        <v>44124</v>
      </c>
      <c r="B50" s="520">
        <v>11170</v>
      </c>
      <c r="C50" s="507">
        <v>0.91173418880000001</v>
      </c>
      <c r="D50" s="507">
        <v>5.7586578100000001E-2</v>
      </c>
      <c r="E50" s="507">
        <v>3.0679233199999999E-2</v>
      </c>
      <c r="F50" s="499"/>
      <c r="G50" s="499"/>
      <c r="H50" s="499"/>
      <c r="I50" s="499"/>
      <c r="J50" s="499"/>
      <c r="K50" s="499"/>
      <c r="L50" s="499"/>
      <c r="M50" s="499"/>
      <c r="N50" s="499"/>
      <c r="O50" s="521">
        <v>44124</v>
      </c>
      <c r="P50" s="290">
        <v>9823</v>
      </c>
      <c r="Q50" s="513">
        <v>0.91861128619999999</v>
      </c>
      <c r="R50" s="513">
        <v>5.5271904199999999E-2</v>
      </c>
      <c r="S50" s="513">
        <v>2.6116809599999999E-2</v>
      </c>
      <c r="T50" s="499"/>
      <c r="U50" s="265"/>
    </row>
    <row r="51" spans="1:21" x14ac:dyDescent="0.35">
      <c r="A51" s="516">
        <v>44125</v>
      </c>
      <c r="B51" s="520">
        <v>12658</v>
      </c>
      <c r="C51" s="507">
        <v>0.91220246369999991</v>
      </c>
      <c r="D51" s="507">
        <v>5.63821506E-2</v>
      </c>
      <c r="E51" s="507">
        <v>3.1415385599999998E-2</v>
      </c>
      <c r="F51" s="499"/>
      <c r="G51" s="499"/>
      <c r="H51" s="499"/>
      <c r="I51" s="499"/>
      <c r="J51" s="499"/>
      <c r="K51" s="499"/>
      <c r="L51" s="499"/>
      <c r="M51" s="499"/>
      <c r="N51" s="499"/>
      <c r="O51" s="521">
        <v>44125</v>
      </c>
      <c r="P51" s="290">
        <v>11441</v>
      </c>
      <c r="Q51" s="513">
        <v>0.9155374208</v>
      </c>
      <c r="R51" s="513">
        <v>5.6065840900000004E-2</v>
      </c>
      <c r="S51" s="513">
        <v>2.8396738300000002E-2</v>
      </c>
      <c r="T51" s="499"/>
      <c r="U51" s="265"/>
    </row>
    <row r="52" spans="1:21" x14ac:dyDescent="0.35">
      <c r="A52" s="516">
        <v>44126</v>
      </c>
      <c r="B52" s="520">
        <v>12905</v>
      </c>
      <c r="C52" s="507">
        <v>0.90865081010000004</v>
      </c>
      <c r="D52" s="507">
        <v>5.9272712599999999E-2</v>
      </c>
      <c r="E52" s="507">
        <v>3.2076477300000003E-2</v>
      </c>
      <c r="F52" s="499"/>
      <c r="G52" s="499"/>
      <c r="H52" s="499"/>
      <c r="I52" s="499"/>
      <c r="J52" s="499"/>
      <c r="K52" s="499"/>
      <c r="L52" s="499"/>
      <c r="M52" s="499"/>
      <c r="N52" s="499"/>
      <c r="O52" s="521">
        <v>44126</v>
      </c>
      <c r="P52" s="290">
        <v>11881</v>
      </c>
      <c r="Q52" s="513">
        <v>0.91195473109999992</v>
      </c>
      <c r="R52" s="513">
        <v>5.84584909E-2</v>
      </c>
      <c r="S52" s="513">
        <v>2.9586778100000002E-2</v>
      </c>
      <c r="T52" s="499"/>
      <c r="U52" s="265"/>
    </row>
    <row r="53" spans="1:21" x14ac:dyDescent="0.35">
      <c r="A53" s="516">
        <v>44127</v>
      </c>
      <c r="B53" s="520">
        <v>13540</v>
      </c>
      <c r="C53" s="507">
        <v>0.89224200339999993</v>
      </c>
      <c r="D53" s="507">
        <v>7.3638630400000002E-2</v>
      </c>
      <c r="E53" s="507">
        <v>3.4119366200000001E-2</v>
      </c>
      <c r="F53" s="499"/>
      <c r="G53" s="499"/>
      <c r="H53" s="499"/>
      <c r="I53" s="499"/>
      <c r="J53" s="499"/>
      <c r="K53" s="499"/>
      <c r="L53" s="499"/>
      <c r="M53" s="499"/>
      <c r="N53" s="499"/>
      <c r="O53" s="521">
        <v>44127</v>
      </c>
      <c r="P53" s="290">
        <v>12871</v>
      </c>
      <c r="Q53" s="513">
        <v>0.89407575280000007</v>
      </c>
      <c r="R53" s="513">
        <v>7.3544134599999991E-2</v>
      </c>
      <c r="S53" s="513">
        <v>3.2380112500000002E-2</v>
      </c>
      <c r="T53" s="499"/>
      <c r="U53" s="265"/>
    </row>
    <row r="54" spans="1:21" x14ac:dyDescent="0.35">
      <c r="A54" s="516">
        <v>44130</v>
      </c>
      <c r="B54" s="520">
        <v>16336</v>
      </c>
      <c r="C54" s="507">
        <v>0.92459475219999998</v>
      </c>
      <c r="D54" s="507">
        <v>4.9265317400000001E-2</v>
      </c>
      <c r="E54" s="507">
        <v>2.6139930299999999E-2</v>
      </c>
      <c r="F54" s="499"/>
      <c r="G54" s="499"/>
      <c r="H54" s="499"/>
      <c r="I54" s="499"/>
      <c r="J54" s="499"/>
      <c r="K54" s="499"/>
      <c r="L54" s="499"/>
      <c r="M54" s="499"/>
      <c r="N54" s="499"/>
      <c r="O54" s="521">
        <v>44130</v>
      </c>
      <c r="P54" s="290">
        <v>14637</v>
      </c>
      <c r="Q54" s="513">
        <v>0.92730976369999996</v>
      </c>
      <c r="R54" s="513">
        <v>4.9284271000000004E-2</v>
      </c>
      <c r="S54" s="513">
        <v>2.34059652E-2</v>
      </c>
      <c r="T54" s="499"/>
      <c r="U54" s="265"/>
    </row>
    <row r="55" spans="1:21" x14ac:dyDescent="0.35">
      <c r="A55" s="516">
        <v>44131</v>
      </c>
      <c r="B55" s="520">
        <v>19197</v>
      </c>
      <c r="C55" s="507">
        <v>0.92473522339999992</v>
      </c>
      <c r="D55" s="507">
        <v>4.7904290999999995E-2</v>
      </c>
      <c r="E55" s="507">
        <v>2.7344617800000002E-2</v>
      </c>
      <c r="F55" s="499"/>
      <c r="G55" s="499"/>
      <c r="H55" s="499"/>
      <c r="I55" s="499"/>
      <c r="J55" s="499"/>
      <c r="K55" s="499"/>
      <c r="L55" s="499"/>
      <c r="M55" s="499"/>
      <c r="N55" s="499"/>
      <c r="O55" s="521">
        <v>44131</v>
      </c>
      <c r="P55" s="290">
        <v>17735</v>
      </c>
      <c r="Q55" s="513">
        <v>0.92697587260000003</v>
      </c>
      <c r="R55" s="513">
        <v>4.7777578299999998E-2</v>
      </c>
      <c r="S55" s="513">
        <v>2.5236454300000002E-2</v>
      </c>
      <c r="T55" s="499"/>
      <c r="U55" s="265"/>
    </row>
    <row r="56" spans="1:21" x14ac:dyDescent="0.35">
      <c r="A56" s="516">
        <v>44132</v>
      </c>
      <c r="B56" s="520">
        <v>20214</v>
      </c>
      <c r="C56" s="507">
        <v>0.9225689306</v>
      </c>
      <c r="D56" s="507">
        <v>4.8910906699999999E-2</v>
      </c>
      <c r="E56" s="507">
        <v>2.8501576300000001E-2</v>
      </c>
      <c r="F56" s="499"/>
      <c r="G56" s="499"/>
      <c r="H56" s="499"/>
      <c r="I56" s="499"/>
      <c r="J56" s="499"/>
      <c r="K56" s="499"/>
      <c r="L56" s="499"/>
      <c r="M56" s="499"/>
      <c r="N56" s="499"/>
      <c r="O56" s="521">
        <v>44132</v>
      </c>
      <c r="P56" s="290">
        <v>18763</v>
      </c>
      <c r="Q56" s="513">
        <v>0.92496699869999999</v>
      </c>
      <c r="R56" s="513">
        <v>4.8607658499999998E-2</v>
      </c>
      <c r="S56" s="513">
        <v>2.6415342399999996E-2</v>
      </c>
      <c r="T56" s="499"/>
      <c r="U56" s="265"/>
    </row>
    <row r="57" spans="1:21" x14ac:dyDescent="0.35">
      <c r="A57" s="516">
        <v>44133</v>
      </c>
      <c r="B57" s="520">
        <v>21106</v>
      </c>
      <c r="C57" s="507">
        <v>0.91827730819999998</v>
      </c>
      <c r="D57" s="507">
        <v>5.1858201600000001E-2</v>
      </c>
      <c r="E57" s="507">
        <v>2.98466166E-2</v>
      </c>
      <c r="F57" s="499"/>
      <c r="G57" s="499"/>
      <c r="H57" s="499"/>
      <c r="I57" s="499"/>
      <c r="J57" s="499"/>
      <c r="K57" s="499"/>
      <c r="L57" s="499"/>
      <c r="M57" s="499"/>
      <c r="N57" s="499"/>
      <c r="O57" s="521">
        <v>44133</v>
      </c>
      <c r="P57" s="290">
        <v>19894</v>
      </c>
      <c r="Q57" s="513">
        <v>0.92030906579999994</v>
      </c>
      <c r="R57" s="513">
        <v>5.1539789400000001E-2</v>
      </c>
      <c r="S57" s="513">
        <v>2.8141138099999997E-2</v>
      </c>
      <c r="T57" s="499"/>
      <c r="U57" s="265"/>
    </row>
    <row r="58" spans="1:21" x14ac:dyDescent="0.35">
      <c r="A58" s="516">
        <v>44134</v>
      </c>
      <c r="B58" s="520">
        <v>21470</v>
      </c>
      <c r="C58" s="507">
        <v>0.90873106709999996</v>
      </c>
      <c r="D58" s="507">
        <v>5.9104844999999996E-2</v>
      </c>
      <c r="E58" s="507">
        <v>3.2153646000000001E-2</v>
      </c>
      <c r="F58" s="499"/>
      <c r="G58" s="499"/>
      <c r="H58" s="499"/>
      <c r="I58" s="499"/>
      <c r="J58" s="499"/>
      <c r="K58" s="499"/>
      <c r="L58" s="499"/>
      <c r="M58" s="499"/>
      <c r="N58" s="499"/>
      <c r="O58" s="521">
        <v>44134</v>
      </c>
      <c r="P58" s="290">
        <v>20618</v>
      </c>
      <c r="Q58" s="513">
        <v>0.90959322329999992</v>
      </c>
      <c r="R58" s="513">
        <v>5.9531352000000003E-2</v>
      </c>
      <c r="S58" s="513">
        <v>3.08673946E-2</v>
      </c>
      <c r="T58" s="499"/>
      <c r="U58" s="265"/>
    </row>
    <row r="59" spans="1:21" x14ac:dyDescent="0.35">
      <c r="A59" s="516">
        <v>44137</v>
      </c>
      <c r="B59" s="520">
        <v>23399</v>
      </c>
      <c r="C59" s="507">
        <v>0.90504224379999998</v>
      </c>
      <c r="D59" s="507">
        <v>6.2137369499999998E-2</v>
      </c>
      <c r="E59" s="507">
        <v>3.28046668E-2</v>
      </c>
      <c r="F59" s="499"/>
      <c r="G59" s="499"/>
      <c r="H59" s="499"/>
      <c r="I59" s="499"/>
      <c r="J59" s="499"/>
      <c r="K59" s="499"/>
      <c r="L59" s="499"/>
      <c r="M59" s="499"/>
      <c r="N59" s="499"/>
      <c r="O59" s="515">
        <v>44137</v>
      </c>
      <c r="P59" s="290">
        <v>21324</v>
      </c>
      <c r="Q59" s="513">
        <v>0.90797090210000009</v>
      </c>
      <c r="R59" s="513">
        <v>6.2098299199999998E-2</v>
      </c>
      <c r="S59" s="513">
        <v>2.9917939899999996E-2</v>
      </c>
      <c r="T59" s="499"/>
      <c r="U59" s="265"/>
    </row>
    <row r="60" spans="1:21" x14ac:dyDescent="0.35">
      <c r="A60" s="516">
        <v>44138</v>
      </c>
      <c r="B60" s="520">
        <v>24754</v>
      </c>
      <c r="C60" s="507">
        <v>0.90523510790000006</v>
      </c>
      <c r="D60" s="507">
        <v>5.9822964299999996E-2</v>
      </c>
      <c r="E60" s="507">
        <v>3.4923348100000001E-2</v>
      </c>
      <c r="F60" s="499"/>
      <c r="G60" s="499"/>
      <c r="H60" s="499"/>
      <c r="I60" s="499"/>
      <c r="J60" s="499"/>
      <c r="K60" s="499"/>
      <c r="L60" s="499"/>
      <c r="M60" s="499"/>
      <c r="N60" s="499"/>
      <c r="O60" s="515">
        <v>44138</v>
      </c>
      <c r="P60" s="290">
        <v>23034</v>
      </c>
      <c r="Q60" s="513">
        <v>0.90780938879999995</v>
      </c>
      <c r="R60" s="513">
        <v>5.96833435E-2</v>
      </c>
      <c r="S60" s="513">
        <v>3.24936932E-2</v>
      </c>
      <c r="T60" s="499"/>
      <c r="U60" s="265"/>
    </row>
    <row r="61" spans="1:21" x14ac:dyDescent="0.35">
      <c r="A61" s="516">
        <v>44139</v>
      </c>
      <c r="B61" s="520">
        <v>25098</v>
      </c>
      <c r="C61" s="507">
        <v>0.90750422330000002</v>
      </c>
      <c r="D61" s="507">
        <v>5.7092753099999997E-2</v>
      </c>
      <c r="E61" s="507">
        <v>3.5380870799999992E-2</v>
      </c>
      <c r="F61" s="499"/>
      <c r="G61" s="499"/>
      <c r="H61" s="499"/>
      <c r="I61" s="499"/>
      <c r="J61" s="499"/>
      <c r="K61" s="499"/>
      <c r="L61" s="499"/>
      <c r="M61" s="499"/>
      <c r="N61" s="499"/>
      <c r="O61" s="515">
        <v>44139</v>
      </c>
      <c r="P61" s="290">
        <v>23511</v>
      </c>
      <c r="Q61" s="513">
        <v>0.91014442019999997</v>
      </c>
      <c r="R61" s="513">
        <v>5.6683586500000001E-2</v>
      </c>
      <c r="S61" s="513">
        <v>3.3153418300000001E-2</v>
      </c>
      <c r="T61" s="499"/>
      <c r="U61" s="265"/>
    </row>
    <row r="62" spans="1:21" x14ac:dyDescent="0.35">
      <c r="A62" s="516">
        <v>44140</v>
      </c>
      <c r="B62" s="520">
        <v>25915</v>
      </c>
      <c r="C62" s="507">
        <v>0.90376223359999996</v>
      </c>
      <c r="D62" s="507">
        <v>5.96460033E-2</v>
      </c>
      <c r="E62" s="507">
        <v>3.6569608100000005E-2</v>
      </c>
      <c r="F62" s="499"/>
      <c r="G62" s="499"/>
      <c r="H62" s="499"/>
      <c r="I62" s="499"/>
      <c r="J62" s="499"/>
      <c r="K62" s="499"/>
      <c r="L62" s="499"/>
      <c r="M62" s="499"/>
      <c r="N62" s="499"/>
      <c r="O62" s="515">
        <v>44140</v>
      </c>
      <c r="P62" s="290">
        <v>24412</v>
      </c>
      <c r="Q62" s="513">
        <v>0.90642929720000009</v>
      </c>
      <c r="R62" s="513">
        <v>5.9089200800000005E-2</v>
      </c>
      <c r="S62" s="513">
        <v>3.4464353900000001E-2</v>
      </c>
      <c r="T62" s="499"/>
      <c r="U62" s="265"/>
    </row>
    <row r="63" spans="1:21" x14ac:dyDescent="0.35">
      <c r="A63" s="516">
        <v>44141</v>
      </c>
      <c r="B63" s="520">
        <v>26935</v>
      </c>
      <c r="C63" s="507">
        <v>0.88616195279999999</v>
      </c>
      <c r="D63" s="507">
        <v>7.3829631600000001E-2</v>
      </c>
      <c r="E63" s="507">
        <v>3.9994764300000006E-2</v>
      </c>
      <c r="F63" s="499"/>
      <c r="G63" s="499"/>
      <c r="H63" s="499"/>
      <c r="I63" s="499"/>
      <c r="J63" s="499"/>
      <c r="K63" s="499"/>
      <c r="L63" s="499"/>
      <c r="M63" s="499"/>
      <c r="N63" s="499"/>
      <c r="O63" s="515">
        <v>44141</v>
      </c>
      <c r="P63" s="290">
        <v>25849</v>
      </c>
      <c r="Q63" s="513">
        <v>0.88778894310000001</v>
      </c>
      <c r="R63" s="513">
        <v>7.3769063800000007E-2</v>
      </c>
      <c r="S63" s="513">
        <v>3.8430753599999999E-2</v>
      </c>
      <c r="T63" s="499"/>
      <c r="U63" s="265"/>
    </row>
    <row r="64" spans="1:21" x14ac:dyDescent="0.35">
      <c r="A64" s="516">
        <v>44144</v>
      </c>
      <c r="B64" s="520">
        <v>29350</v>
      </c>
      <c r="C64" s="507">
        <v>0.89847379380000003</v>
      </c>
      <c r="D64" s="507">
        <v>6.0354845800000001E-2</v>
      </c>
      <c r="E64" s="507">
        <v>4.1149892799999997E-2</v>
      </c>
      <c r="F64" s="499"/>
      <c r="G64" s="499"/>
      <c r="H64" s="499"/>
      <c r="I64" s="499"/>
      <c r="J64" s="499"/>
      <c r="K64" s="499"/>
      <c r="L64" s="499"/>
      <c r="M64" s="499"/>
      <c r="N64" s="499"/>
      <c r="O64" s="515">
        <v>44144</v>
      </c>
      <c r="P64" s="290">
        <v>27319</v>
      </c>
      <c r="Q64" s="513">
        <v>0.90098406399999997</v>
      </c>
      <c r="R64" s="513">
        <v>6.0658546600000002E-2</v>
      </c>
      <c r="S64" s="513">
        <v>3.8340219299999999E-2</v>
      </c>
      <c r="T64" s="499"/>
      <c r="U64" s="265"/>
    </row>
    <row r="65" spans="1:21" x14ac:dyDescent="0.35">
      <c r="A65" s="516">
        <v>44145</v>
      </c>
      <c r="B65" s="520">
        <v>31276</v>
      </c>
      <c r="C65" s="507">
        <v>0.89554433119999999</v>
      </c>
      <c r="D65" s="507">
        <v>6.0276355599999998E-2</v>
      </c>
      <c r="E65" s="507">
        <v>4.4153583000000003E-2</v>
      </c>
      <c r="F65" s="499"/>
      <c r="G65" s="499"/>
      <c r="H65" s="499"/>
      <c r="I65" s="499"/>
      <c r="J65" s="499"/>
      <c r="K65" s="499"/>
      <c r="L65" s="499"/>
      <c r="M65" s="499"/>
      <c r="N65" s="499"/>
      <c r="O65" s="515">
        <v>44145</v>
      </c>
      <c r="P65" s="290">
        <v>29486</v>
      </c>
      <c r="Q65" s="513">
        <v>0.89830437020000009</v>
      </c>
      <c r="R65" s="513">
        <v>6.0034441299999998E-2</v>
      </c>
      <c r="S65" s="513">
        <v>4.1642610199999999E-2</v>
      </c>
      <c r="T65" s="499"/>
      <c r="U65" s="265"/>
    </row>
    <row r="66" spans="1:21" x14ac:dyDescent="0.35">
      <c r="A66" s="516">
        <v>44146</v>
      </c>
      <c r="B66" s="520">
        <v>31692</v>
      </c>
      <c r="C66" s="507">
        <v>0.89503801380000003</v>
      </c>
      <c r="D66" s="507">
        <v>6.0118061899999999E-2</v>
      </c>
      <c r="E66" s="507">
        <v>4.4815334400000004E-2</v>
      </c>
      <c r="F66" s="499"/>
      <c r="G66" s="499"/>
      <c r="H66" s="499"/>
      <c r="I66" s="499"/>
      <c r="J66" s="499"/>
      <c r="K66" s="499"/>
      <c r="L66" s="499"/>
      <c r="M66" s="499"/>
      <c r="N66" s="499"/>
      <c r="O66" s="515">
        <v>44146</v>
      </c>
      <c r="P66" s="290">
        <v>30028</v>
      </c>
      <c r="Q66" s="513">
        <v>0.89784691510000003</v>
      </c>
      <c r="R66" s="513">
        <v>5.9671659699999997E-2</v>
      </c>
      <c r="S66" s="513">
        <v>4.2458557199999997E-2</v>
      </c>
      <c r="T66" s="499"/>
      <c r="U66" s="265"/>
    </row>
    <row r="67" spans="1:21" x14ac:dyDescent="0.35">
      <c r="A67" s="516">
        <v>44147</v>
      </c>
      <c r="B67" s="520">
        <v>31073</v>
      </c>
      <c r="C67" s="507">
        <v>0.89225663489999996</v>
      </c>
      <c r="D67" s="507">
        <v>6.1716170200000003E-2</v>
      </c>
      <c r="E67" s="507">
        <v>4.6003189800000004E-2</v>
      </c>
      <c r="F67" s="499"/>
      <c r="G67" s="499"/>
      <c r="H67" s="499"/>
      <c r="I67" s="499"/>
      <c r="J67" s="499"/>
      <c r="K67" s="499"/>
      <c r="L67" s="499"/>
      <c r="M67" s="499"/>
      <c r="N67" s="499"/>
      <c r="O67" s="515">
        <v>44147</v>
      </c>
      <c r="P67" s="290">
        <v>29596</v>
      </c>
      <c r="Q67" s="513">
        <v>0.89488056809999994</v>
      </c>
      <c r="R67" s="513">
        <v>6.1268480299999997E-2</v>
      </c>
      <c r="S67" s="513">
        <v>4.3829201299999995E-2</v>
      </c>
      <c r="T67" s="499"/>
      <c r="U67" s="265"/>
    </row>
    <row r="68" spans="1:21" x14ac:dyDescent="0.35">
      <c r="A68" s="516">
        <v>44148</v>
      </c>
      <c r="B68" s="520">
        <v>26855</v>
      </c>
      <c r="C68" s="507">
        <v>0.88434123549999999</v>
      </c>
      <c r="D68" s="507">
        <v>6.9575414900000007E-2</v>
      </c>
      <c r="E68" s="507">
        <v>4.6066353799999994E-2</v>
      </c>
      <c r="F68" s="499"/>
      <c r="G68" s="499"/>
      <c r="H68" s="499"/>
      <c r="I68" s="499"/>
      <c r="J68" s="499"/>
      <c r="K68" s="499"/>
      <c r="L68" s="499"/>
      <c r="M68" s="499"/>
      <c r="N68" s="499"/>
      <c r="O68" s="521">
        <v>44148</v>
      </c>
      <c r="P68" s="290">
        <v>25685</v>
      </c>
      <c r="Q68" s="513">
        <v>0.8863749005999999</v>
      </c>
      <c r="R68" s="513">
        <v>6.9597733500000009E-2</v>
      </c>
      <c r="S68" s="513">
        <v>4.4012261200000007E-2</v>
      </c>
      <c r="T68" s="499"/>
      <c r="U68" s="265"/>
    </row>
    <row r="69" spans="1:21" x14ac:dyDescent="0.35">
      <c r="A69" s="516">
        <v>44151</v>
      </c>
      <c r="B69" s="520">
        <v>27107</v>
      </c>
      <c r="C69" s="507">
        <v>0.89138151919999997</v>
      </c>
      <c r="D69" s="507">
        <v>6.2069390100000003E-2</v>
      </c>
      <c r="E69" s="507">
        <v>4.4922166499999999E-2</v>
      </c>
      <c r="F69" s="499"/>
      <c r="G69" s="499"/>
      <c r="H69" s="499"/>
      <c r="I69" s="499"/>
      <c r="J69" s="499"/>
      <c r="K69" s="499"/>
      <c r="L69" s="499"/>
      <c r="M69" s="499"/>
      <c r="N69" s="499"/>
      <c r="O69" s="521">
        <v>44151</v>
      </c>
      <c r="P69" s="290">
        <v>25392</v>
      </c>
      <c r="Q69" s="513">
        <v>0.89459628339999997</v>
      </c>
      <c r="R69" s="513">
        <v>6.3283549799999991E-2</v>
      </c>
      <c r="S69" s="513">
        <v>4.2097398599999988E-2</v>
      </c>
      <c r="T69" s="499"/>
      <c r="U69" s="265"/>
    </row>
    <row r="70" spans="1:21" x14ac:dyDescent="0.35">
      <c r="A70" s="516">
        <v>44152</v>
      </c>
      <c r="B70" s="520">
        <v>33047</v>
      </c>
      <c r="C70" s="507">
        <v>0.88828297879999996</v>
      </c>
      <c r="D70" s="507">
        <v>6.4904205899999998E-2</v>
      </c>
      <c r="E70" s="507">
        <v>4.6792769500000005E-2</v>
      </c>
      <c r="F70" s="499"/>
      <c r="G70" s="499"/>
      <c r="H70" s="499"/>
      <c r="I70" s="499"/>
      <c r="J70" s="499"/>
      <c r="K70" s="499"/>
      <c r="L70" s="499"/>
      <c r="M70" s="499"/>
      <c r="N70" s="499"/>
      <c r="O70" s="515">
        <v>44152</v>
      </c>
      <c r="P70" s="290">
        <v>30824</v>
      </c>
      <c r="Q70" s="513">
        <v>0.89155689049999998</v>
      </c>
      <c r="R70" s="513">
        <v>6.4789847400000003E-2</v>
      </c>
      <c r="S70" s="513">
        <v>4.3631787600000006E-2</v>
      </c>
      <c r="T70" s="499"/>
      <c r="U70" s="265"/>
    </row>
    <row r="71" spans="1:21" x14ac:dyDescent="0.35">
      <c r="A71" s="516">
        <v>44153</v>
      </c>
      <c r="B71" s="520">
        <v>32553</v>
      </c>
      <c r="C71" s="507">
        <v>0.88863134609999994</v>
      </c>
      <c r="D71" s="507">
        <v>6.52855663E-2</v>
      </c>
      <c r="E71" s="507">
        <v>4.6063778E-2</v>
      </c>
      <c r="F71" s="499"/>
      <c r="G71" s="499"/>
      <c r="H71" s="499"/>
      <c r="I71" s="499"/>
      <c r="J71" s="499"/>
      <c r="K71" s="499"/>
      <c r="L71" s="499"/>
      <c r="M71" s="499"/>
      <c r="N71" s="499"/>
      <c r="O71" s="515">
        <v>44153</v>
      </c>
      <c r="P71" s="290">
        <v>30536</v>
      </c>
      <c r="Q71" s="511">
        <v>0.89206230870000003</v>
      </c>
      <c r="R71" s="511">
        <v>6.4648998400000005E-2</v>
      </c>
      <c r="S71" s="511">
        <v>4.3269375199999995E-2</v>
      </c>
      <c r="T71" s="499"/>
      <c r="U71" s="265"/>
    </row>
    <row r="72" spans="1:21" x14ac:dyDescent="0.35">
      <c r="A72" s="516">
        <v>44154</v>
      </c>
      <c r="B72" s="520">
        <v>32024</v>
      </c>
      <c r="C72" s="507">
        <v>0.88727192909999997</v>
      </c>
      <c r="D72" s="507">
        <v>6.7444218299999997E-2</v>
      </c>
      <c r="E72" s="507">
        <v>4.5264547299999999E-2</v>
      </c>
      <c r="F72" s="499"/>
      <c r="G72" s="499"/>
      <c r="H72" s="499"/>
      <c r="I72" s="499"/>
      <c r="J72" s="499"/>
      <c r="K72" s="499"/>
      <c r="L72" s="499"/>
      <c r="M72" s="499"/>
      <c r="N72" s="499"/>
      <c r="O72" s="515">
        <v>44154</v>
      </c>
      <c r="P72" s="290">
        <v>30125</v>
      </c>
      <c r="Q72" s="511">
        <v>0.8912004671</v>
      </c>
      <c r="R72" s="511">
        <v>6.6150699899999998E-2</v>
      </c>
      <c r="S72" s="511">
        <v>4.2630228399999998E-2</v>
      </c>
      <c r="T72" s="499"/>
      <c r="U72" s="265"/>
    </row>
    <row r="73" spans="1:21" x14ac:dyDescent="0.35">
      <c r="A73" s="516">
        <v>44155</v>
      </c>
      <c r="B73" s="520">
        <v>28857</v>
      </c>
      <c r="C73" s="507">
        <v>0.8694719595</v>
      </c>
      <c r="D73" s="507">
        <v>8.2181759100000001E-2</v>
      </c>
      <c r="E73" s="507">
        <v>4.8332442999999996E-2</v>
      </c>
      <c r="F73" s="499"/>
      <c r="G73" s="499"/>
      <c r="H73" s="499"/>
      <c r="I73" s="499"/>
      <c r="J73" s="499"/>
      <c r="K73" s="499"/>
      <c r="L73" s="499"/>
      <c r="M73" s="499"/>
      <c r="N73" s="499"/>
      <c r="O73" s="515">
        <v>44155</v>
      </c>
      <c r="P73" s="290">
        <v>27705</v>
      </c>
      <c r="Q73" s="511">
        <v>0.87187213220000004</v>
      </c>
      <c r="R73" s="511">
        <v>8.1702013900000009E-2</v>
      </c>
      <c r="S73" s="511">
        <v>4.6414786400000005E-2</v>
      </c>
      <c r="T73" s="499"/>
      <c r="U73" s="265"/>
    </row>
    <row r="74" spans="1:21" x14ac:dyDescent="0.35">
      <c r="A74" s="516">
        <v>44158</v>
      </c>
      <c r="B74" s="520">
        <v>29202</v>
      </c>
      <c r="C74" s="507">
        <v>0.89465920539999999</v>
      </c>
      <c r="D74" s="507">
        <v>6.3053207400000005E-2</v>
      </c>
      <c r="E74" s="507">
        <v>4.2264734499999998E-2</v>
      </c>
      <c r="F74" s="499"/>
      <c r="G74" s="499"/>
      <c r="H74" s="499"/>
      <c r="I74" s="499"/>
      <c r="J74" s="499"/>
      <c r="K74" s="499"/>
      <c r="L74" s="499"/>
      <c r="M74" s="499"/>
      <c r="N74" s="499"/>
      <c r="O74" s="515">
        <v>44158</v>
      </c>
      <c r="P74" s="290">
        <v>26550</v>
      </c>
      <c r="Q74" s="511">
        <v>0.89674439810000006</v>
      </c>
      <c r="R74" s="511">
        <v>6.3381559599999998E-2</v>
      </c>
      <c r="S74" s="511">
        <v>3.8454105399999994E-2</v>
      </c>
      <c r="T74" s="499"/>
      <c r="U74" s="265"/>
    </row>
    <row r="75" spans="1:21" x14ac:dyDescent="0.35">
      <c r="A75" s="516">
        <v>44159</v>
      </c>
      <c r="B75" s="520">
        <v>28845</v>
      </c>
      <c r="C75" s="507">
        <v>0.89634070850000003</v>
      </c>
      <c r="D75" s="507">
        <v>6.28018667E-2</v>
      </c>
      <c r="E75" s="507">
        <v>4.0837386900000001E-2</v>
      </c>
      <c r="F75" s="499"/>
      <c r="G75" s="499"/>
      <c r="H75" s="499"/>
      <c r="I75" s="499"/>
      <c r="J75" s="499"/>
      <c r="K75" s="499"/>
      <c r="L75" s="499"/>
      <c r="M75" s="499"/>
      <c r="N75" s="499"/>
      <c r="O75" s="515">
        <v>44159</v>
      </c>
      <c r="P75" s="290">
        <v>26940</v>
      </c>
      <c r="Q75" s="511">
        <v>0.89881442140000001</v>
      </c>
      <c r="R75" s="511">
        <v>6.3046904900000006E-2</v>
      </c>
      <c r="S75" s="511">
        <v>3.8120087599999998E-2</v>
      </c>
      <c r="T75" s="499"/>
      <c r="U75" s="265"/>
    </row>
    <row r="76" spans="1:21" x14ac:dyDescent="0.35">
      <c r="A76" s="516">
        <v>44160</v>
      </c>
      <c r="B76" s="520">
        <v>27865</v>
      </c>
      <c r="C76" s="507">
        <v>0.90003453710000003</v>
      </c>
      <c r="D76" s="507">
        <v>6.0466516499999998E-2</v>
      </c>
      <c r="E76" s="507">
        <v>3.9478209800000004E-2</v>
      </c>
      <c r="F76" s="499"/>
      <c r="G76" s="499"/>
      <c r="H76" s="499"/>
      <c r="I76" s="499"/>
      <c r="J76" s="499"/>
      <c r="K76" s="499"/>
      <c r="L76" s="499"/>
      <c r="M76" s="499"/>
      <c r="N76" s="499"/>
      <c r="O76" s="515">
        <v>44160</v>
      </c>
      <c r="P76" s="290">
        <v>26182</v>
      </c>
      <c r="Q76" s="511">
        <v>0.90257045960000004</v>
      </c>
      <c r="R76" s="511">
        <v>6.0304571899999999E-2</v>
      </c>
      <c r="S76" s="511">
        <v>3.7104236800000003E-2</v>
      </c>
      <c r="T76" s="499"/>
      <c r="U76" s="265"/>
    </row>
    <row r="77" spans="1:21" x14ac:dyDescent="0.35">
      <c r="A77" s="516">
        <v>44161</v>
      </c>
      <c r="B77" s="520">
        <v>27236</v>
      </c>
      <c r="C77" s="507">
        <v>0.89937804960000001</v>
      </c>
      <c r="D77" s="507">
        <v>6.21299638E-2</v>
      </c>
      <c r="E77" s="507">
        <v>3.8471962999999998E-2</v>
      </c>
      <c r="F77" s="499"/>
      <c r="G77" s="499"/>
      <c r="H77" s="499"/>
      <c r="I77" s="499"/>
      <c r="J77" s="499"/>
      <c r="K77" s="499"/>
      <c r="L77" s="499"/>
      <c r="M77" s="499"/>
      <c r="N77" s="499"/>
      <c r="O77" s="515">
        <v>44161</v>
      </c>
      <c r="P77" s="290">
        <v>25887</v>
      </c>
      <c r="Q77" s="511">
        <v>0.90170650809999997</v>
      </c>
      <c r="R77" s="511">
        <v>6.1718005400000005E-2</v>
      </c>
      <c r="S77" s="511">
        <v>3.6555466299999999E-2</v>
      </c>
      <c r="T77" s="499"/>
      <c r="U77" s="265"/>
    </row>
    <row r="78" spans="1:21" x14ac:dyDescent="0.35">
      <c r="A78" s="516">
        <v>44162</v>
      </c>
      <c r="B78" s="520">
        <v>25419</v>
      </c>
      <c r="C78" s="507">
        <v>0.88818261860000003</v>
      </c>
      <c r="D78" s="507">
        <v>7.3636662500000005E-2</v>
      </c>
      <c r="E78" s="507">
        <v>3.8167503800000002E-2</v>
      </c>
      <c r="F78" s="499"/>
      <c r="G78" s="499"/>
      <c r="H78" s="499"/>
      <c r="I78" s="499"/>
      <c r="J78" s="499"/>
      <c r="K78" s="499"/>
      <c r="L78" s="499"/>
      <c r="M78" s="499"/>
      <c r="N78" s="499"/>
      <c r="O78" s="515">
        <v>44162</v>
      </c>
      <c r="P78" s="290">
        <v>24406</v>
      </c>
      <c r="Q78" s="511">
        <v>0.88990414240000004</v>
      </c>
      <c r="R78" s="511">
        <v>7.3566554399999998E-2</v>
      </c>
      <c r="S78" s="511">
        <v>3.6518566199999998E-2</v>
      </c>
      <c r="T78" s="499"/>
      <c r="U78" s="265"/>
    </row>
    <row r="79" spans="1:21" x14ac:dyDescent="0.35">
      <c r="A79" s="516">
        <v>44165</v>
      </c>
      <c r="B79" s="520">
        <v>23340</v>
      </c>
      <c r="C79" s="507">
        <v>0.89868409829999996</v>
      </c>
      <c r="D79" s="507">
        <v>6.5974914699999998E-2</v>
      </c>
      <c r="E79" s="507">
        <v>3.5315626500000002E-2</v>
      </c>
      <c r="F79" s="499"/>
      <c r="G79" s="499"/>
      <c r="H79" s="499"/>
      <c r="I79" s="499"/>
      <c r="J79" s="499"/>
      <c r="K79" s="499"/>
      <c r="L79" s="499"/>
      <c r="M79" s="499"/>
      <c r="N79" s="499"/>
      <c r="O79" s="515">
        <v>44165</v>
      </c>
      <c r="P79" s="290">
        <v>21959</v>
      </c>
      <c r="Q79" s="511">
        <v>0.90124223129999992</v>
      </c>
      <c r="R79" s="511">
        <v>6.5520208300000007E-2</v>
      </c>
      <c r="S79" s="511">
        <v>3.3213745199999999E-2</v>
      </c>
      <c r="T79" s="499"/>
      <c r="U79" s="265"/>
    </row>
    <row r="80" spans="1:21" x14ac:dyDescent="0.35">
      <c r="A80" s="516">
        <v>44166</v>
      </c>
      <c r="B80" s="520">
        <v>24836</v>
      </c>
      <c r="C80" s="507">
        <v>0.90278824740000008</v>
      </c>
      <c r="D80" s="507">
        <v>6.2120143599999997E-2</v>
      </c>
      <c r="E80" s="507">
        <v>3.5070868399999997E-2</v>
      </c>
      <c r="F80" s="499"/>
      <c r="G80" s="499"/>
      <c r="H80" s="499"/>
      <c r="I80" s="499"/>
      <c r="J80" s="499"/>
      <c r="K80" s="499"/>
      <c r="L80" s="499"/>
      <c r="M80" s="499"/>
      <c r="N80" s="499"/>
      <c r="O80" s="515">
        <v>44166</v>
      </c>
      <c r="P80" s="290">
        <v>23502</v>
      </c>
      <c r="Q80" s="511">
        <v>0.90504457189999998</v>
      </c>
      <c r="R80" s="511">
        <v>6.17377972E-2</v>
      </c>
      <c r="S80" s="511">
        <v>3.3198323199999998E-2</v>
      </c>
      <c r="T80" s="499"/>
      <c r="U80" s="265"/>
    </row>
    <row r="81" spans="1:21" x14ac:dyDescent="0.35">
      <c r="A81" s="516">
        <v>44167</v>
      </c>
      <c r="B81" s="520">
        <v>24495</v>
      </c>
      <c r="C81" s="507">
        <v>0.90276854829999997</v>
      </c>
      <c r="D81" s="507">
        <v>6.1939424E-2</v>
      </c>
      <c r="E81" s="507">
        <v>3.5270827399999996E-2</v>
      </c>
      <c r="F81" s="499"/>
      <c r="G81" s="499"/>
      <c r="H81" s="499"/>
      <c r="I81" s="499"/>
      <c r="J81" s="499"/>
      <c r="K81" s="499"/>
      <c r="L81" s="499"/>
      <c r="M81" s="499"/>
      <c r="N81" s="499"/>
      <c r="O81" s="515">
        <v>44167</v>
      </c>
      <c r="P81" s="290">
        <v>23597</v>
      </c>
      <c r="Q81" s="511">
        <v>0.90442053039999992</v>
      </c>
      <c r="R81" s="511">
        <v>6.1544185199999997E-2</v>
      </c>
      <c r="S81" s="511">
        <v>3.4016280500000003E-2</v>
      </c>
      <c r="T81" s="499"/>
      <c r="U81" s="265"/>
    </row>
    <row r="82" spans="1:21" x14ac:dyDescent="0.35">
      <c r="A82" s="516">
        <v>44168</v>
      </c>
      <c r="B82" s="520">
        <v>23975</v>
      </c>
      <c r="C82" s="507">
        <v>0.89881516380000004</v>
      </c>
      <c r="D82" s="507">
        <v>6.6565334800000001E-2</v>
      </c>
      <c r="E82" s="507">
        <v>3.4596836900000004E-2</v>
      </c>
      <c r="F82" s="499"/>
      <c r="G82" s="499"/>
      <c r="H82" s="499"/>
      <c r="I82" s="499"/>
      <c r="J82" s="499"/>
      <c r="K82" s="499"/>
      <c r="L82" s="499"/>
      <c r="M82" s="499"/>
      <c r="N82" s="499"/>
      <c r="O82" s="515">
        <v>44168</v>
      </c>
      <c r="P82" s="290">
        <v>22832</v>
      </c>
      <c r="Q82" s="511">
        <v>0.90108910110000007</v>
      </c>
      <c r="R82" s="511">
        <v>6.5957168400000002E-2</v>
      </c>
      <c r="S82" s="511">
        <v>3.29339939E-2</v>
      </c>
      <c r="T82" s="499"/>
      <c r="U82" s="265"/>
    </row>
    <row r="83" spans="1:21" x14ac:dyDescent="0.35">
      <c r="A83" s="516">
        <v>44169</v>
      </c>
      <c r="B83" s="520">
        <v>24227</v>
      </c>
      <c r="C83" s="507">
        <v>0.85698895060000002</v>
      </c>
      <c r="D83" s="507">
        <v>0.10665228010000001</v>
      </c>
      <c r="E83" s="507">
        <v>3.6345590699999999E-2</v>
      </c>
      <c r="F83" s="499"/>
      <c r="G83" s="499"/>
      <c r="H83" s="499"/>
      <c r="I83" s="499"/>
      <c r="J83" s="499"/>
      <c r="K83" s="499"/>
      <c r="L83" s="499"/>
      <c r="M83" s="499"/>
      <c r="N83" s="499"/>
      <c r="O83" s="515">
        <v>44169</v>
      </c>
      <c r="P83" s="290">
        <v>23161</v>
      </c>
      <c r="Q83" s="511">
        <v>0.85954646950000002</v>
      </c>
      <c r="R83" s="511">
        <v>0.1057686932</v>
      </c>
      <c r="S83" s="511">
        <v>3.4672504999999999E-2</v>
      </c>
      <c r="T83" s="499"/>
      <c r="U83" s="265"/>
    </row>
    <row r="84" spans="1:21" x14ac:dyDescent="0.35">
      <c r="A84" s="516">
        <v>44172</v>
      </c>
      <c r="B84" s="520">
        <v>25714</v>
      </c>
      <c r="C84" s="507">
        <v>0.89864212310000002</v>
      </c>
      <c r="D84" s="507">
        <v>6.5067406999999994E-2</v>
      </c>
      <c r="E84" s="507">
        <v>3.6260401300000002E-2</v>
      </c>
      <c r="F84" s="499"/>
      <c r="G84" s="499"/>
      <c r="H84" s="499"/>
      <c r="I84" s="499"/>
      <c r="J84" s="499"/>
      <c r="K84" s="499"/>
      <c r="L84" s="499"/>
      <c r="M84" s="499"/>
      <c r="N84" s="499"/>
      <c r="O84" s="515">
        <v>44172</v>
      </c>
      <c r="P84" s="290">
        <v>24036</v>
      </c>
      <c r="Q84" s="511">
        <v>0.90124921600000008</v>
      </c>
      <c r="R84" s="511">
        <v>6.4829496E-2</v>
      </c>
      <c r="S84" s="511">
        <v>3.38969717E-2</v>
      </c>
      <c r="T84" s="499"/>
      <c r="U84" s="265"/>
    </row>
    <row r="85" spans="1:21" x14ac:dyDescent="0.35">
      <c r="A85" s="516">
        <v>44173</v>
      </c>
      <c r="B85" s="520">
        <v>26248</v>
      </c>
      <c r="C85" s="507">
        <v>0.89797527170000002</v>
      </c>
      <c r="D85" s="507">
        <v>6.4937378200000007E-2</v>
      </c>
      <c r="E85" s="507">
        <v>3.7057305399999997E-2</v>
      </c>
      <c r="F85" s="499"/>
      <c r="G85" s="499"/>
      <c r="H85" s="499"/>
      <c r="I85" s="499"/>
      <c r="J85" s="499"/>
      <c r="K85" s="499"/>
      <c r="L85" s="499"/>
      <c r="M85" s="499"/>
      <c r="N85" s="499"/>
      <c r="O85" s="515">
        <v>44173</v>
      </c>
      <c r="P85" s="290">
        <v>24450</v>
      </c>
      <c r="Q85" s="511">
        <v>0.90358127319999992</v>
      </c>
      <c r="R85" s="511">
        <v>6.1828314599999996E-2</v>
      </c>
      <c r="S85" s="511">
        <v>3.4563233700000001E-2</v>
      </c>
      <c r="T85" s="499"/>
      <c r="U85" s="265"/>
    </row>
    <row r="86" spans="1:21" x14ac:dyDescent="0.35">
      <c r="A86" s="516">
        <v>44174</v>
      </c>
      <c r="B86" s="520">
        <v>26356</v>
      </c>
      <c r="C86" s="507">
        <v>0.90032117759999997</v>
      </c>
      <c r="D86" s="507">
        <v>6.2618545600000006E-2</v>
      </c>
      <c r="E86" s="507">
        <v>3.7030942200000007E-2</v>
      </c>
      <c r="F86" s="499"/>
      <c r="G86" s="499"/>
      <c r="H86" s="499"/>
      <c r="I86" s="499"/>
      <c r="J86" s="499"/>
      <c r="K86" s="499"/>
      <c r="L86" s="499"/>
      <c r="M86" s="499"/>
      <c r="N86" s="499"/>
      <c r="O86" s="515">
        <v>44174</v>
      </c>
      <c r="P86" s="290">
        <v>25021</v>
      </c>
      <c r="Q86" s="511">
        <v>0.90264642839999998</v>
      </c>
      <c r="R86" s="511">
        <v>6.2157518099999996E-2</v>
      </c>
      <c r="S86" s="511">
        <v>3.5170300200000004E-2</v>
      </c>
      <c r="T86" s="499"/>
      <c r="U86" s="265"/>
    </row>
    <row r="87" spans="1:21" x14ac:dyDescent="0.35">
      <c r="A87" s="516">
        <v>44175</v>
      </c>
      <c r="B87" s="520">
        <v>27017</v>
      </c>
      <c r="C87" s="507">
        <v>0.89759976419999998</v>
      </c>
      <c r="D87" s="507">
        <v>6.4313643000000004E-2</v>
      </c>
      <c r="E87" s="507">
        <v>3.8060840700000001E-2</v>
      </c>
      <c r="F87" s="499"/>
      <c r="G87" s="499"/>
      <c r="H87" s="499"/>
      <c r="I87" s="499"/>
      <c r="J87" s="499"/>
      <c r="K87" s="499"/>
      <c r="L87" s="499"/>
      <c r="M87" s="499"/>
      <c r="N87" s="499"/>
      <c r="O87" s="515">
        <v>44175</v>
      </c>
      <c r="P87" s="290">
        <v>25819</v>
      </c>
      <c r="Q87" s="511">
        <v>0.89976232150000002</v>
      </c>
      <c r="R87" s="511">
        <v>6.3829878600000001E-2</v>
      </c>
      <c r="S87" s="511">
        <v>3.6385627000000004E-2</v>
      </c>
      <c r="T87" s="499"/>
      <c r="U87" s="265"/>
    </row>
    <row r="88" spans="1:21" x14ac:dyDescent="0.35">
      <c r="A88" s="516">
        <v>44176</v>
      </c>
      <c r="B88" s="520">
        <v>26902</v>
      </c>
      <c r="C88" s="507">
        <v>0.88775035189999996</v>
      </c>
      <c r="D88" s="507">
        <v>7.3260229399999988E-2</v>
      </c>
      <c r="E88" s="507">
        <v>3.8977358900000002E-2</v>
      </c>
      <c r="F88" s="499"/>
      <c r="G88" s="499"/>
      <c r="H88" s="499"/>
      <c r="I88" s="499"/>
      <c r="J88" s="499"/>
      <c r="K88" s="499"/>
      <c r="L88" s="499"/>
      <c r="M88" s="499"/>
      <c r="N88" s="499"/>
      <c r="O88" s="515">
        <v>44176</v>
      </c>
      <c r="P88" s="290">
        <v>26070</v>
      </c>
      <c r="Q88" s="511">
        <v>0.88893694330000006</v>
      </c>
      <c r="R88" s="511">
        <v>7.3247532099999998E-2</v>
      </c>
      <c r="S88" s="511">
        <v>3.7804270199999997E-2</v>
      </c>
      <c r="T88" s="499"/>
      <c r="U88" s="265"/>
    </row>
    <row r="89" spans="1:21" x14ac:dyDescent="0.35">
      <c r="A89" s="516">
        <v>44179</v>
      </c>
      <c r="B89" s="520">
        <v>30012</v>
      </c>
      <c r="C89" s="507">
        <v>0.88356642809999997</v>
      </c>
      <c r="D89" s="507">
        <v>7.4065724599999994E-2</v>
      </c>
      <c r="E89" s="507">
        <v>4.2344230200000006E-2</v>
      </c>
      <c r="F89" s="499"/>
      <c r="G89" s="499"/>
      <c r="H89" s="499"/>
      <c r="I89" s="499"/>
      <c r="J89" s="499"/>
      <c r="K89" s="499"/>
      <c r="L89" s="499"/>
      <c r="M89" s="499"/>
      <c r="N89" s="499"/>
      <c r="O89" s="515">
        <v>44179</v>
      </c>
      <c r="P89" s="290">
        <v>27728</v>
      </c>
      <c r="Q89" s="511">
        <v>0.88575608949999995</v>
      </c>
      <c r="R89" s="511">
        <v>7.5092742599999998E-2</v>
      </c>
      <c r="S89" s="511">
        <v>3.9127557399999999E-2</v>
      </c>
      <c r="T89" s="499"/>
      <c r="U89" s="265"/>
    </row>
    <row r="90" spans="1:21" x14ac:dyDescent="0.35">
      <c r="A90" s="516">
        <v>44180</v>
      </c>
      <c r="B90" s="520">
        <v>32695</v>
      </c>
      <c r="C90" s="507">
        <v>0.87892447579999999</v>
      </c>
      <c r="D90" s="507">
        <v>7.4963336000000005E-2</v>
      </c>
      <c r="E90" s="507">
        <v>4.6090010899999999E-2</v>
      </c>
      <c r="F90" s="499"/>
      <c r="G90" s="499"/>
      <c r="H90" s="499"/>
      <c r="I90" s="499"/>
      <c r="J90" s="499"/>
      <c r="K90" s="499"/>
      <c r="L90" s="499"/>
      <c r="M90" s="499"/>
      <c r="N90" s="499"/>
      <c r="O90" s="515">
        <v>44180</v>
      </c>
      <c r="P90" s="290">
        <v>30646</v>
      </c>
      <c r="Q90" s="511">
        <v>0.88126171639999995</v>
      </c>
      <c r="R90" s="511">
        <v>7.5517665799999995E-2</v>
      </c>
      <c r="S90" s="511">
        <v>4.3198437300000003E-2</v>
      </c>
      <c r="T90" s="499"/>
      <c r="U90" s="265"/>
    </row>
    <row r="91" spans="1:21" x14ac:dyDescent="0.35">
      <c r="A91" s="516">
        <v>44181</v>
      </c>
      <c r="B91" s="520">
        <v>36853</v>
      </c>
      <c r="C91" s="507">
        <v>0.86643278750000008</v>
      </c>
      <c r="D91" s="507">
        <v>8.1435151799999994E-2</v>
      </c>
      <c r="E91" s="507">
        <v>5.2107022699999998E-2</v>
      </c>
      <c r="F91" s="499"/>
      <c r="G91" s="499"/>
      <c r="H91" s="499"/>
      <c r="I91" s="499"/>
      <c r="J91" s="499"/>
      <c r="K91" s="499"/>
      <c r="L91" s="499"/>
      <c r="M91" s="499"/>
      <c r="N91" s="499"/>
      <c r="O91" s="515">
        <v>44181</v>
      </c>
      <c r="P91" s="290">
        <v>35267</v>
      </c>
      <c r="Q91" s="511">
        <v>0.8688001018</v>
      </c>
      <c r="R91" s="511">
        <v>8.1307442600000002E-2</v>
      </c>
      <c r="S91" s="511">
        <v>4.9868850900000004E-2</v>
      </c>
      <c r="T91" s="499"/>
      <c r="U91" s="265"/>
    </row>
    <row r="92" spans="1:21" x14ac:dyDescent="0.35">
      <c r="A92" s="516">
        <v>44182</v>
      </c>
      <c r="B92" s="520">
        <v>40678</v>
      </c>
      <c r="C92" s="507">
        <v>0.8485560606</v>
      </c>
      <c r="D92" s="507">
        <v>9.3720732400000006E-2</v>
      </c>
      <c r="E92" s="507">
        <v>5.7699578199999997E-2</v>
      </c>
      <c r="F92" s="499"/>
      <c r="G92" s="499"/>
      <c r="H92" s="499"/>
      <c r="I92" s="499"/>
      <c r="J92" s="499"/>
      <c r="K92" s="499"/>
      <c r="L92" s="499"/>
      <c r="M92" s="499"/>
      <c r="N92" s="499"/>
      <c r="O92" s="515">
        <v>44182</v>
      </c>
      <c r="P92" s="290">
        <v>39386</v>
      </c>
      <c r="Q92" s="511">
        <v>0.85028326840000001</v>
      </c>
      <c r="R92" s="511">
        <v>9.3778116499999994E-2</v>
      </c>
      <c r="S92" s="511">
        <v>5.5914994399999994E-2</v>
      </c>
      <c r="T92" s="499"/>
      <c r="U92" s="265"/>
    </row>
    <row r="93" spans="1:21" x14ac:dyDescent="0.35">
      <c r="A93" s="516">
        <v>44183</v>
      </c>
      <c r="B93" s="520">
        <v>44480</v>
      </c>
      <c r="C93" s="507">
        <v>0.80237825229999993</v>
      </c>
      <c r="D93" s="507">
        <v>0.13409418100000001</v>
      </c>
      <c r="E93" s="507">
        <v>6.3514698199999997E-2</v>
      </c>
      <c r="F93" s="499"/>
      <c r="G93" s="499"/>
      <c r="H93" s="499"/>
      <c r="I93" s="499"/>
      <c r="J93" s="499"/>
      <c r="K93" s="499"/>
      <c r="L93" s="499"/>
      <c r="M93" s="499"/>
      <c r="N93" s="499"/>
      <c r="O93" s="499"/>
      <c r="P93" s="499"/>
      <c r="Q93" s="499"/>
      <c r="R93" s="499"/>
      <c r="S93" s="499"/>
      <c r="T93" s="499"/>
      <c r="U93" s="265"/>
    </row>
    <row r="94" spans="1:21" x14ac:dyDescent="0.35">
      <c r="A94" s="516">
        <v>44186</v>
      </c>
      <c r="B94" s="520">
        <v>74080</v>
      </c>
      <c r="C94" s="507">
        <v>0.61673762059999993</v>
      </c>
      <c r="D94" s="507">
        <v>0.23838858239999999</v>
      </c>
      <c r="E94" s="507">
        <v>0.14484608819999997</v>
      </c>
      <c r="F94" s="499"/>
      <c r="G94" s="499"/>
      <c r="H94" s="499"/>
      <c r="I94" s="499"/>
      <c r="J94" s="499"/>
      <c r="K94" s="499"/>
      <c r="L94" s="499"/>
      <c r="M94" s="499"/>
      <c r="N94" s="499"/>
      <c r="O94" s="499"/>
      <c r="P94" s="499"/>
      <c r="Q94" s="499"/>
      <c r="R94" s="499"/>
      <c r="S94" s="499"/>
      <c r="T94" s="499"/>
      <c r="U94" s="265"/>
    </row>
    <row r="95" spans="1:21" x14ac:dyDescent="0.35">
      <c r="A95" s="516">
        <v>44187</v>
      </c>
      <c r="B95" s="520">
        <v>79992</v>
      </c>
      <c r="C95" s="507">
        <v>0.55153155800000009</v>
      </c>
      <c r="D95" s="507">
        <v>0.28552678770000001</v>
      </c>
      <c r="E95" s="507">
        <v>0.16291248800000002</v>
      </c>
      <c r="F95" s="499"/>
      <c r="G95" s="499"/>
      <c r="H95" s="499"/>
      <c r="I95" s="499"/>
      <c r="J95" s="499"/>
      <c r="K95" s="499"/>
      <c r="L95" s="499"/>
      <c r="M95" s="499"/>
      <c r="N95" s="499"/>
      <c r="O95" s="499"/>
      <c r="P95" s="499"/>
      <c r="Q95" s="499"/>
      <c r="R95" s="499"/>
      <c r="S95" s="499"/>
      <c r="T95" s="499"/>
      <c r="U95" s="265"/>
    </row>
    <row r="96" spans="1:21" x14ac:dyDescent="0.35">
      <c r="A96" s="516">
        <v>44188</v>
      </c>
      <c r="B96" s="520">
        <v>27333</v>
      </c>
      <c r="C96" s="507">
        <v>0.56089519779999997</v>
      </c>
      <c r="D96" s="507">
        <v>0.22995571740000001</v>
      </c>
      <c r="E96" s="507">
        <v>0.2091490848</v>
      </c>
      <c r="F96" s="499"/>
      <c r="G96" s="499"/>
      <c r="H96" s="499"/>
      <c r="I96" s="499"/>
      <c r="J96" s="499"/>
      <c r="K96" s="499"/>
      <c r="L96" s="499"/>
      <c r="M96" s="499"/>
      <c r="N96" s="499"/>
      <c r="O96" s="499"/>
      <c r="P96" s="499"/>
      <c r="Q96" s="499"/>
      <c r="R96" s="499"/>
      <c r="S96" s="499"/>
      <c r="T96" s="499"/>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workbookViewId="0">
      <selection activeCell="U1" sqref="U1"/>
    </sheetView>
  </sheetViews>
  <sheetFormatPr defaultRowHeight="14.5" x14ac:dyDescent="0.35"/>
  <cols>
    <col min="1" max="1" width="10.26953125" customWidth="1"/>
    <col min="15" max="15" width="11.26953125" customWidth="1"/>
  </cols>
  <sheetData>
    <row r="1" spans="1:22" ht="39.5" x14ac:dyDescent="0.35">
      <c r="A1" s="522" t="s">
        <v>358</v>
      </c>
      <c r="B1" s="523"/>
      <c r="C1" s="523"/>
      <c r="D1" s="523"/>
      <c r="E1" s="523"/>
      <c r="F1" s="499"/>
      <c r="G1" s="499"/>
      <c r="H1" s="499"/>
      <c r="I1" s="499"/>
      <c r="J1" s="499"/>
      <c r="K1" s="499"/>
      <c r="L1" s="499"/>
      <c r="M1" s="499"/>
      <c r="N1" s="499"/>
      <c r="O1" s="523" t="s">
        <v>335</v>
      </c>
      <c r="P1" s="524"/>
      <c r="Q1" s="523"/>
      <c r="R1" s="523"/>
      <c r="S1" s="523"/>
      <c r="T1" s="265"/>
      <c r="U1" s="266" t="s">
        <v>29</v>
      </c>
      <c r="V1" s="265"/>
    </row>
    <row r="2" spans="1:22" ht="26.5" x14ac:dyDescent="0.35">
      <c r="A2" s="500"/>
      <c r="B2" s="525" t="s">
        <v>248</v>
      </c>
      <c r="C2" s="502" t="s">
        <v>249</v>
      </c>
      <c r="D2" s="502" t="s">
        <v>250</v>
      </c>
      <c r="E2" s="502" t="s">
        <v>251</v>
      </c>
      <c r="F2" s="499"/>
      <c r="G2" s="499"/>
      <c r="H2" s="499"/>
      <c r="I2" s="499"/>
      <c r="J2" s="499"/>
      <c r="K2" s="499"/>
      <c r="L2" s="499"/>
      <c r="M2" s="499"/>
      <c r="N2" s="499"/>
      <c r="O2" s="499"/>
      <c r="P2" s="525" t="s">
        <v>248</v>
      </c>
      <c r="Q2" s="502" t="s">
        <v>249</v>
      </c>
      <c r="R2" s="502" t="s">
        <v>250</v>
      </c>
      <c r="S2" s="502" t="s">
        <v>251</v>
      </c>
      <c r="T2" s="265"/>
      <c r="U2" s="265"/>
      <c r="V2" s="265"/>
    </row>
    <row r="3" spans="1:22" x14ac:dyDescent="0.35">
      <c r="A3" s="515">
        <v>44202</v>
      </c>
      <c r="B3" s="526">
        <v>4.9184680894627561E-2</v>
      </c>
      <c r="C3" s="526">
        <v>7.4209784806962525E-2</v>
      </c>
      <c r="D3" s="526">
        <v>1.3092371880187225E-2</v>
      </c>
      <c r="E3" s="526">
        <v>0.19950124688279303</v>
      </c>
      <c r="F3" s="499"/>
      <c r="G3" s="499"/>
      <c r="H3" s="499"/>
      <c r="I3" s="499"/>
      <c r="J3" s="499"/>
      <c r="K3" s="499"/>
      <c r="L3" s="499"/>
      <c r="M3" s="499"/>
      <c r="N3" s="499"/>
      <c r="O3" s="515">
        <v>44207</v>
      </c>
      <c r="P3" s="511">
        <v>7.0839240499999998E-2</v>
      </c>
      <c r="Q3" s="511">
        <v>8.9701726499999995E-2</v>
      </c>
      <c r="R3" s="511">
        <v>4.2261486399999999E-2</v>
      </c>
      <c r="S3" s="511">
        <v>0.17967194459999999</v>
      </c>
      <c r="T3" s="265"/>
      <c r="U3" s="265"/>
      <c r="V3" s="265"/>
    </row>
    <row r="4" spans="1:22" x14ac:dyDescent="0.35">
      <c r="A4" s="515">
        <v>44203</v>
      </c>
      <c r="B4" s="526">
        <v>4.1049923697405712E-2</v>
      </c>
      <c r="C4" s="526">
        <v>6.2080274151796816E-2</v>
      </c>
      <c r="D4" s="526">
        <v>9.8080211313380551E-3</v>
      </c>
      <c r="E4" s="526">
        <v>0.15390839941738146</v>
      </c>
      <c r="F4" s="499"/>
      <c r="G4" s="499"/>
      <c r="H4" s="499"/>
      <c r="I4" s="499"/>
      <c r="J4" s="499"/>
      <c r="K4" s="499"/>
      <c r="L4" s="499"/>
      <c r="M4" s="499"/>
      <c r="N4" s="499"/>
      <c r="O4" s="515">
        <v>44208</v>
      </c>
      <c r="P4" s="511">
        <v>6.7434063700000005E-2</v>
      </c>
      <c r="Q4" s="511">
        <v>9.3153972700000004E-2</v>
      </c>
      <c r="R4" s="511">
        <v>3.05900479E-2</v>
      </c>
      <c r="S4" s="511">
        <v>0.1669679986</v>
      </c>
      <c r="T4" s="265"/>
      <c r="U4" s="265"/>
      <c r="V4" s="265"/>
    </row>
    <row r="5" spans="1:22" x14ac:dyDescent="0.35">
      <c r="A5" s="515">
        <v>44204</v>
      </c>
      <c r="B5" s="526">
        <v>3.8142477916609456E-2</v>
      </c>
      <c r="C5" s="526">
        <v>5.7900924043552959E-2</v>
      </c>
      <c r="D5" s="526">
        <v>8.3929267386319353E-3</v>
      </c>
      <c r="E5" s="526">
        <v>0.16767283349561832</v>
      </c>
      <c r="F5" s="499"/>
      <c r="G5" s="499"/>
      <c r="H5" s="499"/>
      <c r="I5" s="499"/>
      <c r="J5" s="499"/>
      <c r="K5" s="499"/>
      <c r="L5" s="499"/>
      <c r="M5" s="499"/>
      <c r="N5" s="499"/>
      <c r="O5" s="515">
        <v>44209</v>
      </c>
      <c r="P5" s="511">
        <v>7.1100538399999996E-2</v>
      </c>
      <c r="Q5" s="511">
        <v>9.9950183799999995E-2</v>
      </c>
      <c r="R5" s="511">
        <v>2.87634755E-2</v>
      </c>
      <c r="S5" s="511">
        <v>0.19228285440000001</v>
      </c>
      <c r="T5" s="265"/>
      <c r="U5" s="265"/>
      <c r="V5" s="265"/>
    </row>
    <row r="6" spans="1:22" x14ac:dyDescent="0.35">
      <c r="A6" s="516">
        <v>44207</v>
      </c>
      <c r="B6" s="527">
        <v>6.6885605599999995E-2</v>
      </c>
      <c r="C6" s="527">
        <v>9.2433263700000004E-2</v>
      </c>
      <c r="D6" s="527">
        <v>2.9868827399999999E-2</v>
      </c>
      <c r="E6" s="527">
        <v>0.15285204990000001</v>
      </c>
      <c r="F6" s="499"/>
      <c r="G6" s="499"/>
      <c r="H6" s="499"/>
      <c r="I6" s="499"/>
      <c r="J6" s="499"/>
      <c r="K6" s="499"/>
      <c r="L6" s="499"/>
      <c r="M6" s="499"/>
      <c r="N6" s="499"/>
      <c r="O6" s="515">
        <v>44210</v>
      </c>
      <c r="P6" s="511">
        <v>6.4177588100000002E-2</v>
      </c>
      <c r="Q6" s="511">
        <v>9.0228906499999997E-2</v>
      </c>
      <c r="R6" s="511">
        <v>2.6285966399999999E-2</v>
      </c>
      <c r="S6" s="511">
        <v>0.16567211060000001</v>
      </c>
      <c r="T6" s="265"/>
      <c r="U6" s="265"/>
      <c r="V6" s="265"/>
    </row>
    <row r="7" spans="1:22" x14ac:dyDescent="0.35">
      <c r="A7" s="528">
        <v>44208</v>
      </c>
      <c r="B7" s="529">
        <v>6.9470678399999999E-2</v>
      </c>
      <c r="C7" s="529">
        <v>9.6836577800000004E-2</v>
      </c>
      <c r="D7" s="529">
        <v>3.0488062100000001E-2</v>
      </c>
      <c r="E7" s="529">
        <v>0.15759521379999999</v>
      </c>
      <c r="F7" s="499"/>
      <c r="G7" s="499"/>
      <c r="H7" s="499"/>
      <c r="I7" s="499"/>
      <c r="J7" s="499"/>
      <c r="K7" s="499"/>
      <c r="L7" s="499"/>
      <c r="M7" s="499"/>
      <c r="N7" s="499"/>
      <c r="O7" s="515">
        <v>44211</v>
      </c>
      <c r="P7" s="511">
        <v>5.8642040700000002E-2</v>
      </c>
      <c r="Q7" s="511">
        <v>8.2355316900000003E-2</v>
      </c>
      <c r="R7" s="511">
        <v>2.4741956700000001E-2</v>
      </c>
      <c r="S7" s="511">
        <v>0.1340807175</v>
      </c>
      <c r="T7" s="265"/>
      <c r="U7" s="265"/>
      <c r="V7" s="265"/>
    </row>
    <row r="8" spans="1:22" x14ac:dyDescent="0.35">
      <c r="A8" s="516">
        <v>44209</v>
      </c>
      <c r="B8" s="527">
        <v>7.0336584800000004E-2</v>
      </c>
      <c r="C8" s="527">
        <v>9.8445622900000002E-2</v>
      </c>
      <c r="D8" s="527">
        <v>3.0709980500000001E-2</v>
      </c>
      <c r="E8" s="527">
        <v>0.16904247659999999</v>
      </c>
      <c r="F8" s="499"/>
      <c r="G8" s="499"/>
      <c r="H8" s="499"/>
      <c r="I8" s="499"/>
      <c r="J8" s="499"/>
      <c r="K8" s="499"/>
      <c r="L8" s="499"/>
      <c r="M8" s="499"/>
      <c r="N8" s="499"/>
      <c r="O8" s="515">
        <v>44214</v>
      </c>
      <c r="P8" s="511">
        <v>6.8912229000000005E-2</v>
      </c>
      <c r="Q8" s="511">
        <v>9.7062654200000001E-2</v>
      </c>
      <c r="R8" s="511">
        <v>2.91588178E-2</v>
      </c>
      <c r="S8" s="511">
        <v>0.16565164430000001</v>
      </c>
      <c r="T8" s="265"/>
      <c r="U8" s="265"/>
      <c r="V8" s="265"/>
    </row>
    <row r="9" spans="1:22" x14ac:dyDescent="0.35">
      <c r="A9" s="516">
        <v>44210</v>
      </c>
      <c r="B9" s="530">
        <v>6.4460440100000002E-2</v>
      </c>
      <c r="C9" s="530">
        <v>9.0336429600000004E-2</v>
      </c>
      <c r="D9" s="530">
        <v>2.7916320299999998E-2</v>
      </c>
      <c r="E9" s="530">
        <v>0.15110793419999999</v>
      </c>
      <c r="F9" s="499"/>
      <c r="G9" s="499"/>
      <c r="H9" s="499"/>
      <c r="I9" s="499"/>
      <c r="J9" s="499"/>
      <c r="K9" s="499"/>
      <c r="L9" s="499"/>
      <c r="M9" s="499"/>
      <c r="N9" s="499"/>
      <c r="O9" s="515">
        <v>44215</v>
      </c>
      <c r="P9" s="511">
        <v>7.1761449800000002E-2</v>
      </c>
      <c r="Q9" s="511">
        <v>0.1002231088</v>
      </c>
      <c r="R9" s="511">
        <v>3.1422888900000001E-2</v>
      </c>
      <c r="S9" s="511">
        <v>0.17486671740000001</v>
      </c>
      <c r="T9" s="265"/>
      <c r="U9" s="265"/>
      <c r="V9" s="265"/>
    </row>
    <row r="10" spans="1:22" x14ac:dyDescent="0.35">
      <c r="A10" s="516">
        <v>44211</v>
      </c>
      <c r="B10" s="527">
        <v>5.8154283299999998E-2</v>
      </c>
      <c r="C10" s="527">
        <v>8.1284606300000006E-2</v>
      </c>
      <c r="D10" s="527">
        <v>2.5704857899999999E-2</v>
      </c>
      <c r="E10" s="527">
        <v>0.1280985815</v>
      </c>
      <c r="F10" s="499"/>
      <c r="G10" s="499"/>
      <c r="H10" s="499"/>
      <c r="I10" s="499"/>
      <c r="J10" s="499"/>
      <c r="K10" s="499"/>
      <c r="L10" s="499"/>
      <c r="M10" s="499"/>
      <c r="N10" s="499"/>
      <c r="O10" s="515">
        <v>44216</v>
      </c>
      <c r="P10" s="511">
        <v>7.2027456500000003E-2</v>
      </c>
      <c r="Q10" s="511">
        <v>0.1010327984</v>
      </c>
      <c r="R10" s="511">
        <v>3.0917560100000002E-2</v>
      </c>
      <c r="S10" s="511">
        <v>0.19769230769999999</v>
      </c>
      <c r="T10" s="265"/>
      <c r="U10" s="265"/>
      <c r="V10" s="265"/>
    </row>
    <row r="11" spans="1:22" x14ac:dyDescent="0.35">
      <c r="A11" s="516">
        <v>44214</v>
      </c>
      <c r="B11" s="527">
        <v>7.0061897499999998E-2</v>
      </c>
      <c r="C11" s="527">
        <v>9.8076579100000005E-2</v>
      </c>
      <c r="D11" s="527">
        <v>3.01115307E-2</v>
      </c>
      <c r="E11" s="527">
        <v>0.15478858509999999</v>
      </c>
      <c r="F11" s="499"/>
      <c r="G11" s="499"/>
      <c r="H11" s="499"/>
      <c r="I11" s="499"/>
      <c r="J11" s="499"/>
      <c r="K11" s="499"/>
      <c r="L11" s="499"/>
      <c r="M11" s="499"/>
      <c r="N11" s="499"/>
      <c r="O11" s="515">
        <v>44217</v>
      </c>
      <c r="P11" s="531">
        <v>6.7778396099999999E-2</v>
      </c>
      <c r="Q11" s="531">
        <v>9.5297288800000005E-2</v>
      </c>
      <c r="R11" s="531">
        <v>2.9085043099999999E-2</v>
      </c>
      <c r="S11" s="531">
        <v>0.17049332919999999</v>
      </c>
      <c r="T11" s="265"/>
      <c r="U11" s="265"/>
      <c r="V11" s="265"/>
    </row>
    <row r="12" spans="1:22" x14ac:dyDescent="0.35">
      <c r="A12" s="516">
        <v>44215</v>
      </c>
      <c r="B12" s="507">
        <v>7.3869219299999997E-2</v>
      </c>
      <c r="C12" s="507">
        <v>0.1025510468</v>
      </c>
      <c r="D12" s="507">
        <v>3.3745847199999998E-2</v>
      </c>
      <c r="E12" s="507">
        <v>0.1669375092</v>
      </c>
      <c r="F12" s="499"/>
      <c r="G12" s="499"/>
      <c r="H12" s="499"/>
      <c r="I12" s="499"/>
      <c r="J12" s="499"/>
      <c r="K12" s="499"/>
      <c r="L12" s="499"/>
      <c r="M12" s="499"/>
      <c r="N12" s="499"/>
      <c r="O12" s="515">
        <v>44218</v>
      </c>
      <c r="P12" s="531">
        <v>6.0569455899999999E-2</v>
      </c>
      <c r="Q12" s="531">
        <v>8.4248189599999995E-2</v>
      </c>
      <c r="R12" s="531">
        <v>2.7128893300000002E-2</v>
      </c>
      <c r="S12" s="531">
        <v>0.1460373998</v>
      </c>
      <c r="T12" s="265"/>
      <c r="U12" s="265"/>
      <c r="V12" s="265"/>
    </row>
    <row r="13" spans="1:22" x14ac:dyDescent="0.35">
      <c r="A13" s="516">
        <v>44216</v>
      </c>
      <c r="B13" s="530">
        <v>7.3529668899999998E-2</v>
      </c>
      <c r="C13" s="507">
        <v>0.1032717486</v>
      </c>
      <c r="D13" s="507">
        <v>3.1856680900000003E-2</v>
      </c>
      <c r="E13" s="507">
        <v>0.17103326460000001</v>
      </c>
      <c r="F13" s="499"/>
      <c r="G13" s="499"/>
      <c r="H13" s="499"/>
      <c r="I13" s="499"/>
      <c r="J13" s="499"/>
      <c r="K13" s="499"/>
      <c r="L13" s="499"/>
      <c r="M13" s="499"/>
      <c r="N13" s="499"/>
      <c r="O13" s="515">
        <v>44221</v>
      </c>
      <c r="P13" s="531">
        <v>7.0652633000000006E-2</v>
      </c>
      <c r="Q13" s="531">
        <v>9.9535990199999994E-2</v>
      </c>
      <c r="R13" s="531">
        <v>2.9769007600000001E-2</v>
      </c>
      <c r="S13" s="531">
        <v>0.16750648949999999</v>
      </c>
      <c r="T13" s="265"/>
      <c r="U13" s="265"/>
      <c r="V13" s="265"/>
    </row>
    <row r="14" spans="1:22" x14ac:dyDescent="0.35">
      <c r="A14" s="516">
        <v>44217</v>
      </c>
      <c r="B14" s="530">
        <v>6.8849894499999995E-2</v>
      </c>
      <c r="C14" s="530">
        <v>9.7409147299999999E-2</v>
      </c>
      <c r="D14" s="530">
        <v>2.8798893799999999E-2</v>
      </c>
      <c r="E14" s="530">
        <v>0.16246290799999999</v>
      </c>
      <c r="F14" s="499"/>
      <c r="G14" s="499"/>
      <c r="H14" s="499"/>
      <c r="I14" s="499"/>
      <c r="J14" s="499"/>
      <c r="K14" s="499"/>
      <c r="L14" s="499"/>
      <c r="M14" s="499"/>
      <c r="N14" s="499"/>
      <c r="O14" s="515">
        <v>44222</v>
      </c>
      <c r="P14" s="531">
        <v>7.3947429999999995E-2</v>
      </c>
      <c r="Q14" s="531">
        <v>0.10483025059999999</v>
      </c>
      <c r="R14" s="531">
        <v>3.0709995399999999E-2</v>
      </c>
      <c r="S14" s="531">
        <v>0.184206598</v>
      </c>
      <c r="T14" s="265"/>
      <c r="U14" s="265"/>
      <c r="V14" s="265"/>
    </row>
    <row r="15" spans="1:22" x14ac:dyDescent="0.35">
      <c r="A15" s="516">
        <v>44218</v>
      </c>
      <c r="B15" s="530">
        <v>6.70442594E-2</v>
      </c>
      <c r="C15" s="530">
        <v>8.8689768000000002E-2</v>
      </c>
      <c r="D15" s="530">
        <v>3.4684565799999997E-2</v>
      </c>
      <c r="E15" s="530">
        <v>0.19922990930000001</v>
      </c>
      <c r="F15" s="499"/>
      <c r="G15" s="499"/>
      <c r="H15" s="499"/>
      <c r="I15" s="499"/>
      <c r="J15" s="499"/>
      <c r="K15" s="499"/>
      <c r="L15" s="499"/>
      <c r="M15" s="499"/>
      <c r="N15" s="499"/>
      <c r="O15" s="515">
        <v>44223</v>
      </c>
      <c r="P15" s="511">
        <v>7.4533942800000003E-2</v>
      </c>
      <c r="Q15" s="511">
        <v>0.10595213000000001</v>
      </c>
      <c r="R15" s="511">
        <v>3.0730859900000001E-2</v>
      </c>
      <c r="S15" s="511">
        <v>0.17489743199999999</v>
      </c>
      <c r="T15" s="265"/>
      <c r="U15" s="265"/>
      <c r="V15" s="265"/>
    </row>
    <row r="16" spans="1:22" x14ac:dyDescent="0.35">
      <c r="A16" s="516">
        <v>44221</v>
      </c>
      <c r="B16" s="530">
        <v>7.2533504700000001E-2</v>
      </c>
      <c r="C16" s="530">
        <v>0.1018946437</v>
      </c>
      <c r="D16" s="530">
        <v>3.1372347699999997E-2</v>
      </c>
      <c r="E16" s="530">
        <v>0.16161026840000001</v>
      </c>
      <c r="F16" s="499"/>
      <c r="G16" s="499"/>
      <c r="H16" s="499"/>
      <c r="I16" s="499"/>
      <c r="J16" s="499"/>
      <c r="K16" s="499"/>
      <c r="L16" s="499"/>
      <c r="M16" s="499"/>
      <c r="N16" s="499"/>
      <c r="O16" s="515">
        <v>44224</v>
      </c>
      <c r="P16" s="511">
        <v>7.2979532999999999E-2</v>
      </c>
      <c r="Q16" s="511">
        <v>0.102852157</v>
      </c>
      <c r="R16" s="511">
        <v>3.1171152000000001E-2</v>
      </c>
      <c r="S16" s="511">
        <v>0.17184750730000001</v>
      </c>
      <c r="T16" s="265"/>
      <c r="U16" s="265"/>
      <c r="V16" s="265"/>
    </row>
    <row r="17" spans="1:22" x14ac:dyDescent="0.35">
      <c r="A17" s="516">
        <v>44222</v>
      </c>
      <c r="B17" s="530">
        <v>7.5945658200000002E-2</v>
      </c>
      <c r="C17" s="530">
        <v>0.1070545795</v>
      </c>
      <c r="D17" s="530">
        <v>3.22710399E-2</v>
      </c>
      <c r="E17" s="530">
        <v>0.17869115290000001</v>
      </c>
      <c r="F17" s="499"/>
      <c r="G17" s="499"/>
      <c r="H17" s="499"/>
      <c r="I17" s="499"/>
      <c r="J17" s="499"/>
      <c r="K17" s="499"/>
      <c r="L17" s="499"/>
      <c r="M17" s="499"/>
      <c r="N17" s="499"/>
      <c r="O17" s="515">
        <v>44225</v>
      </c>
      <c r="P17" s="511">
        <v>7.4013543599999995E-2</v>
      </c>
      <c r="Q17" s="511">
        <v>0.10730893330000001</v>
      </c>
      <c r="R17" s="511">
        <v>2.76217549E-2</v>
      </c>
      <c r="S17" s="511">
        <v>0.16735173219999999</v>
      </c>
      <c r="T17" s="265"/>
      <c r="U17" s="265"/>
      <c r="V17" s="265"/>
    </row>
    <row r="18" spans="1:22" x14ac:dyDescent="0.35">
      <c r="A18" s="516">
        <v>44223</v>
      </c>
      <c r="B18" s="530">
        <v>7.6917470900000007E-2</v>
      </c>
      <c r="C18" s="530">
        <v>0.109072691</v>
      </c>
      <c r="D18" s="530">
        <v>3.2054268900000002E-2</v>
      </c>
      <c r="E18" s="530">
        <v>0.1692749462</v>
      </c>
      <c r="F18" s="499"/>
      <c r="G18" s="499"/>
      <c r="H18" s="499"/>
      <c r="I18" s="499"/>
      <c r="J18" s="499"/>
      <c r="K18" s="499"/>
      <c r="L18" s="499"/>
      <c r="M18" s="499"/>
      <c r="N18" s="499"/>
      <c r="O18" s="515">
        <v>44228</v>
      </c>
      <c r="P18" s="511">
        <v>7.62267628E-2</v>
      </c>
      <c r="Q18" s="511">
        <v>0.1089966914</v>
      </c>
      <c r="R18" s="511">
        <v>3.0055684400000001E-2</v>
      </c>
      <c r="S18" s="511">
        <v>0.18248175180000001</v>
      </c>
      <c r="T18" s="265"/>
      <c r="U18" s="265"/>
      <c r="V18" s="265"/>
    </row>
    <row r="19" spans="1:22" x14ac:dyDescent="0.35">
      <c r="A19" s="516">
        <v>44224</v>
      </c>
      <c r="B19" s="530">
        <v>7.5019314700000006E-2</v>
      </c>
      <c r="C19" s="530">
        <v>0.1056955641</v>
      </c>
      <c r="D19" s="530">
        <v>3.21318004E-2</v>
      </c>
      <c r="E19" s="530">
        <v>0.16480366869999999</v>
      </c>
      <c r="F19" s="499"/>
      <c r="G19" s="499"/>
      <c r="H19" s="499"/>
      <c r="I19" s="499"/>
      <c r="J19" s="499"/>
      <c r="K19" s="499"/>
      <c r="L19" s="499"/>
      <c r="M19" s="499"/>
      <c r="N19" s="499"/>
      <c r="O19" s="515">
        <v>44229</v>
      </c>
      <c r="P19" s="511">
        <v>7.8902232500000002E-2</v>
      </c>
      <c r="Q19" s="511">
        <v>0.1124409019</v>
      </c>
      <c r="R19" s="511">
        <v>3.13659128E-2</v>
      </c>
      <c r="S19" s="511">
        <v>0.18228829990000001</v>
      </c>
      <c r="T19" s="265"/>
      <c r="U19" s="265"/>
      <c r="V19" s="265"/>
    </row>
    <row r="20" spans="1:22" x14ac:dyDescent="0.35">
      <c r="A20" s="516">
        <v>44225</v>
      </c>
      <c r="B20" s="530">
        <v>7.0273029400000006E-2</v>
      </c>
      <c r="C20" s="530">
        <v>0.1006585064</v>
      </c>
      <c r="D20" s="530">
        <v>2.7814537899999998E-2</v>
      </c>
      <c r="E20" s="530">
        <v>0.1579994317</v>
      </c>
      <c r="F20" s="499"/>
      <c r="G20" s="499"/>
      <c r="H20" s="499"/>
      <c r="I20" s="499"/>
      <c r="J20" s="499"/>
      <c r="K20" s="499"/>
      <c r="L20" s="499"/>
      <c r="M20" s="499"/>
      <c r="N20" s="499"/>
      <c r="O20" s="515">
        <v>44230</v>
      </c>
      <c r="P20" s="511">
        <v>7.5719437000000001E-2</v>
      </c>
      <c r="Q20" s="511">
        <v>0.10750443110000001</v>
      </c>
      <c r="R20" s="511">
        <v>3.0757162800000001E-2</v>
      </c>
      <c r="S20" s="511">
        <v>0.18224149000000001</v>
      </c>
      <c r="T20" s="265"/>
      <c r="U20" s="265"/>
      <c r="V20" s="265"/>
    </row>
    <row r="21" spans="1:22" x14ac:dyDescent="0.35">
      <c r="A21" s="516">
        <v>44228</v>
      </c>
      <c r="B21" s="530">
        <v>7.5838257399999998E-2</v>
      </c>
      <c r="C21" s="530">
        <v>0.107952515</v>
      </c>
      <c r="D21" s="530">
        <v>2.9884257099999999E-2</v>
      </c>
      <c r="E21" s="530">
        <v>0.1716303347</v>
      </c>
      <c r="F21" s="499"/>
      <c r="G21" s="499"/>
      <c r="H21" s="499"/>
      <c r="I21" s="499"/>
      <c r="J21" s="499"/>
      <c r="K21" s="499"/>
      <c r="L21" s="499"/>
      <c r="M21" s="499"/>
      <c r="N21" s="499"/>
      <c r="O21" s="515">
        <v>44231</v>
      </c>
      <c r="P21" s="511">
        <v>7.5573844700000004E-2</v>
      </c>
      <c r="Q21" s="511">
        <v>0.1086352958</v>
      </c>
      <c r="R21" s="511">
        <v>2.8659484900000001E-2</v>
      </c>
      <c r="S21" s="511">
        <v>0.17362804879999999</v>
      </c>
      <c r="T21" s="265"/>
      <c r="U21" s="265"/>
      <c r="V21" s="265"/>
    </row>
    <row r="22" spans="1:22" x14ac:dyDescent="0.35">
      <c r="A22" s="516">
        <v>44229</v>
      </c>
      <c r="B22" s="530">
        <v>7.9406718200000004E-2</v>
      </c>
      <c r="C22" s="530">
        <v>0.1137534825</v>
      </c>
      <c r="D22" s="530">
        <v>3.0996625199999999E-2</v>
      </c>
      <c r="E22" s="530">
        <v>0.1743161094</v>
      </c>
      <c r="F22" s="499"/>
      <c r="G22" s="499"/>
      <c r="H22" s="499"/>
      <c r="I22" s="499"/>
      <c r="J22" s="499"/>
      <c r="K22" s="499"/>
      <c r="L22" s="499"/>
      <c r="M22" s="499"/>
      <c r="N22" s="499"/>
      <c r="O22" s="515">
        <v>44232</v>
      </c>
      <c r="P22" s="511">
        <v>6.50464454E-2</v>
      </c>
      <c r="Q22" s="511">
        <v>9.3100897099999996E-2</v>
      </c>
      <c r="R22" s="511">
        <v>2.5926678599999999E-2</v>
      </c>
      <c r="S22" s="511">
        <v>0.1404483973</v>
      </c>
      <c r="T22" s="265"/>
      <c r="U22" s="265"/>
      <c r="V22" s="265"/>
    </row>
    <row r="23" spans="1:22" x14ac:dyDescent="0.35">
      <c r="A23" s="516">
        <v>44230</v>
      </c>
      <c r="B23" s="507">
        <v>7.9158391999999994E-2</v>
      </c>
      <c r="C23" s="507">
        <v>0.1131249837</v>
      </c>
      <c r="D23" s="507">
        <v>3.1303584099999997E-2</v>
      </c>
      <c r="E23" s="507">
        <v>0.17827960179999999</v>
      </c>
      <c r="F23" s="499"/>
      <c r="G23" s="499"/>
      <c r="H23" s="499"/>
      <c r="I23" s="499"/>
      <c r="J23" s="499"/>
      <c r="K23" s="499"/>
      <c r="L23" s="499"/>
      <c r="M23" s="499"/>
      <c r="N23" s="499"/>
      <c r="O23" s="515">
        <v>44235</v>
      </c>
      <c r="P23" s="511">
        <v>7.5431092699999994E-2</v>
      </c>
      <c r="Q23" s="511">
        <v>0.1054032947</v>
      </c>
      <c r="R23" s="511">
        <v>3.2911754199999997E-2</v>
      </c>
      <c r="S23" s="511">
        <v>0.17120462049999999</v>
      </c>
      <c r="T23" s="265"/>
      <c r="U23" s="265"/>
      <c r="V23" s="265"/>
    </row>
    <row r="24" spans="1:22" x14ac:dyDescent="0.35">
      <c r="A24" s="516">
        <v>44231</v>
      </c>
      <c r="B24" s="507">
        <v>7.6577297799999999E-2</v>
      </c>
      <c r="C24" s="507">
        <v>0.109615138</v>
      </c>
      <c r="D24" s="507">
        <v>3.00695016E-2</v>
      </c>
      <c r="E24" s="507">
        <v>0.17381022760000001</v>
      </c>
      <c r="F24" s="499"/>
      <c r="G24" s="499"/>
      <c r="H24" s="499"/>
      <c r="I24" s="499"/>
      <c r="J24" s="499"/>
      <c r="K24" s="499"/>
      <c r="L24" s="499"/>
      <c r="M24" s="499"/>
      <c r="N24" s="499"/>
      <c r="O24" s="515">
        <v>44236</v>
      </c>
      <c r="P24" s="511">
        <v>6.4879801200000004E-2</v>
      </c>
      <c r="Q24" s="511">
        <v>9.1883396800000003E-2</v>
      </c>
      <c r="R24" s="511">
        <v>2.6159541299999998E-2</v>
      </c>
      <c r="S24" s="511">
        <v>0.14734198409999999</v>
      </c>
      <c r="T24" s="265"/>
      <c r="U24" s="265"/>
      <c r="V24" s="265"/>
    </row>
    <row r="25" spans="1:22" x14ac:dyDescent="0.35">
      <c r="A25" s="516">
        <v>44232</v>
      </c>
      <c r="B25" s="507">
        <v>6.5138594800000005E-2</v>
      </c>
      <c r="C25" s="507">
        <v>9.3111424499999998E-2</v>
      </c>
      <c r="D25" s="507">
        <v>2.63542168E-2</v>
      </c>
      <c r="E25" s="507">
        <v>0.13567746689999999</v>
      </c>
      <c r="F25" s="499"/>
      <c r="G25" s="499"/>
      <c r="H25" s="499"/>
      <c r="I25" s="499"/>
      <c r="J25" s="499"/>
      <c r="K25" s="499"/>
      <c r="L25" s="499"/>
      <c r="M25" s="499"/>
      <c r="N25" s="499"/>
      <c r="O25" s="515">
        <v>44237</v>
      </c>
      <c r="P25" s="511">
        <v>6.5269037799999999E-2</v>
      </c>
      <c r="Q25" s="511">
        <v>9.1061325600000007E-2</v>
      </c>
      <c r="R25" s="511">
        <v>2.7204432600000002E-2</v>
      </c>
      <c r="S25" s="511">
        <v>0.1660276074</v>
      </c>
      <c r="T25" s="265"/>
      <c r="U25" s="265"/>
      <c r="V25" s="265"/>
    </row>
    <row r="26" spans="1:22" x14ac:dyDescent="0.35">
      <c r="A26" s="516">
        <v>44235</v>
      </c>
      <c r="B26" s="507">
        <v>7.8016444500000004E-2</v>
      </c>
      <c r="C26" s="507">
        <v>0.1073105229</v>
      </c>
      <c r="D26" s="507">
        <v>3.5637242800000003E-2</v>
      </c>
      <c r="E26" s="507">
        <v>0.1738024587</v>
      </c>
      <c r="F26" s="499"/>
      <c r="G26" s="499"/>
      <c r="H26" s="499"/>
      <c r="I26" s="499"/>
      <c r="J26" s="499"/>
      <c r="K26" s="499"/>
      <c r="L26" s="499"/>
      <c r="M26" s="499"/>
      <c r="N26" s="499"/>
      <c r="O26" s="515">
        <v>44238</v>
      </c>
      <c r="P26" s="511">
        <v>6.3151498700000003E-2</v>
      </c>
      <c r="Q26" s="511">
        <v>8.8557231E-2</v>
      </c>
      <c r="R26" s="511">
        <v>2.5334051999999999E-2</v>
      </c>
      <c r="S26" s="511">
        <v>0.1746425167</v>
      </c>
      <c r="T26" s="265"/>
      <c r="U26" s="265"/>
      <c r="V26" s="265"/>
    </row>
    <row r="27" spans="1:22" x14ac:dyDescent="0.35">
      <c r="A27" s="516">
        <v>44236</v>
      </c>
      <c r="B27" s="507">
        <v>6.6954335800000001E-2</v>
      </c>
      <c r="C27" s="507">
        <v>9.3431720199999999E-2</v>
      </c>
      <c r="D27" s="507">
        <v>2.9320701000000001E-2</v>
      </c>
      <c r="E27" s="507">
        <v>0.139544688</v>
      </c>
      <c r="F27" s="499"/>
      <c r="G27" s="499"/>
      <c r="H27" s="499"/>
      <c r="I27" s="499"/>
      <c r="J27" s="499"/>
      <c r="K27" s="499"/>
      <c r="L27" s="499"/>
      <c r="M27" s="499"/>
      <c r="N27" s="499"/>
      <c r="O27" s="515">
        <v>44239</v>
      </c>
      <c r="P27" s="511">
        <v>6.4942496500000002E-2</v>
      </c>
      <c r="Q27" s="511">
        <v>8.9551699499999998E-2</v>
      </c>
      <c r="R27" s="511">
        <v>2.7652545000000001E-2</v>
      </c>
      <c r="S27" s="511">
        <v>0.14349112429999999</v>
      </c>
      <c r="T27" s="265"/>
      <c r="U27" s="265"/>
      <c r="V27" s="265"/>
    </row>
    <row r="28" spans="1:22" x14ac:dyDescent="0.35">
      <c r="A28" s="516">
        <v>44237</v>
      </c>
      <c r="B28" s="507">
        <v>6.4885308000000003E-2</v>
      </c>
      <c r="C28" s="507">
        <v>8.9668422299999995E-2</v>
      </c>
      <c r="D28" s="507">
        <v>2.9060603300000001E-2</v>
      </c>
      <c r="E28" s="507">
        <v>0.15849387039999999</v>
      </c>
      <c r="F28" s="499"/>
      <c r="G28" s="499"/>
      <c r="H28" s="499"/>
      <c r="I28" s="499"/>
      <c r="J28" s="499"/>
      <c r="K28" s="499"/>
      <c r="L28" s="499"/>
      <c r="M28" s="499"/>
      <c r="N28" s="499"/>
      <c r="O28" s="515">
        <v>44242</v>
      </c>
      <c r="P28" s="511">
        <v>7.2513504300000003E-2</v>
      </c>
      <c r="Q28" s="511">
        <v>0.10243145369999999</v>
      </c>
      <c r="R28" s="511">
        <v>2.64319789E-2</v>
      </c>
      <c r="S28" s="511">
        <v>0.21360866619999999</v>
      </c>
      <c r="T28" s="265"/>
      <c r="U28" s="265"/>
      <c r="V28" s="265"/>
    </row>
    <row r="29" spans="1:22" x14ac:dyDescent="0.35">
      <c r="A29" s="516">
        <v>44238</v>
      </c>
      <c r="B29" s="507">
        <v>6.4061844800000003E-2</v>
      </c>
      <c r="C29" s="507">
        <v>8.9413537200000004E-2</v>
      </c>
      <c r="D29" s="507">
        <v>2.63658425E-2</v>
      </c>
      <c r="E29" s="507">
        <v>0.16063469420000001</v>
      </c>
      <c r="F29" s="499"/>
      <c r="G29" s="499"/>
      <c r="H29" s="499"/>
      <c r="I29" s="499"/>
      <c r="J29" s="499"/>
      <c r="K29" s="499"/>
      <c r="L29" s="499"/>
      <c r="M29" s="499"/>
      <c r="N29" s="499"/>
      <c r="O29" s="515">
        <v>44243</v>
      </c>
      <c r="P29" s="511">
        <v>8.0719818900000004E-2</v>
      </c>
      <c r="Q29" s="511">
        <v>0.1133415676</v>
      </c>
      <c r="R29" s="511">
        <v>3.3015235599999998E-2</v>
      </c>
      <c r="S29" s="511">
        <v>0.21810481740000001</v>
      </c>
      <c r="T29" s="265"/>
      <c r="U29" s="265"/>
      <c r="V29" s="265"/>
    </row>
    <row r="30" spans="1:22" x14ac:dyDescent="0.35">
      <c r="A30" s="516">
        <v>44239</v>
      </c>
      <c r="B30" s="507">
        <v>6.37358586E-2</v>
      </c>
      <c r="C30" s="507">
        <v>8.8249595799999997E-2</v>
      </c>
      <c r="D30" s="507">
        <v>2.6236062300000002E-2</v>
      </c>
      <c r="E30" s="507">
        <v>0.1580125336</v>
      </c>
      <c r="F30" s="499"/>
      <c r="G30" s="499"/>
      <c r="H30" s="499"/>
      <c r="I30" s="499"/>
      <c r="J30" s="499"/>
      <c r="K30" s="499"/>
      <c r="L30" s="499"/>
      <c r="M30" s="499"/>
      <c r="N30" s="499"/>
      <c r="O30" s="515">
        <v>44244</v>
      </c>
      <c r="P30" s="511">
        <v>8.36561418E-2</v>
      </c>
      <c r="Q30" s="511">
        <v>0.1203588838</v>
      </c>
      <c r="R30" s="511">
        <v>3.07465037E-2</v>
      </c>
      <c r="S30" s="511">
        <v>0.19382911389999999</v>
      </c>
      <c r="T30" s="265"/>
      <c r="U30" s="265"/>
      <c r="V30" s="265"/>
    </row>
    <row r="31" spans="1:22" x14ac:dyDescent="0.35">
      <c r="A31" s="516">
        <v>44242</v>
      </c>
      <c r="B31" s="507">
        <v>7.4086352300000005E-2</v>
      </c>
      <c r="C31" s="507">
        <v>0.104185764</v>
      </c>
      <c r="D31" s="507">
        <v>3.0741123799999999E-2</v>
      </c>
      <c r="E31" s="507">
        <v>0.18737270880000001</v>
      </c>
      <c r="F31" s="499"/>
      <c r="G31" s="499"/>
      <c r="H31" s="499"/>
      <c r="I31" s="499"/>
      <c r="J31" s="499"/>
      <c r="K31" s="499"/>
      <c r="L31" s="499"/>
      <c r="M31" s="499"/>
      <c r="N31" s="499"/>
      <c r="O31" s="515">
        <v>44245</v>
      </c>
      <c r="P31" s="511">
        <v>7.9889166499999997E-2</v>
      </c>
      <c r="Q31" s="511">
        <v>0.1100985686</v>
      </c>
      <c r="R31" s="511">
        <v>3.5104122000000001E-2</v>
      </c>
      <c r="S31" s="511">
        <v>0.22113694079999999</v>
      </c>
      <c r="T31" s="265"/>
      <c r="U31" s="265"/>
      <c r="V31" s="265"/>
    </row>
    <row r="32" spans="1:22" x14ac:dyDescent="0.35">
      <c r="A32" s="516">
        <v>44243</v>
      </c>
      <c r="B32" s="507">
        <v>8.0511120199999994E-2</v>
      </c>
      <c r="C32" s="507">
        <v>0.1129251647</v>
      </c>
      <c r="D32" s="507">
        <v>3.40428942E-2</v>
      </c>
      <c r="E32" s="507">
        <v>0.2032235459</v>
      </c>
      <c r="F32" s="499"/>
      <c r="G32" s="499"/>
      <c r="H32" s="499"/>
      <c r="I32" s="499"/>
      <c r="J32" s="499"/>
      <c r="K32" s="499"/>
      <c r="L32" s="499"/>
      <c r="M32" s="499"/>
      <c r="N32" s="499"/>
      <c r="O32" s="532">
        <v>44246</v>
      </c>
      <c r="P32" s="533">
        <v>7.5732919300000007E-2</v>
      </c>
      <c r="Q32" s="533">
        <v>0.11046237759999999</v>
      </c>
      <c r="R32" s="533">
        <v>2.5932150500000001E-2</v>
      </c>
      <c r="S32" s="533">
        <v>0.16118357019999999</v>
      </c>
      <c r="T32" s="265"/>
      <c r="U32" s="265"/>
      <c r="V32" s="265"/>
    </row>
    <row r="33" spans="1:22" x14ac:dyDescent="0.35">
      <c r="A33" s="516">
        <v>44244</v>
      </c>
      <c r="B33" s="507">
        <v>8.4874224400000003E-2</v>
      </c>
      <c r="C33" s="507">
        <v>0.120479009</v>
      </c>
      <c r="D33" s="507">
        <v>3.4339100599999998E-2</v>
      </c>
      <c r="E33" s="507">
        <v>0.20341994229999999</v>
      </c>
      <c r="F33" s="499"/>
      <c r="G33" s="499"/>
      <c r="H33" s="499"/>
      <c r="I33" s="499"/>
      <c r="J33" s="499"/>
      <c r="K33" s="499"/>
      <c r="L33" s="499"/>
      <c r="M33" s="499"/>
      <c r="N33" s="499"/>
      <c r="O33" s="515">
        <v>44249</v>
      </c>
      <c r="P33" s="511">
        <v>0.30544567230000003</v>
      </c>
      <c r="Q33" s="511">
        <v>0.4682621153</v>
      </c>
      <c r="R33" s="511">
        <v>8.1149644399999998E-2</v>
      </c>
      <c r="S33" s="511"/>
      <c r="T33" s="265"/>
      <c r="U33" s="265"/>
      <c r="V33" s="265"/>
    </row>
    <row r="34" spans="1:22" x14ac:dyDescent="0.35">
      <c r="A34" s="516">
        <v>44245</v>
      </c>
      <c r="B34" s="507">
        <v>7.9585158700000005E-2</v>
      </c>
      <c r="C34" s="507">
        <v>0.1111998214</v>
      </c>
      <c r="D34" s="507">
        <v>3.4340092699999998E-2</v>
      </c>
      <c r="E34" s="507">
        <v>0.2139627419</v>
      </c>
      <c r="F34" s="499"/>
      <c r="G34" s="499"/>
      <c r="H34" s="499"/>
      <c r="I34" s="499"/>
      <c r="J34" s="499"/>
      <c r="K34" s="499"/>
      <c r="L34" s="499"/>
      <c r="M34" s="499"/>
      <c r="N34" s="499"/>
      <c r="O34" s="515">
        <v>44250</v>
      </c>
      <c r="P34" s="511">
        <v>0.30636449040000002</v>
      </c>
      <c r="Q34" s="511">
        <v>0.4732004514</v>
      </c>
      <c r="R34" s="511">
        <v>8.3700486599999999E-2</v>
      </c>
      <c r="S34" s="511"/>
      <c r="T34" s="265"/>
      <c r="U34" s="265"/>
      <c r="V34" s="265"/>
    </row>
    <row r="35" spans="1:22" x14ac:dyDescent="0.35">
      <c r="A35" s="528">
        <v>44246</v>
      </c>
      <c r="B35" s="529">
        <v>7.2072072099999995E-2</v>
      </c>
      <c r="C35" s="529">
        <v>0.104169917</v>
      </c>
      <c r="D35" s="529">
        <v>2.7558895E-2</v>
      </c>
      <c r="E35" s="529">
        <v>0.15359828140000001</v>
      </c>
      <c r="F35" s="499"/>
      <c r="G35" s="499"/>
      <c r="H35" s="499"/>
      <c r="I35" s="499"/>
      <c r="J35" s="499"/>
      <c r="K35" s="499"/>
      <c r="L35" s="499"/>
      <c r="M35" s="499"/>
      <c r="N35" s="499"/>
      <c r="O35" s="515">
        <v>44251</v>
      </c>
      <c r="P35" s="511">
        <v>0.30659765049999999</v>
      </c>
      <c r="Q35" s="511">
        <v>0.47446167360000002</v>
      </c>
      <c r="R35" s="511">
        <v>8.1263742700000002E-2</v>
      </c>
      <c r="S35" s="511">
        <v>0.461352657</v>
      </c>
      <c r="T35" s="265"/>
      <c r="U35" s="265"/>
      <c r="V35" s="265"/>
    </row>
    <row r="36" spans="1:22" x14ac:dyDescent="0.35">
      <c r="A36" s="516">
        <v>44249</v>
      </c>
      <c r="B36" s="507">
        <v>0.30597860090000001</v>
      </c>
      <c r="C36" s="507">
        <v>0.46992561049999998</v>
      </c>
      <c r="D36" s="507">
        <v>8.3897237900000005E-2</v>
      </c>
      <c r="E36" s="507">
        <v>0.42693448369999998</v>
      </c>
      <c r="F36" s="499"/>
      <c r="G36" s="499"/>
      <c r="H36" s="499"/>
      <c r="I36" s="499"/>
      <c r="J36" s="499"/>
      <c r="K36" s="499"/>
      <c r="L36" s="499"/>
      <c r="M36" s="499"/>
      <c r="N36" s="499"/>
      <c r="O36" s="515">
        <v>44252</v>
      </c>
      <c r="P36" s="511">
        <v>0.30296610480000002</v>
      </c>
      <c r="Q36" s="511">
        <v>0.47110252499999999</v>
      </c>
      <c r="R36" s="511">
        <v>7.6538729799999997E-2</v>
      </c>
      <c r="S36" s="511">
        <v>0.47895442360000001</v>
      </c>
      <c r="T36" s="265"/>
      <c r="U36" s="265"/>
      <c r="V36" s="265"/>
    </row>
    <row r="37" spans="1:22" x14ac:dyDescent="0.35">
      <c r="A37" s="516">
        <v>44250</v>
      </c>
      <c r="B37" s="507">
        <v>0.30771151140000003</v>
      </c>
      <c r="C37" s="507">
        <v>0.47482171989999999</v>
      </c>
      <c r="D37" s="507">
        <v>8.3411992800000001E-2</v>
      </c>
      <c r="E37" s="507">
        <v>0.43865030669999999</v>
      </c>
      <c r="F37" s="499"/>
      <c r="G37" s="499"/>
      <c r="H37" s="499"/>
      <c r="I37" s="499"/>
      <c r="J37" s="499"/>
      <c r="K37" s="499"/>
      <c r="L37" s="499"/>
      <c r="M37" s="499"/>
      <c r="N37" s="499"/>
      <c r="O37" s="515">
        <v>44253</v>
      </c>
      <c r="P37" s="511">
        <v>0.2914386148</v>
      </c>
      <c r="Q37" s="511">
        <v>0.45869379640000002</v>
      </c>
      <c r="R37" s="511">
        <v>6.8281809900000004E-2</v>
      </c>
      <c r="S37" s="511">
        <v>0.39994653120000001</v>
      </c>
      <c r="T37" s="265"/>
      <c r="U37" s="265"/>
      <c r="V37" s="265"/>
    </row>
    <row r="38" spans="1:22" x14ac:dyDescent="0.35">
      <c r="A38" s="516">
        <v>44251</v>
      </c>
      <c r="B38" s="507">
        <v>0.30961795289999999</v>
      </c>
      <c r="C38" s="507">
        <v>0.4758464744</v>
      </c>
      <c r="D38" s="507">
        <v>8.4667688800000002E-2</v>
      </c>
      <c r="E38" s="507">
        <v>0.42956801719999999</v>
      </c>
      <c r="F38" s="499"/>
      <c r="G38" s="499"/>
      <c r="H38" s="499"/>
      <c r="I38" s="499"/>
      <c r="J38" s="499"/>
      <c r="K38" s="499"/>
      <c r="L38" s="499"/>
      <c r="M38" s="499"/>
      <c r="N38" s="499"/>
      <c r="O38" s="515">
        <v>44256</v>
      </c>
      <c r="P38" s="511">
        <v>0.3072681712</v>
      </c>
      <c r="Q38" s="511">
        <v>0.471805109</v>
      </c>
      <c r="R38" s="511">
        <v>8.6238294399999998E-2</v>
      </c>
      <c r="S38" s="511">
        <v>0.51341251840000002</v>
      </c>
      <c r="T38" s="265"/>
      <c r="U38" s="265"/>
      <c r="V38" s="265"/>
    </row>
    <row r="39" spans="1:22" x14ac:dyDescent="0.35">
      <c r="A39" s="516">
        <v>44252</v>
      </c>
      <c r="B39" s="507">
        <v>0.30585655560000002</v>
      </c>
      <c r="C39" s="507">
        <v>0.4718924545</v>
      </c>
      <c r="D39" s="507">
        <v>8.2063482300000004E-2</v>
      </c>
      <c r="E39" s="507">
        <v>0.44311938899999997</v>
      </c>
      <c r="F39" s="499"/>
      <c r="G39" s="499"/>
      <c r="H39" s="499"/>
      <c r="I39" s="499"/>
      <c r="J39" s="499"/>
      <c r="K39" s="499"/>
      <c r="L39" s="499"/>
      <c r="M39" s="499"/>
      <c r="N39" s="499"/>
      <c r="O39" s="515">
        <v>44257</v>
      </c>
      <c r="P39" s="511">
        <v>0.30991071720000002</v>
      </c>
      <c r="Q39" s="511">
        <v>0.47553630289999999</v>
      </c>
      <c r="R39" s="511">
        <v>8.6794563300000002E-2</v>
      </c>
      <c r="S39" s="511">
        <v>0.50533617929999997</v>
      </c>
      <c r="T39" s="265"/>
      <c r="U39" s="265"/>
      <c r="V39" s="265"/>
    </row>
    <row r="40" spans="1:22" x14ac:dyDescent="0.35">
      <c r="A40" s="516">
        <v>44253</v>
      </c>
      <c r="B40" s="507">
        <v>0.29232420250000002</v>
      </c>
      <c r="C40" s="507">
        <v>0.45780409100000002</v>
      </c>
      <c r="D40" s="507">
        <v>7.1028987399999993E-2</v>
      </c>
      <c r="E40" s="507">
        <v>0.38230183130000001</v>
      </c>
      <c r="F40" s="499"/>
      <c r="G40" s="499"/>
      <c r="H40" s="499"/>
      <c r="I40" s="499"/>
      <c r="J40" s="499"/>
      <c r="K40" s="499"/>
      <c r="L40" s="499"/>
      <c r="M40" s="499"/>
      <c r="N40" s="499"/>
      <c r="O40" s="515">
        <v>44258</v>
      </c>
      <c r="P40" s="511">
        <v>0.31079897350000002</v>
      </c>
      <c r="Q40" s="511">
        <v>0.4751468271</v>
      </c>
      <c r="R40" s="511">
        <v>8.9707760600000006E-2</v>
      </c>
      <c r="S40" s="511">
        <v>0.48450288470000002</v>
      </c>
      <c r="T40" s="265"/>
      <c r="U40" s="265"/>
      <c r="V40" s="265"/>
    </row>
    <row r="41" spans="1:22" x14ac:dyDescent="0.35">
      <c r="A41" s="516">
        <v>44256</v>
      </c>
      <c r="B41" s="507">
        <v>0.30854004880000002</v>
      </c>
      <c r="C41" s="507">
        <v>0.47275897770000003</v>
      </c>
      <c r="D41" s="507">
        <v>8.71948538E-2</v>
      </c>
      <c r="E41" s="507">
        <v>0.46528704939999999</v>
      </c>
      <c r="F41" s="499"/>
      <c r="G41" s="499"/>
      <c r="H41" s="499"/>
      <c r="I41" s="499"/>
      <c r="J41" s="499"/>
      <c r="K41" s="499"/>
      <c r="L41" s="499"/>
      <c r="M41" s="499"/>
      <c r="N41" s="499"/>
      <c r="O41" s="515">
        <v>44259</v>
      </c>
      <c r="P41" s="511">
        <v>0.30508464670000002</v>
      </c>
      <c r="Q41" s="511">
        <v>0.47154750490000003</v>
      </c>
      <c r="R41" s="511">
        <v>8.1357381000000006E-2</v>
      </c>
      <c r="S41" s="511">
        <v>0.49149363699999998</v>
      </c>
      <c r="T41" s="265"/>
      <c r="U41" s="265"/>
      <c r="V41" s="265"/>
    </row>
    <row r="42" spans="1:22" x14ac:dyDescent="0.35">
      <c r="A42" s="516">
        <v>44257</v>
      </c>
      <c r="B42" s="507">
        <v>0.31189577530000001</v>
      </c>
      <c r="C42" s="507">
        <v>0.47676259729999998</v>
      </c>
      <c r="D42" s="507">
        <v>9.0322998599999996E-2</v>
      </c>
      <c r="E42" s="507">
        <v>0.45310206800000002</v>
      </c>
      <c r="F42" s="499"/>
      <c r="G42" s="499"/>
      <c r="H42" s="499"/>
      <c r="I42" s="499"/>
      <c r="J42" s="499"/>
      <c r="K42" s="499"/>
      <c r="L42" s="499"/>
      <c r="M42" s="499"/>
      <c r="N42" s="499"/>
      <c r="O42" s="515">
        <v>44260</v>
      </c>
      <c r="P42" s="511">
        <v>0.29131228320000002</v>
      </c>
      <c r="Q42" s="511">
        <v>0.45507492249999998</v>
      </c>
      <c r="R42" s="511">
        <v>7.0968293599999996E-2</v>
      </c>
      <c r="S42" s="511">
        <v>0.43834335340000002</v>
      </c>
      <c r="T42" s="265"/>
      <c r="U42" s="265"/>
      <c r="V42" s="265"/>
    </row>
    <row r="43" spans="1:22" x14ac:dyDescent="0.35">
      <c r="A43" s="516">
        <v>44258</v>
      </c>
      <c r="B43" s="507">
        <v>0.31114617430000002</v>
      </c>
      <c r="C43" s="507">
        <v>0.47634307889999999</v>
      </c>
      <c r="D43" s="507">
        <v>8.9553511099999997E-2</v>
      </c>
      <c r="E43" s="507">
        <v>0.4401663536</v>
      </c>
      <c r="F43" s="499"/>
      <c r="G43" s="499"/>
      <c r="H43" s="499"/>
      <c r="I43" s="499"/>
      <c r="J43" s="499"/>
      <c r="K43" s="499"/>
      <c r="L43" s="499"/>
      <c r="M43" s="499"/>
      <c r="N43" s="499"/>
      <c r="O43" s="515">
        <v>44263</v>
      </c>
      <c r="P43" s="511">
        <v>0.30630969889999998</v>
      </c>
      <c r="Q43" s="511">
        <v>0.46701381580000001</v>
      </c>
      <c r="R43" s="511">
        <v>8.4477008199999995E-2</v>
      </c>
      <c r="S43" s="511">
        <v>0.50333511210000004</v>
      </c>
      <c r="T43" s="265"/>
      <c r="U43" s="265"/>
      <c r="V43" s="265"/>
    </row>
    <row r="44" spans="1:22" x14ac:dyDescent="0.35">
      <c r="A44" s="516">
        <v>44259</v>
      </c>
      <c r="B44" s="507">
        <v>0.30758646709999998</v>
      </c>
      <c r="C44" s="507">
        <v>0.47268817200000002</v>
      </c>
      <c r="D44" s="507">
        <v>8.5380491899999994E-2</v>
      </c>
      <c r="E44" s="507">
        <v>0.44928313009999998</v>
      </c>
      <c r="F44" s="499"/>
      <c r="G44" s="499"/>
      <c r="H44" s="499"/>
      <c r="I44" s="499"/>
      <c r="J44" s="499"/>
      <c r="K44" s="499"/>
      <c r="L44" s="499"/>
      <c r="M44" s="499"/>
      <c r="N44" s="499"/>
      <c r="O44" s="515">
        <v>44264</v>
      </c>
      <c r="P44" s="511">
        <v>0.30923803059999999</v>
      </c>
      <c r="Q44" s="511">
        <v>0.47245031009999999</v>
      </c>
      <c r="R44" s="511">
        <v>8.8800366000000006E-2</v>
      </c>
      <c r="S44" s="511">
        <v>0.49179890650000002</v>
      </c>
      <c r="T44" s="265"/>
      <c r="U44" s="265"/>
      <c r="V44" s="265"/>
    </row>
    <row r="45" spans="1:22" x14ac:dyDescent="0.35">
      <c r="A45" s="516">
        <v>44260</v>
      </c>
      <c r="B45" s="507">
        <v>0.29203772179999998</v>
      </c>
      <c r="C45" s="507">
        <v>0.45432001579999998</v>
      </c>
      <c r="D45" s="507">
        <v>7.4311601099999999E-2</v>
      </c>
      <c r="E45" s="507">
        <v>0.39093825180000003</v>
      </c>
      <c r="F45" s="499"/>
      <c r="G45" s="499"/>
      <c r="H45" s="499"/>
      <c r="I45" s="499"/>
      <c r="J45" s="499"/>
      <c r="K45" s="499"/>
      <c r="L45" s="499"/>
      <c r="M45" s="499"/>
      <c r="N45" s="499"/>
      <c r="O45" s="515">
        <v>44265</v>
      </c>
      <c r="P45" s="511">
        <v>0.30521344569999997</v>
      </c>
      <c r="Q45" s="511">
        <v>0.47030563009999998</v>
      </c>
      <c r="R45" s="511">
        <v>8.2812252200000006E-2</v>
      </c>
      <c r="S45" s="511">
        <v>0.48295759529999999</v>
      </c>
      <c r="T45" s="265"/>
      <c r="U45" s="265"/>
      <c r="V45" s="265"/>
    </row>
    <row r="46" spans="1:22" x14ac:dyDescent="0.35">
      <c r="A46" s="516">
        <v>44263</v>
      </c>
      <c r="B46" s="507">
        <v>0.30952047780000003</v>
      </c>
      <c r="C46" s="507">
        <v>0.46846415959999999</v>
      </c>
      <c r="D46" s="507">
        <v>8.94056139E-2</v>
      </c>
      <c r="E46" s="507">
        <v>0.46543901789999997</v>
      </c>
      <c r="F46" s="499"/>
      <c r="G46" s="499"/>
      <c r="H46" s="499"/>
      <c r="I46" s="499"/>
      <c r="J46" s="499"/>
      <c r="K46" s="499"/>
      <c r="L46" s="499"/>
      <c r="M46" s="499"/>
      <c r="N46" s="499"/>
      <c r="O46" s="515">
        <v>44266</v>
      </c>
      <c r="P46" s="511">
        <v>0.30382544369999998</v>
      </c>
      <c r="Q46" s="511">
        <v>0.46858689799999997</v>
      </c>
      <c r="R46" s="511">
        <v>8.1170168900000006E-2</v>
      </c>
      <c r="S46" s="511">
        <v>0.50334941050000004</v>
      </c>
      <c r="T46" s="265"/>
      <c r="U46" s="265"/>
      <c r="V46" s="265"/>
    </row>
    <row r="47" spans="1:22" x14ac:dyDescent="0.35">
      <c r="A47" s="516">
        <v>44264</v>
      </c>
      <c r="B47" s="507">
        <v>0.31061769319999999</v>
      </c>
      <c r="C47" s="507">
        <v>0.47335031280000001</v>
      </c>
      <c r="D47" s="507">
        <v>9.1576278900000002E-2</v>
      </c>
      <c r="E47" s="507">
        <v>0.47058823529999999</v>
      </c>
      <c r="F47" s="499"/>
      <c r="G47" s="499"/>
      <c r="H47" s="499"/>
      <c r="I47" s="499"/>
      <c r="J47" s="499"/>
      <c r="K47" s="499"/>
      <c r="L47" s="499"/>
      <c r="M47" s="499"/>
      <c r="N47" s="499"/>
      <c r="O47" s="515">
        <v>44267</v>
      </c>
      <c r="P47" s="511">
        <v>0.29232668270000001</v>
      </c>
      <c r="Q47" s="511">
        <v>0.4554779283</v>
      </c>
      <c r="R47" s="511">
        <v>7.2985003899999998E-2</v>
      </c>
      <c r="S47" s="511">
        <v>0.4471327363</v>
      </c>
      <c r="T47" s="265"/>
      <c r="U47" s="265"/>
      <c r="V47" s="265"/>
    </row>
    <row r="48" spans="1:22" x14ac:dyDescent="0.35">
      <c r="A48" s="516">
        <v>44265</v>
      </c>
      <c r="B48" s="507">
        <v>0.3083115588</v>
      </c>
      <c r="C48" s="507">
        <v>0.47171905219999999</v>
      </c>
      <c r="D48" s="507">
        <v>8.9902133400000001E-2</v>
      </c>
      <c r="E48" s="507">
        <v>0.44702733160000002</v>
      </c>
      <c r="F48" s="499"/>
      <c r="G48" s="499"/>
      <c r="H48" s="499"/>
      <c r="I48" s="499"/>
      <c r="J48" s="499"/>
      <c r="K48" s="499"/>
      <c r="L48" s="499"/>
      <c r="M48" s="499"/>
      <c r="N48" s="499"/>
      <c r="O48" s="499"/>
      <c r="P48" s="499"/>
      <c r="Q48" s="499"/>
      <c r="R48" s="499"/>
      <c r="S48" s="499"/>
      <c r="T48" s="265"/>
      <c r="U48" s="265"/>
      <c r="V48" s="265"/>
    </row>
    <row r="49" spans="1:22" x14ac:dyDescent="0.35">
      <c r="A49" s="516">
        <v>44266</v>
      </c>
      <c r="B49" s="507">
        <v>0.30582977919999998</v>
      </c>
      <c r="C49" s="507">
        <v>0.46890962990000001</v>
      </c>
      <c r="D49" s="507">
        <v>8.7445297699999994E-2</v>
      </c>
      <c r="E49" s="507">
        <v>0.46568213780000001</v>
      </c>
      <c r="F49" s="499"/>
      <c r="G49" s="499"/>
      <c r="H49" s="499"/>
      <c r="I49" s="499"/>
      <c r="J49" s="499"/>
      <c r="K49" s="499"/>
      <c r="L49" s="499"/>
      <c r="M49" s="499"/>
      <c r="N49" s="499"/>
      <c r="O49" s="499"/>
      <c r="P49" s="499"/>
      <c r="Q49" s="499"/>
      <c r="R49" s="499"/>
      <c r="S49" s="499"/>
      <c r="T49" s="265"/>
      <c r="U49" s="265"/>
      <c r="V49" s="265"/>
    </row>
    <row r="50" spans="1:22" x14ac:dyDescent="0.35">
      <c r="A50" s="528">
        <v>44267</v>
      </c>
      <c r="B50" s="529">
        <v>0.29304255260000001</v>
      </c>
      <c r="C50" s="529">
        <v>0.45477848939999999</v>
      </c>
      <c r="D50" s="529">
        <v>7.7847228099999999E-2</v>
      </c>
      <c r="E50" s="529">
        <v>0.41953135959999999</v>
      </c>
      <c r="F50" s="499"/>
      <c r="G50" s="499"/>
      <c r="H50" s="499"/>
      <c r="I50" s="499"/>
      <c r="J50" s="499"/>
      <c r="K50" s="499"/>
      <c r="L50" s="499"/>
      <c r="M50" s="499"/>
      <c r="N50" s="499"/>
      <c r="O50" s="499"/>
      <c r="P50" s="499"/>
      <c r="Q50" s="499"/>
      <c r="R50" s="499"/>
      <c r="S50" s="499"/>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2"/>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C353" sqref="C353"/>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59" t="s">
        <v>314</v>
      </c>
      <c r="B1" s="1"/>
      <c r="C1" s="1"/>
      <c r="M1" s="22" t="s">
        <v>29</v>
      </c>
    </row>
    <row r="2" spans="1:15" x14ac:dyDescent="0.35">
      <c r="B2" s="2"/>
    </row>
    <row r="3" spans="1:15" ht="26.5" x14ac:dyDescent="0.35">
      <c r="A3" s="110">
        <f>LOOKUP(2,1/($B:$B),$B:$B)</f>
        <v>44286</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00"/>
  <sheetViews>
    <sheetView showGridLines="0" zoomScale="85" zoomScaleNormal="85" workbookViewId="0">
      <pane xSplit="1" ySplit="4" topLeftCell="B383" activePane="bottomRight" state="frozen"/>
      <selection pane="topRight" activeCell="B1" sqref="B1"/>
      <selection pane="bottomLeft" activeCell="A5" sqref="A5"/>
      <selection pane="bottomRight" activeCell="A401" sqref="A40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50" t="s">
        <v>119</v>
      </c>
      <c r="L1" s="551"/>
      <c r="M1" s="551"/>
      <c r="N1" s="551"/>
      <c r="O1" s="551"/>
      <c r="P1" s="551"/>
      <c r="W1" s="22" t="s">
        <v>29</v>
      </c>
    </row>
    <row r="2" spans="1:27" x14ac:dyDescent="0.35">
      <c r="A2" s="2"/>
      <c r="I2" s="541" t="s">
        <v>198</v>
      </c>
      <c r="J2" s="542"/>
      <c r="Q2" s="384"/>
      <c r="R2" s="384"/>
    </row>
    <row r="3" spans="1:27" ht="48.75" customHeight="1" x14ac:dyDescent="0.35">
      <c r="A3" s="544" t="s">
        <v>30</v>
      </c>
      <c r="B3" s="546" t="s">
        <v>196</v>
      </c>
      <c r="C3" s="547"/>
      <c r="D3" s="547"/>
      <c r="E3" s="104" t="s">
        <v>195</v>
      </c>
      <c r="F3" s="553" t="s">
        <v>210</v>
      </c>
      <c r="G3" s="548" t="s">
        <v>197</v>
      </c>
      <c r="H3" s="548"/>
      <c r="I3" s="541"/>
      <c r="J3" s="542"/>
      <c r="K3" s="543" t="s">
        <v>199</v>
      </c>
      <c r="L3" s="554" t="s">
        <v>211</v>
      </c>
      <c r="M3" s="549" t="s">
        <v>212</v>
      </c>
      <c r="N3" s="540" t="s">
        <v>200</v>
      </c>
      <c r="O3" s="543" t="s">
        <v>194</v>
      </c>
      <c r="P3" s="552" t="s">
        <v>202</v>
      </c>
      <c r="Q3" s="549" t="s">
        <v>213</v>
      </c>
      <c r="R3" s="549" t="s">
        <v>214</v>
      </c>
      <c r="S3" s="540" t="s">
        <v>193</v>
      </c>
    </row>
    <row r="4" spans="1:27" ht="30.65" customHeight="1" x14ac:dyDescent="0.35">
      <c r="A4" s="545"/>
      <c r="B4" s="23" t="s">
        <v>18</v>
      </c>
      <c r="C4" s="24" t="s">
        <v>17</v>
      </c>
      <c r="D4" s="28" t="s">
        <v>3</v>
      </c>
      <c r="E4" s="99" t="s">
        <v>63</v>
      </c>
      <c r="F4" s="553"/>
      <c r="G4" s="98" t="s">
        <v>63</v>
      </c>
      <c r="H4" s="79" t="s">
        <v>64</v>
      </c>
      <c r="I4" s="80" t="s">
        <v>63</v>
      </c>
      <c r="J4" s="147" t="s">
        <v>64</v>
      </c>
      <c r="K4" s="543"/>
      <c r="L4" s="554"/>
      <c r="M4" s="549"/>
      <c r="N4" s="540"/>
      <c r="O4" s="543"/>
      <c r="P4" s="552"/>
      <c r="Q4" s="549"/>
      <c r="R4" s="549"/>
      <c r="S4" s="540"/>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340</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3">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3">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0" si="1113">E398/(D398-D397)</f>
        <v>0.10195981146117589</v>
      </c>
      <c r="G398" s="418">
        <v>10761</v>
      </c>
      <c r="H398" s="418">
        <v>2220667</v>
      </c>
      <c r="I398" s="48">
        <v>6707</v>
      </c>
      <c r="J398" s="50">
        <v>2938566</v>
      </c>
      <c r="K398" s="49">
        <v>17468</v>
      </c>
      <c r="L398" s="48">
        <v>495</v>
      </c>
      <c r="M398" s="493">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4" t="s">
        <v>343</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3">
        <f t="shared" ref="M399:M400" si="1121">L399/K399</f>
        <v>2.0892552586696988E-2</v>
      </c>
      <c r="N399" s="90">
        <f t="shared" ref="N399:N400" si="1122">D399-D392</f>
        <v>34561</v>
      </c>
      <c r="O399" s="90">
        <f>SUM(E393:E399)</f>
        <v>3534</v>
      </c>
      <c r="P399" s="152">
        <f t="shared" ref="P399:P400" si="1123">SUM(K393:K399)</f>
        <v>158046</v>
      </c>
      <c r="Q399" s="152">
        <f t="shared" ref="Q399:Q400" si="1124">SUM(L393:L399)</f>
        <v>3926</v>
      </c>
      <c r="R399" s="385">
        <f t="shared" ref="R399:R400" si="1125">Q399/P399</f>
        <v>2.4840869114055402E-2</v>
      </c>
      <c r="S399" s="91">
        <f t="shared" ref="S399:S400" si="1126">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3">
        <f t="shared" si="1121"/>
        <v>1.8261673601479428E-2</v>
      </c>
      <c r="N400" s="90">
        <f t="shared" si="1122"/>
        <v>33177</v>
      </c>
      <c r="O400" s="90">
        <f>SUM(E394:E400)</f>
        <v>3233</v>
      </c>
      <c r="P400" s="152">
        <f t="shared" si="1123"/>
        <v>152056</v>
      </c>
      <c r="Q400" s="152">
        <f t="shared" si="1124"/>
        <v>3639</v>
      </c>
      <c r="R400" s="385">
        <f t="shared" si="1125"/>
        <v>2.3931972431209553E-2</v>
      </c>
      <c r="S400" s="91">
        <f t="shared" si="1126"/>
        <v>27.832262551937472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2021-04-01T12:02:24Z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vA47798008</value>
    </field>
    <field name="Objective-Version">
      <value order="0">152.5</value>
    </field>
    <field name="Objective-VersionNumber">
      <value order="0">1220</value>
    </field>
    <field name="Objective-VersionComment">
      <value order="0">vax figures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2021-04-01T12:23:14Z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2021-04-01T12:02:24Z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vA47798008</vt:lpwstr>
  </property>
  <property fmtid="{D5CDD505-2E9C-101B-9397-08002B2CF9AE}" pid="16" name="Objective-Version">
    <vt:lpwstr>152.5</vt:lpwstr>
  </property>
  <property fmtid="{D5CDD505-2E9C-101B-9397-08002B2CF9AE}" pid="17" name="Objective-VersionNumber">
    <vt:r8>1220</vt:r8>
  </property>
  <property fmtid="{D5CDD505-2E9C-101B-9397-08002B2CF9AE}" pid="18" name="Objective-VersionComment">
    <vt:lpwstr>vax figures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