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LFD)'!$A$3:$V$3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91" i="9" l="1"/>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<sst xmlns="http://schemas.openxmlformats.org/spreadsheetml/2006/main" count="1043" uniqueCount="596">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</sst>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4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5" fillId="2" borderId="3" xfId="0" applyFont="1" applyFill="1" applyBorder="1" applyAlignment="1">
      <alignment horizontal="center"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0" fontId="5" fillId="2" borderId="2" xfId="0" applyFont="1" applyFill="1" applyBorder="1" applyAlignment="1">
      <alignment horizontal="center" vertical="center"/>
    </xf>
    <xf numFmtId="3" fontId="1" fillId="0" borderId="0" xfId="0" applyNumberFormat="1" applyFont="1"/>
    <xf numFmtId="0" fontId="71" fillId="0" borderId="3" xfId="0" applyFont="1" applyBorder="1" applyAlignment="1">
      <alignment horizontal="center" vertical="center" wrapText="1"/>
    </xf>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0" fontId="71" fillId="0" borderId="2" xfId="0" applyFont="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2a5595a985a49e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1562</c:v>
                </c:pt>
                <c:pt idx="493">
                  <c:v>1557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42</c:v>
                </c:pt>
                <c:pt idx="493">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Discharges'!$A$4:$A$639</c:f>
              <c:numCache>
                <c:formatCode>m/d/yyyy</c:formatCode>
                <c:ptCount val="636"/>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numCache>
            </c:numRef>
          </c:cat>
          <c:val>
            <c:numRef>
              <c:f>'Table 4 - Delayed Discharges'!$C$4:$C$639</c:f>
              <c:numCache>
                <c:formatCode>#,##0</c:formatCode>
                <c:ptCount val="63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7079</c:v>
                </c:pt>
                <c:pt idx="686">
                  <c:v>4956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Workforce'!$B$117:$B$209</c:f>
              <c:numCache>
                <c:formatCode>#,##0</c:formatCode>
                <c:ptCount val="9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Workforce'!$C$117:$C$209</c:f>
              <c:numCache>
                <c:formatCode>#,##0</c:formatCode>
                <c:ptCount val="9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Workforce'!$D$117:$D$209</c:f>
              <c:numCache>
                <c:formatCode>#,##0</c:formatCode>
                <c:ptCount val="9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21-22'!$A$4:$A$97</c:f>
              <c:numCache>
                <c:formatCode>m/d/yyyy</c:formatCode>
                <c:ptCount val="9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numCache>
            </c:numRef>
          </c:cat>
          <c:val>
            <c:numRef>
              <c:f>'Table 9 - School absence 21-22'!$E$4:$E$97</c:f>
              <c:numCache>
                <c:formatCode>0.0%</c:formatCode>
                <c:ptCount val="9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4.3619982100000003E-2</c:v>
                </c:pt>
                <c:pt idx="91">
                  <c:v>4.0606508400000005E-2</c:v>
                </c:pt>
                <c:pt idx="92">
                  <c:v>3.8389039600000001E-2</c:v>
                </c:pt>
                <c:pt idx="93">
                  <c:v>3.6472911199999999E-2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21-22'!$A$4:$A$97</c:f>
              <c:numCache>
                <c:formatCode>m/d/yyyy</c:formatCode>
                <c:ptCount val="9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numCache>
            </c:numRef>
          </c:cat>
          <c:val>
            <c:numRef>
              <c:f>'Table 9 - School absence 21-22'!$D$4:$D$97</c:f>
              <c:numCache>
                <c:formatCode>0.0%</c:formatCode>
                <c:ptCount val="9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6.8608777100000004E-2</c:v>
                </c:pt>
                <c:pt idx="92">
                  <c:v>6.880039260000001E-2</c:v>
                </c:pt>
                <c:pt idx="93">
                  <c:v>7.0899034E-2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p>
        <a:p>
          <a:pPr eaLnBrk="1" fontAlgn="auto" latinLnBrk="0" hangingPunct="1"/>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4</xdr:row>
      <xdr:rowOff>1</xdr:rowOff>
    </xdr:from>
    <xdr:to>
      <xdr:col>19</xdr:col>
      <xdr:colOff>492251</xdr:colOff>
      <xdr:row>15</xdr:row>
      <xdr:rowOff>95250</xdr:rowOff>
    </xdr:to>
    <xdr:sp macro="" textlink="">
      <xdr:nvSpPr>
        <xdr:cNvPr id="2" name="TextBox 1"/>
        <xdr:cNvSpPr txBox="1"/>
      </xdr:nvSpPr>
      <xdr:spPr>
        <a:xfrm>
          <a:off x="6324600" y="1381126"/>
          <a:ext cx="7350251" cy="2085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As the methodology for counting combined PCR and LFD cases continues to evolve, we have temporarily removed the count of positive cases in the last 7 days. Due to the dynamic nature of the data, as individuals progress through their testing journey, cases can move between the three different categories. However, cases will only be counted once in the overall cumulative totals. From today (17/01/2022), all positive cases are reported against the first positive reporting date from PCR or LFD (previously assigned to PCR reporting date). We will shortly report the count of cases in the last 7 days on the same basis.</a:t>
          </a:r>
        </a:p>
        <a:p>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495</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168</v>
      </c>
    </row>
    <row r="7" spans="1:3" ht="30.6" customHeight="1" x14ac:dyDescent="0.25">
      <c r="B7" s="21" t="s">
        <v>57</v>
      </c>
      <c r="C7" s="33" t="s">
        <v>94</v>
      </c>
    </row>
    <row r="8" spans="1:3" ht="30.6" customHeight="1" x14ac:dyDescent="0.25">
      <c r="B8" s="21" t="s">
        <v>576</v>
      </c>
      <c r="C8" s="641" t="s">
        <v>577</v>
      </c>
    </row>
    <row r="9" spans="1:3" s="357" customFormat="1" ht="30.6" customHeight="1" x14ac:dyDescent="0.25">
      <c r="B9" s="21" t="s">
        <v>578</v>
      </c>
      <c r="C9" s="641" t="s">
        <v>579</v>
      </c>
    </row>
    <row r="10" spans="1:3" ht="30.6" customHeight="1" x14ac:dyDescent="0.25">
      <c r="B10" s="21" t="s">
        <v>26</v>
      </c>
      <c r="C10" s="133" t="s">
        <v>105</v>
      </c>
    </row>
    <row r="11" spans="1:3" ht="30.6" customHeight="1" x14ac:dyDescent="0.25">
      <c r="B11" s="21" t="s">
        <v>145</v>
      </c>
      <c r="C11" s="86" t="s">
        <v>415</v>
      </c>
    </row>
    <row r="12" spans="1:3" ht="30.6" customHeight="1" x14ac:dyDescent="0.25">
      <c r="A12" s="357"/>
      <c r="B12" s="21" t="s">
        <v>416</v>
      </c>
      <c r="C12" s="33" t="s">
        <v>68</v>
      </c>
    </row>
    <row r="13" spans="1:3" ht="30.6" customHeight="1" x14ac:dyDescent="0.25">
      <c r="B13" s="21" t="s">
        <v>147</v>
      </c>
      <c r="C13" s="33" t="s">
        <v>146</v>
      </c>
    </row>
    <row r="14" spans="1:3" ht="30.6" customHeight="1" x14ac:dyDescent="0.25">
      <c r="B14" s="21" t="s">
        <v>49</v>
      </c>
      <c r="C14" s="36" t="s">
        <v>50</v>
      </c>
    </row>
    <row r="15" spans="1:3" s="357" customFormat="1" ht="30.6" customHeight="1" x14ac:dyDescent="0.25">
      <c r="B15" s="21" t="s">
        <v>447</v>
      </c>
      <c r="C15" s="36" t="s">
        <v>444</v>
      </c>
    </row>
    <row r="16" spans="1:3" s="357" customFormat="1" ht="30.6" customHeight="1" x14ac:dyDescent="0.25">
      <c r="B16" s="21" t="s">
        <v>236</v>
      </c>
      <c r="C16" s="36" t="s">
        <v>221</v>
      </c>
    </row>
    <row r="17" spans="2:3" s="357" customFormat="1" ht="30.6" customHeight="1" x14ac:dyDescent="0.25">
      <c r="B17" s="21" t="s">
        <v>265</v>
      </c>
      <c r="C17" s="36" t="s">
        <v>267</v>
      </c>
    </row>
    <row r="18" spans="2:3" ht="15" customHeight="1" x14ac:dyDescent="0.25">
      <c r="B18" s="19" t="s">
        <v>27</v>
      </c>
      <c r="C18" s="34"/>
    </row>
    <row r="19" spans="2:3" ht="30.6" customHeight="1" x14ac:dyDescent="0.25">
      <c r="B19" s="21" t="s">
        <v>60</v>
      </c>
      <c r="C19" s="33" t="s">
        <v>169</v>
      </c>
    </row>
    <row r="20" spans="2:3" ht="30.6" customHeight="1" x14ac:dyDescent="0.25">
      <c r="B20" s="21" t="s">
        <v>24</v>
      </c>
      <c r="C20" s="33" t="s">
        <v>170</v>
      </c>
    </row>
    <row r="21" spans="2:3" ht="30.6" customHeight="1" x14ac:dyDescent="0.25">
      <c r="B21" s="21" t="s">
        <v>58</v>
      </c>
      <c r="C21" s="33" t="s">
        <v>153</v>
      </c>
    </row>
    <row r="22" spans="2:3" ht="30.6" customHeight="1" x14ac:dyDescent="0.25">
      <c r="B22" s="359" t="s">
        <v>428</v>
      </c>
      <c r="C22" s="647" t="s">
        <v>582</v>
      </c>
    </row>
    <row r="23" spans="2:3" s="357" customFormat="1" ht="30.6" customHeight="1" x14ac:dyDescent="0.25">
      <c r="B23" s="359" t="s">
        <v>583</v>
      </c>
      <c r="C23" s="647" t="s">
        <v>584</v>
      </c>
    </row>
    <row r="24" spans="2:3" ht="30.6" customHeight="1" x14ac:dyDescent="0.25">
      <c r="B24" s="55" t="s">
        <v>34</v>
      </c>
      <c r="C24" s="35" t="s">
        <v>152</v>
      </c>
    </row>
    <row r="25" spans="2:3" ht="30.6" customHeight="1" x14ac:dyDescent="0.25">
      <c r="B25" s="192" t="s">
        <v>71</v>
      </c>
      <c r="C25" s="36" t="s">
        <v>50</v>
      </c>
    </row>
    <row r="26" spans="2:3" s="357" customFormat="1" ht="30.6" customHeight="1" x14ac:dyDescent="0.25">
      <c r="B26" s="19" t="s">
        <v>149</v>
      </c>
      <c r="C26" s="18" t="s">
        <v>150</v>
      </c>
    </row>
    <row r="27" spans="2:3" s="357" customFormat="1" ht="30.6" customHeight="1" x14ac:dyDescent="0.25">
      <c r="B27" s="116" t="s">
        <v>22</v>
      </c>
      <c r="C27" s="117" t="s">
        <v>347</v>
      </c>
    </row>
    <row r="28" spans="2:3" ht="30.6" customHeight="1" x14ac:dyDescent="0.25">
      <c r="B28" s="116" t="s">
        <v>23</v>
      </c>
      <c r="C28" s="118" t="s">
        <v>348</v>
      </c>
    </row>
    <row r="29" spans="2:3" ht="30.6" customHeight="1" x14ac:dyDescent="0.25">
      <c r="B29" s="116" t="s">
        <v>25</v>
      </c>
      <c r="C29" s="128" t="s">
        <v>349</v>
      </c>
    </row>
    <row r="30" spans="2:3" s="357" customFormat="1" ht="30.6" customHeight="1" x14ac:dyDescent="0.25">
      <c r="B30" s="116" t="s">
        <v>143</v>
      </c>
      <c r="C30" s="128" t="s">
        <v>350</v>
      </c>
    </row>
    <row r="31" spans="2:3" s="357" customFormat="1" ht="30.6" customHeight="1" x14ac:dyDescent="0.25">
      <c r="B31" s="116" t="s">
        <v>144</v>
      </c>
      <c r="C31" s="128" t="s">
        <v>351</v>
      </c>
    </row>
    <row r="32" spans="2:3" s="357" customFormat="1" ht="30.6" customHeight="1" x14ac:dyDescent="0.25">
      <c r="B32" s="116" t="s">
        <v>443</v>
      </c>
      <c r="C32" s="118" t="s">
        <v>451</v>
      </c>
    </row>
    <row r="33" spans="2:3" ht="30.6" customHeight="1" x14ac:dyDescent="0.25">
      <c r="B33" s="239" t="s">
        <v>337</v>
      </c>
      <c r="C33" s="238" t="s">
        <v>352</v>
      </c>
    </row>
    <row r="34" spans="2:3" ht="30.6" customHeight="1" x14ac:dyDescent="0.25">
      <c r="B34" s="116" t="s">
        <v>237</v>
      </c>
      <c r="C34" s="118" t="s">
        <v>353</v>
      </c>
    </row>
    <row r="35" spans="2:3" ht="30.6" customHeight="1" x14ac:dyDescent="0.25">
      <c r="B35" s="116" t="s">
        <v>258</v>
      </c>
      <c r="C35" s="118" t="s">
        <v>354</v>
      </c>
    </row>
    <row r="36" spans="2:3" s="357" customFormat="1" ht="30.6" customHeight="1" x14ac:dyDescent="0.25">
      <c r="B36" s="116" t="s">
        <v>277</v>
      </c>
      <c r="C36" s="567" t="s">
        <v>493</v>
      </c>
    </row>
    <row r="37" spans="2:3" s="357" customFormat="1" ht="30.6" customHeight="1" x14ac:dyDescent="0.25">
      <c r="B37" s="19" t="s">
        <v>151</v>
      </c>
      <c r="C37" s="18" t="s">
        <v>150</v>
      </c>
    </row>
    <row r="38" spans="2:3" s="357" customFormat="1" ht="30.6" customHeight="1" x14ac:dyDescent="0.25">
      <c r="B38" s="116" t="s">
        <v>21</v>
      </c>
      <c r="C38" s="118" t="s">
        <v>355</v>
      </c>
    </row>
    <row r="39" spans="2:3" ht="42" customHeight="1" x14ac:dyDescent="0.25">
      <c r="B39" s="116" t="s">
        <v>60</v>
      </c>
      <c r="C39" s="118" t="s">
        <v>356</v>
      </c>
    </row>
    <row r="40" spans="2:3" ht="40.35" customHeight="1" x14ac:dyDescent="0.25">
      <c r="B40" s="116" t="s">
        <v>24</v>
      </c>
      <c r="C40" s="118" t="s">
        <v>357</v>
      </c>
    </row>
    <row r="41" spans="2:3" ht="43.5" customHeight="1" x14ac:dyDescent="0.25">
      <c r="B41" s="116" t="s">
        <v>32</v>
      </c>
      <c r="C41" s="118" t="s">
        <v>358</v>
      </c>
    </row>
    <row r="42" spans="2:3" ht="36" customHeight="1" x14ac:dyDescent="0.25">
      <c r="B42" s="116" t="s">
        <v>33</v>
      </c>
      <c r="C42" s="118" t="s">
        <v>359</v>
      </c>
    </row>
    <row r="43" spans="2:3" ht="25.5" x14ac:dyDescent="0.25">
      <c r="B43" s="116" t="s">
        <v>70</v>
      </c>
      <c r="C43" s="118" t="s">
        <v>450</v>
      </c>
    </row>
    <row r="44" spans="2:3" ht="25.5" x14ac:dyDescent="0.25">
      <c r="B44" s="116" t="s">
        <v>69</v>
      </c>
      <c r="C44" s="118" t="s">
        <v>448</v>
      </c>
    </row>
    <row r="45" spans="2:3" ht="30.6" customHeight="1" x14ac:dyDescent="0.25">
      <c r="B45" s="116" t="s">
        <v>112</v>
      </c>
      <c r="C45" s="118" t="s">
        <v>360</v>
      </c>
    </row>
    <row r="46" spans="2:3" s="357" customFormat="1" ht="30.6" customHeight="1" x14ac:dyDescent="0.25">
      <c r="B46" s="116" t="s">
        <v>336</v>
      </c>
      <c r="C46" s="238" t="s">
        <v>449</v>
      </c>
    </row>
    <row r="47" spans="2:3" ht="30.6" customHeight="1" x14ac:dyDescent="0.25">
      <c r="B47" s="240" t="s">
        <v>304</v>
      </c>
      <c r="C47" s="241" t="s">
        <v>361</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72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71" t="s">
        <v>76</v>
      </c>
      <c r="B1" s="671"/>
      <c r="C1" s="671"/>
      <c r="D1" s="671"/>
      <c r="E1" s="671"/>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77</v>
      </c>
      <c r="B116" s="131"/>
      <c r="C116" s="131"/>
      <c r="D116" s="127"/>
      <c r="E116" s="127"/>
      <c r="F116" s="127"/>
      <c r="G116" s="2"/>
    </row>
    <row r="117" spans="1:7" x14ac:dyDescent="0.25">
      <c r="A117" s="348" t="s">
        <v>78</v>
      </c>
      <c r="B117" s="129">
        <v>4004.8571428571427</v>
      </c>
      <c r="C117" s="129">
        <v>360.57142857142856</v>
      </c>
      <c r="D117" s="129">
        <v>4974.5714285714284</v>
      </c>
      <c r="E117" s="129">
        <v>9340</v>
      </c>
      <c r="F117" s="119"/>
      <c r="G117" s="2"/>
    </row>
    <row r="118" spans="1:7" x14ac:dyDescent="0.25">
      <c r="A118" s="348" t="s">
        <v>80</v>
      </c>
      <c r="B118" s="129">
        <v>3399.8571428571427</v>
      </c>
      <c r="C118" s="129">
        <v>239.28571428571428</v>
      </c>
      <c r="D118" s="129">
        <v>3921.5714285714284</v>
      </c>
      <c r="E118" s="129">
        <v>7560.7142857142853</v>
      </c>
      <c r="F118" s="119"/>
      <c r="G118" s="2"/>
    </row>
    <row r="119" spans="1:7" x14ac:dyDescent="0.25">
      <c r="A119" s="348" t="s">
        <v>81</v>
      </c>
      <c r="B119" s="129">
        <v>3414.7142857142858</v>
      </c>
      <c r="C119" s="129">
        <v>224.85714285714286</v>
      </c>
      <c r="D119" s="129">
        <v>3782</v>
      </c>
      <c r="E119" s="129">
        <v>7421.5714285714284</v>
      </c>
      <c r="F119" s="119"/>
      <c r="G119" s="2"/>
    </row>
    <row r="120" spans="1:7" x14ac:dyDescent="0.25">
      <c r="A120" s="348" t="s">
        <v>82</v>
      </c>
      <c r="B120" s="129">
        <v>3332.4285714285716</v>
      </c>
      <c r="C120" s="129">
        <v>218.28571428571428</v>
      </c>
      <c r="D120" s="129">
        <v>3684</v>
      </c>
      <c r="E120" s="129">
        <v>7234.7142857142853</v>
      </c>
      <c r="F120" s="119"/>
      <c r="G120" s="2"/>
    </row>
    <row r="121" spans="1:7" x14ac:dyDescent="0.25">
      <c r="A121" s="101" t="s">
        <v>83</v>
      </c>
      <c r="B121" s="43">
        <v>3186.2857142857142</v>
      </c>
      <c r="C121" s="43">
        <v>201.71428571428572</v>
      </c>
      <c r="D121" s="43">
        <v>3262.7142857142858</v>
      </c>
      <c r="E121" s="43">
        <v>6650.7142857142853</v>
      </c>
      <c r="F121" s="9"/>
      <c r="G121" s="2"/>
    </row>
    <row r="122" spans="1:7" x14ac:dyDescent="0.25">
      <c r="A122" s="101" t="s">
        <v>84</v>
      </c>
      <c r="B122" s="43">
        <v>2993.4285714285716</v>
      </c>
      <c r="C122" s="43">
        <v>185.57142857142858</v>
      </c>
      <c r="D122" s="43">
        <v>3053.4285714285716</v>
      </c>
      <c r="E122" s="43">
        <v>6232.4285714285716</v>
      </c>
      <c r="F122" s="9"/>
      <c r="G122" s="2"/>
    </row>
    <row r="123" spans="1:7" x14ac:dyDescent="0.25">
      <c r="A123" s="101" t="s">
        <v>85</v>
      </c>
      <c r="B123" s="43">
        <v>3008.1428571428573</v>
      </c>
      <c r="C123" s="43">
        <v>181</v>
      </c>
      <c r="D123" s="43">
        <v>3135.8571428571427</v>
      </c>
      <c r="E123" s="43">
        <v>6325</v>
      </c>
      <c r="F123" s="9"/>
      <c r="G123" s="2"/>
    </row>
    <row r="124" spans="1:7" x14ac:dyDescent="0.25">
      <c r="A124" s="101" t="s">
        <v>86</v>
      </c>
      <c r="B124" s="43">
        <v>2887.5714285714284</v>
      </c>
      <c r="C124" s="43">
        <v>168.28571428571428</v>
      </c>
      <c r="D124" s="43">
        <v>3067.1428571428573</v>
      </c>
      <c r="E124" s="43">
        <v>6123</v>
      </c>
      <c r="F124" s="9"/>
      <c r="G124" s="2"/>
    </row>
    <row r="125" spans="1:7" x14ac:dyDescent="0.25">
      <c r="A125" s="101" t="s">
        <v>87</v>
      </c>
      <c r="B125" s="43">
        <v>2647.7142857142858</v>
      </c>
      <c r="C125" s="43">
        <v>129.57142857142858</v>
      </c>
      <c r="D125" s="43">
        <v>2782</v>
      </c>
      <c r="E125" s="43">
        <v>5559.2857142857147</v>
      </c>
      <c r="F125" s="9"/>
      <c r="G125" s="2"/>
    </row>
    <row r="126" spans="1:7" x14ac:dyDescent="0.25">
      <c r="A126" s="101" t="s">
        <v>88</v>
      </c>
      <c r="B126" s="43">
        <v>2410.1428571428573</v>
      </c>
      <c r="C126" s="43">
        <v>123.42857142857143</v>
      </c>
      <c r="D126" s="43">
        <v>2499.2857142857142</v>
      </c>
      <c r="E126" s="43">
        <v>5032.8571428571431</v>
      </c>
      <c r="F126" s="9"/>
      <c r="G126" s="2"/>
    </row>
    <row r="127" spans="1:7" x14ac:dyDescent="0.25">
      <c r="A127" s="101" t="s">
        <v>89</v>
      </c>
      <c r="B127" s="43">
        <v>2300.8571428571427</v>
      </c>
      <c r="C127" s="43">
        <v>113.85714285714286</v>
      </c>
      <c r="D127" s="43">
        <v>2465</v>
      </c>
      <c r="E127" s="43">
        <v>4879.7142857142853</v>
      </c>
      <c r="F127" s="9"/>
      <c r="G127" s="2"/>
    </row>
    <row r="128" spans="1:7" x14ac:dyDescent="0.25">
      <c r="A128" s="101" t="s">
        <v>90</v>
      </c>
      <c r="B128" s="43">
        <v>2183.7142857142858</v>
      </c>
      <c r="C128" s="43">
        <v>102.28571428571429</v>
      </c>
      <c r="D128" s="43">
        <v>2305.2857142857142</v>
      </c>
      <c r="E128" s="43">
        <v>4591.2857142857147</v>
      </c>
      <c r="F128" s="9"/>
      <c r="G128" s="2"/>
    </row>
    <row r="129" spans="1:15" x14ac:dyDescent="0.25">
      <c r="A129" s="101" t="s">
        <v>91</v>
      </c>
      <c r="B129" s="43">
        <v>2173</v>
      </c>
      <c r="C129" s="43">
        <v>92.428571428571431</v>
      </c>
      <c r="D129" s="43">
        <v>2186.1428571428573</v>
      </c>
      <c r="E129" s="43">
        <v>4451.5714285714284</v>
      </c>
      <c r="F129" s="9"/>
      <c r="G129" s="2"/>
    </row>
    <row r="130" spans="1:15" x14ac:dyDescent="0.25">
      <c r="A130" s="101" t="s">
        <v>92</v>
      </c>
      <c r="B130" s="43">
        <v>1991.4285714285713</v>
      </c>
      <c r="C130" s="43">
        <v>68.714285714285708</v>
      </c>
      <c r="D130" s="43">
        <v>1972.2857142857142</v>
      </c>
      <c r="E130" s="43">
        <v>4032.4285714285716</v>
      </c>
      <c r="F130" s="9"/>
      <c r="G130" s="2"/>
    </row>
    <row r="131" spans="1:15" x14ac:dyDescent="0.25">
      <c r="A131" s="101" t="s">
        <v>93</v>
      </c>
      <c r="B131" s="43">
        <v>1845.5714285714287</v>
      </c>
      <c r="C131" s="43">
        <v>67.571428571428569</v>
      </c>
      <c r="D131" s="43">
        <v>2008.7142857142858</v>
      </c>
      <c r="E131" s="43">
        <v>3921.8571428571427</v>
      </c>
      <c r="F131" s="9"/>
      <c r="G131" s="2"/>
    </row>
    <row r="132" spans="1:15" x14ac:dyDescent="0.25">
      <c r="A132" s="101" t="s">
        <v>79</v>
      </c>
      <c r="B132" s="43">
        <v>1850.8571428571429</v>
      </c>
      <c r="C132" s="43">
        <v>71.285714285714292</v>
      </c>
      <c r="D132" s="43">
        <v>2085.2857142857142</v>
      </c>
      <c r="E132" s="43">
        <v>4007.4285714285716</v>
      </c>
      <c r="F132" s="9"/>
      <c r="G132" s="2"/>
      <c r="L132" s="544"/>
      <c r="M132" s="544"/>
      <c r="N132" s="544"/>
      <c r="O132" s="544"/>
    </row>
    <row r="133" spans="1:15" x14ac:dyDescent="0.25">
      <c r="A133" s="101" t="s">
        <v>95</v>
      </c>
      <c r="B133" s="43">
        <v>2014</v>
      </c>
      <c r="C133" s="43">
        <v>74.285714285714292</v>
      </c>
      <c r="D133" s="43">
        <v>2152.5714285714284</v>
      </c>
      <c r="E133" s="43">
        <v>4240.8571428571431</v>
      </c>
      <c r="F133" s="85"/>
      <c r="G133" s="2"/>
      <c r="L133" s="544"/>
      <c r="M133" s="544"/>
      <c r="N133" s="544"/>
      <c r="O133" s="544"/>
    </row>
    <row r="134" spans="1:15" x14ac:dyDescent="0.25">
      <c r="A134" s="101" t="s">
        <v>96</v>
      </c>
      <c r="B134" s="43">
        <v>1498</v>
      </c>
      <c r="C134" s="43">
        <v>48.571428571428569</v>
      </c>
      <c r="D134" s="43">
        <v>1366.7142857142858</v>
      </c>
      <c r="E134" s="43">
        <v>2913.2857142857147</v>
      </c>
      <c r="F134" s="85"/>
      <c r="G134" s="2"/>
      <c r="L134" s="544"/>
      <c r="M134" s="544"/>
      <c r="N134" s="544"/>
      <c r="O134" s="544"/>
    </row>
    <row r="135" spans="1:15" x14ac:dyDescent="0.25">
      <c r="A135" s="101" t="s">
        <v>97</v>
      </c>
      <c r="B135" s="43">
        <v>701.28571428571433</v>
      </c>
      <c r="C135" s="43">
        <v>19.857142857142858</v>
      </c>
      <c r="D135" s="43">
        <v>584.42857142857144</v>
      </c>
      <c r="E135" s="43">
        <v>1305.5714285714287</v>
      </c>
      <c r="F135" s="85"/>
      <c r="G135" s="2"/>
      <c r="L135" s="544"/>
      <c r="M135" s="544"/>
      <c r="N135" s="544"/>
      <c r="O135" s="544"/>
    </row>
    <row r="136" spans="1:15" x14ac:dyDescent="0.25">
      <c r="A136" s="101" t="s">
        <v>98</v>
      </c>
      <c r="B136" s="43">
        <v>593.57142857142856</v>
      </c>
      <c r="C136" s="43">
        <v>24.714285714285715</v>
      </c>
      <c r="D136" s="43">
        <v>499.71428571428572</v>
      </c>
      <c r="E136" s="43">
        <v>1118</v>
      </c>
      <c r="F136" s="85"/>
      <c r="G136" s="2"/>
      <c r="L136" s="544"/>
      <c r="M136" s="544"/>
      <c r="N136" s="544"/>
      <c r="O136" s="544"/>
    </row>
    <row r="137" spans="1:15" x14ac:dyDescent="0.25">
      <c r="A137" s="101" t="s">
        <v>99</v>
      </c>
      <c r="B137" s="43">
        <v>691.85714285714289</v>
      </c>
      <c r="C137" s="43">
        <v>37.142857142857146</v>
      </c>
      <c r="D137" s="358">
        <v>569.57142857142856</v>
      </c>
      <c r="E137" s="43">
        <v>1298.5714285714284</v>
      </c>
      <c r="F137" s="85"/>
      <c r="G137" s="2"/>
      <c r="L137" s="544"/>
      <c r="M137" s="544"/>
      <c r="N137" s="544"/>
      <c r="O137" s="544"/>
    </row>
    <row r="138" spans="1:15" x14ac:dyDescent="0.25">
      <c r="A138" s="101" t="s">
        <v>100</v>
      </c>
      <c r="B138" s="43">
        <v>907.42857142857144</v>
      </c>
      <c r="C138" s="43">
        <v>43.285714285714285</v>
      </c>
      <c r="D138" s="43">
        <v>834.42857142857144</v>
      </c>
      <c r="E138" s="43">
        <v>1785.1428571428573</v>
      </c>
      <c r="F138" s="85"/>
      <c r="G138" s="2"/>
      <c r="L138" s="544"/>
      <c r="M138" s="544"/>
      <c r="N138" s="544"/>
      <c r="O138" s="544"/>
    </row>
    <row r="139" spans="1:15" x14ac:dyDescent="0.25">
      <c r="A139" s="101" t="s">
        <v>101</v>
      </c>
      <c r="B139" s="43">
        <v>793.28571428571433</v>
      </c>
      <c r="C139" s="43">
        <v>49.857142857142854</v>
      </c>
      <c r="D139" s="43">
        <v>742.28571428571433</v>
      </c>
      <c r="E139" s="43">
        <v>1585.4285714285716</v>
      </c>
      <c r="F139" s="85"/>
      <c r="G139" s="2"/>
      <c r="L139" s="544"/>
      <c r="M139" s="544"/>
      <c r="N139" s="544"/>
      <c r="O139" s="544"/>
    </row>
    <row r="140" spans="1:15" x14ac:dyDescent="0.25">
      <c r="A140" s="101" t="s">
        <v>102</v>
      </c>
      <c r="B140" s="43">
        <v>779.57142857142856</v>
      </c>
      <c r="C140" s="43">
        <v>40.857142857142854</v>
      </c>
      <c r="D140" s="43">
        <v>705.14285714285711</v>
      </c>
      <c r="E140" s="43">
        <v>1525.5714285714284</v>
      </c>
      <c r="F140" s="85"/>
      <c r="G140" s="2"/>
      <c r="L140" s="544"/>
      <c r="M140" s="544"/>
      <c r="N140" s="544"/>
      <c r="O140" s="544"/>
    </row>
    <row r="141" spans="1:15" x14ac:dyDescent="0.25">
      <c r="A141" s="101" t="s">
        <v>103</v>
      </c>
      <c r="B141" s="43">
        <v>830.57142857142856</v>
      </c>
      <c r="C141" s="43">
        <v>34.428571428571431</v>
      </c>
      <c r="D141" s="43">
        <v>658.14285714285711</v>
      </c>
      <c r="E141" s="43">
        <v>1523.1428571428571</v>
      </c>
      <c r="F141" s="85"/>
      <c r="G141" s="2"/>
      <c r="L141" s="544"/>
      <c r="M141" s="544"/>
      <c r="N141" s="544"/>
      <c r="O141" s="544"/>
    </row>
    <row r="142" spans="1:15" x14ac:dyDescent="0.25">
      <c r="A142" s="101" t="s">
        <v>104</v>
      </c>
      <c r="B142" s="43">
        <v>857.85714285714289</v>
      </c>
      <c r="C142" s="43">
        <v>44</v>
      </c>
      <c r="D142" s="43">
        <v>684.71428571428567</v>
      </c>
      <c r="E142" s="43">
        <v>1586.5714285714284</v>
      </c>
      <c r="F142" s="85"/>
      <c r="G142" s="2"/>
      <c r="L142" s="544"/>
      <c r="M142" s="544"/>
      <c r="N142" s="544"/>
      <c r="O142" s="544"/>
    </row>
    <row r="143" spans="1:15" x14ac:dyDescent="0.25">
      <c r="A143" s="101" t="s">
        <v>183</v>
      </c>
      <c r="B143" s="43">
        <v>910</v>
      </c>
      <c r="C143" s="43">
        <v>46.571428571428569</v>
      </c>
      <c r="D143" s="43">
        <v>777.14285714285711</v>
      </c>
      <c r="E143" s="43">
        <v>1733.7142857142858</v>
      </c>
      <c r="F143" s="85"/>
      <c r="G143" s="2"/>
      <c r="L143" s="544"/>
      <c r="M143" s="544"/>
      <c r="N143" s="544"/>
      <c r="O143" s="544"/>
    </row>
    <row r="144" spans="1:15" x14ac:dyDescent="0.25">
      <c r="A144" s="101" t="s">
        <v>195</v>
      </c>
      <c r="B144" s="43">
        <v>1036.7142857142858</v>
      </c>
      <c r="C144" s="43">
        <v>43.857142857142854</v>
      </c>
      <c r="D144" s="43">
        <v>1023.8571428571429</v>
      </c>
      <c r="E144" s="43">
        <v>2104.4285714285716</v>
      </c>
      <c r="F144" s="85"/>
      <c r="G144" s="2"/>
      <c r="L144" s="544"/>
      <c r="M144" s="544"/>
      <c r="N144" s="544"/>
      <c r="O144" s="544"/>
    </row>
    <row r="145" spans="1:15" x14ac:dyDescent="0.25">
      <c r="A145" s="101" t="s">
        <v>196</v>
      </c>
      <c r="B145" s="43">
        <v>1376.5714285714287</v>
      </c>
      <c r="C145" s="43">
        <v>53.571428571428569</v>
      </c>
      <c r="D145" s="43">
        <v>1248.5714285714287</v>
      </c>
      <c r="E145" s="43">
        <v>2678.7142857142862</v>
      </c>
      <c r="F145" s="85"/>
      <c r="G145" s="2"/>
      <c r="L145" s="544"/>
      <c r="M145" s="544"/>
      <c r="N145" s="544"/>
      <c r="O145" s="544"/>
    </row>
    <row r="146" spans="1:15" x14ac:dyDescent="0.25">
      <c r="A146" s="101" t="s">
        <v>197</v>
      </c>
      <c r="B146" s="43">
        <v>1444.7142857142858</v>
      </c>
      <c r="C146" s="43">
        <v>63.142857142857146</v>
      </c>
      <c r="D146" s="43">
        <v>1392.2857142857142</v>
      </c>
      <c r="E146" s="43">
        <v>2900.1428571428569</v>
      </c>
      <c r="F146" s="85"/>
      <c r="G146" s="2"/>
      <c r="L146" s="544"/>
      <c r="M146" s="544"/>
      <c r="N146" s="544"/>
      <c r="O146" s="544"/>
    </row>
    <row r="147" spans="1:15" x14ac:dyDescent="0.25">
      <c r="A147" s="101" t="s">
        <v>198</v>
      </c>
      <c r="B147" s="43">
        <v>1428.1428571428571</v>
      </c>
      <c r="C147" s="43">
        <v>93.714285714285708</v>
      </c>
      <c r="D147" s="43">
        <v>1330.8571428571429</v>
      </c>
      <c r="E147" s="43">
        <v>2852.7142857142858</v>
      </c>
      <c r="F147" s="85"/>
      <c r="G147" s="2"/>
      <c r="L147" s="544"/>
      <c r="M147" s="544"/>
      <c r="N147" s="544"/>
      <c r="O147" s="544"/>
    </row>
    <row r="148" spans="1:15" x14ac:dyDescent="0.25">
      <c r="A148" s="101" t="s">
        <v>194</v>
      </c>
      <c r="B148" s="43">
        <v>1541.5714285714287</v>
      </c>
      <c r="C148" s="43">
        <v>105.42857142857143</v>
      </c>
      <c r="D148" s="43">
        <v>1366.5714285714287</v>
      </c>
      <c r="E148" s="43">
        <v>3013.5714285714284</v>
      </c>
      <c r="F148" s="85"/>
      <c r="G148" s="2"/>
      <c r="L148" s="544"/>
      <c r="M148" s="544"/>
      <c r="N148" s="544"/>
      <c r="O148" s="544"/>
    </row>
    <row r="149" spans="1:15" x14ac:dyDescent="0.25">
      <c r="A149" s="101" t="s">
        <v>202</v>
      </c>
      <c r="B149" s="43">
        <v>1722.2857142857142</v>
      </c>
      <c r="C149" s="43">
        <v>116.14285714285714</v>
      </c>
      <c r="D149" s="43">
        <v>1398.5714285714287</v>
      </c>
      <c r="E149" s="43">
        <v>3237</v>
      </c>
      <c r="F149" s="85"/>
      <c r="G149" s="2"/>
      <c r="L149" s="544"/>
      <c r="M149" s="544"/>
      <c r="N149" s="544"/>
      <c r="O149" s="544"/>
    </row>
    <row r="150" spans="1:15" x14ac:dyDescent="0.25">
      <c r="A150" s="101" t="s">
        <v>203</v>
      </c>
      <c r="B150" s="43">
        <v>1768.8571428571429</v>
      </c>
      <c r="C150" s="43">
        <v>102.42857142857143</v>
      </c>
      <c r="D150" s="43">
        <v>1301.5714285714287</v>
      </c>
      <c r="E150" s="43">
        <v>3172.8571428571431</v>
      </c>
      <c r="F150" s="85"/>
      <c r="G150" s="2"/>
      <c r="L150" s="544"/>
      <c r="M150" s="544"/>
      <c r="N150" s="544"/>
      <c r="O150" s="544"/>
    </row>
    <row r="151" spans="1:15" x14ac:dyDescent="0.25">
      <c r="A151" s="101" t="s">
        <v>204</v>
      </c>
      <c r="B151" s="43">
        <v>1695.1428571428571</v>
      </c>
      <c r="C151" s="43">
        <v>87</v>
      </c>
      <c r="D151" s="43">
        <v>1197.7142857142858</v>
      </c>
      <c r="E151" s="43">
        <v>2979.8571428571431</v>
      </c>
      <c r="F151" s="85"/>
      <c r="G151" s="2"/>
      <c r="L151" s="544"/>
      <c r="M151" s="544"/>
      <c r="N151" s="544"/>
      <c r="O151" s="544"/>
    </row>
    <row r="152" spans="1:15" x14ac:dyDescent="0.25">
      <c r="A152" s="101" t="s">
        <v>208</v>
      </c>
      <c r="B152" s="43">
        <v>1564.8571428571429</v>
      </c>
      <c r="C152" s="43">
        <v>75.571428571428569</v>
      </c>
      <c r="D152" s="43">
        <v>1126</v>
      </c>
      <c r="E152" s="43">
        <v>2766.4285714285716</v>
      </c>
      <c r="F152" s="85"/>
      <c r="G152" s="2"/>
      <c r="L152" s="544"/>
      <c r="M152" s="544"/>
      <c r="N152" s="544"/>
      <c r="O152" s="544"/>
    </row>
    <row r="153" spans="1:15" x14ac:dyDescent="0.25">
      <c r="A153" s="101" t="s">
        <v>209</v>
      </c>
      <c r="B153" s="43">
        <v>1444.7142857142858</v>
      </c>
      <c r="C153" s="43">
        <v>79.714285714285708</v>
      </c>
      <c r="D153" s="43">
        <v>1098.5714285714287</v>
      </c>
      <c r="E153" s="43">
        <v>2623</v>
      </c>
      <c r="F153" s="85"/>
      <c r="G153" s="2"/>
      <c r="L153" s="544"/>
      <c r="M153" s="544"/>
      <c r="N153" s="544"/>
      <c r="O153" s="544"/>
    </row>
    <row r="154" spans="1:15" x14ac:dyDescent="0.25">
      <c r="A154" s="101" t="s">
        <v>212</v>
      </c>
      <c r="B154" s="43">
        <v>1488.8571428571429</v>
      </c>
      <c r="C154" s="43">
        <v>71</v>
      </c>
      <c r="D154" s="43">
        <v>1103.1428571428571</v>
      </c>
      <c r="E154" s="43">
        <v>2663</v>
      </c>
      <c r="F154" s="85"/>
      <c r="G154" s="2"/>
      <c r="L154" s="544"/>
      <c r="M154" s="544"/>
      <c r="N154" s="544"/>
      <c r="O154" s="544"/>
    </row>
    <row r="155" spans="1:15" x14ac:dyDescent="0.25">
      <c r="A155" s="101" t="s">
        <v>217</v>
      </c>
      <c r="B155" s="43">
        <v>1762.4285714285713</v>
      </c>
      <c r="C155" s="43">
        <v>53.142857142857146</v>
      </c>
      <c r="D155" s="43">
        <v>1039.8571428571429</v>
      </c>
      <c r="E155" s="43">
        <v>2855.4285714285716</v>
      </c>
      <c r="F155" s="85"/>
      <c r="G155" s="2"/>
      <c r="L155" s="544"/>
      <c r="M155" s="544"/>
      <c r="N155" s="544"/>
      <c r="O155" s="544"/>
    </row>
    <row r="156" spans="1:15" x14ac:dyDescent="0.25">
      <c r="A156" s="101" t="s">
        <v>216</v>
      </c>
      <c r="B156" s="43">
        <v>1709.8571428571429</v>
      </c>
      <c r="C156" s="43">
        <v>32.714285714285715</v>
      </c>
      <c r="D156" s="43">
        <v>1158.8571428571429</v>
      </c>
      <c r="E156" s="43">
        <v>2901.4285714285716</v>
      </c>
      <c r="F156" s="85"/>
      <c r="G156" s="2"/>
      <c r="L156" s="544"/>
      <c r="M156" s="544"/>
      <c r="N156" s="544"/>
      <c r="O156" s="544"/>
    </row>
    <row r="157" spans="1:15" x14ac:dyDescent="0.25">
      <c r="A157" s="101" t="s">
        <v>226</v>
      </c>
      <c r="B157" s="43">
        <v>2543.4285714285716</v>
      </c>
      <c r="C157" s="43">
        <v>71.714285714285708</v>
      </c>
      <c r="D157" s="43">
        <v>2328.5714285714284</v>
      </c>
      <c r="E157" s="43">
        <v>4943.7142857142862</v>
      </c>
      <c r="F157" s="85"/>
      <c r="G157" s="2"/>
      <c r="L157" s="544"/>
      <c r="M157" s="544"/>
      <c r="N157" s="544"/>
      <c r="O157" s="544"/>
    </row>
    <row r="158" spans="1:15" x14ac:dyDescent="0.25">
      <c r="A158" s="101" t="s">
        <v>227</v>
      </c>
      <c r="B158" s="43">
        <v>2666.8571428571427</v>
      </c>
      <c r="C158" s="43">
        <v>69.571428571428569</v>
      </c>
      <c r="D158" s="43">
        <v>2462.8571428571427</v>
      </c>
      <c r="E158" s="43">
        <v>5199.2857142857138</v>
      </c>
      <c r="F158" s="85"/>
      <c r="G158" s="2"/>
      <c r="L158" s="544"/>
      <c r="M158" s="544"/>
      <c r="N158" s="544"/>
      <c r="O158" s="544"/>
    </row>
    <row r="159" spans="1:15" x14ac:dyDescent="0.25">
      <c r="A159" s="101" t="s">
        <v>238</v>
      </c>
      <c r="B159" s="43">
        <v>2722.5714285714284</v>
      </c>
      <c r="C159" s="43">
        <v>65.142857142857139</v>
      </c>
      <c r="D159" s="43">
        <v>2363.2857142857142</v>
      </c>
      <c r="E159" s="43">
        <v>5151</v>
      </c>
      <c r="F159" s="85"/>
      <c r="G159" s="2"/>
      <c r="L159" s="544"/>
      <c r="M159" s="544"/>
      <c r="N159" s="544"/>
      <c r="O159" s="544"/>
    </row>
    <row r="160" spans="1:15" x14ac:dyDescent="0.25">
      <c r="A160" s="101" t="s">
        <v>246</v>
      </c>
      <c r="B160" s="43">
        <v>2589</v>
      </c>
      <c r="C160" s="43">
        <v>62.571428571428569</v>
      </c>
      <c r="D160" s="43">
        <v>2156.1428571428573</v>
      </c>
      <c r="E160" s="43">
        <v>4807.7142857142862</v>
      </c>
      <c r="F160" s="85"/>
      <c r="G160" s="2"/>
      <c r="L160" s="544"/>
      <c r="M160" s="544"/>
      <c r="N160" s="544"/>
      <c r="O160" s="544"/>
    </row>
    <row r="161" spans="1:15" x14ac:dyDescent="0.25">
      <c r="A161" s="101" t="s">
        <v>262</v>
      </c>
      <c r="B161" s="43">
        <v>2253.5714285714284</v>
      </c>
      <c r="C161" s="43">
        <v>48.571428571428569</v>
      </c>
      <c r="D161" s="43">
        <v>1923.8571428571429</v>
      </c>
      <c r="E161" s="43">
        <v>4226</v>
      </c>
      <c r="F161" s="85"/>
      <c r="G161" s="2"/>
      <c r="L161" s="544"/>
      <c r="M161" s="544"/>
      <c r="N161" s="544"/>
      <c r="O161" s="544"/>
    </row>
    <row r="162" spans="1:15" x14ac:dyDescent="0.25">
      <c r="A162" s="101" t="s">
        <v>263</v>
      </c>
      <c r="B162" s="43">
        <v>2193</v>
      </c>
      <c r="C162" s="43">
        <v>33.428571428571431</v>
      </c>
      <c r="D162" s="43">
        <v>1776.2857142857142</v>
      </c>
      <c r="E162" s="43">
        <v>4002.7142857142858</v>
      </c>
      <c r="F162" s="85"/>
      <c r="G162" s="2"/>
      <c r="L162" s="544"/>
      <c r="M162" s="544"/>
      <c r="N162" s="544"/>
      <c r="O162" s="544"/>
    </row>
    <row r="163" spans="1:15" x14ac:dyDescent="0.25">
      <c r="A163" s="101" t="s">
        <v>278</v>
      </c>
      <c r="B163" s="43">
        <v>2172</v>
      </c>
      <c r="C163" s="43">
        <v>28.285714285714285</v>
      </c>
      <c r="D163" s="43">
        <v>1749.1428571428571</v>
      </c>
      <c r="E163" s="43">
        <v>3949.4285714285716</v>
      </c>
      <c r="F163" s="85"/>
      <c r="G163" s="2"/>
      <c r="L163" s="544"/>
      <c r="M163" s="544"/>
      <c r="N163" s="544"/>
      <c r="O163" s="544"/>
    </row>
    <row r="164" spans="1:15" x14ac:dyDescent="0.25">
      <c r="A164" s="101" t="s">
        <v>294</v>
      </c>
      <c r="B164" s="43">
        <v>1990.7142857142858</v>
      </c>
      <c r="C164" s="43">
        <v>34</v>
      </c>
      <c r="D164" s="43">
        <v>1654.7142857142858</v>
      </c>
      <c r="E164" s="43">
        <v>3679.4285714285716</v>
      </c>
      <c r="F164" s="85"/>
      <c r="G164" s="2"/>
      <c r="L164" s="544"/>
      <c r="M164" s="544"/>
      <c r="N164" s="544"/>
      <c r="O164" s="544"/>
    </row>
    <row r="165" spans="1:15" x14ac:dyDescent="0.25">
      <c r="A165" s="101" t="s">
        <v>296</v>
      </c>
      <c r="B165" s="43">
        <v>1741</v>
      </c>
      <c r="C165" s="43">
        <v>28.285714285714285</v>
      </c>
      <c r="D165" s="43">
        <v>1517.1428571428571</v>
      </c>
      <c r="E165" s="43">
        <v>3286.4285714285716</v>
      </c>
      <c r="F165" s="85"/>
      <c r="G165" s="2"/>
      <c r="L165" s="544"/>
      <c r="M165" s="544"/>
      <c r="N165" s="544"/>
      <c r="O165" s="544"/>
    </row>
    <row r="166" spans="1:15" x14ac:dyDescent="0.25">
      <c r="A166" s="101" t="s">
        <v>311</v>
      </c>
      <c r="B166" s="43">
        <v>1694.7142857142858</v>
      </c>
      <c r="C166" s="43">
        <v>28.571428571428573</v>
      </c>
      <c r="D166" s="43">
        <v>1563</v>
      </c>
      <c r="E166" s="43">
        <v>3286.2857142857147</v>
      </c>
      <c r="F166" s="85"/>
      <c r="G166" s="2"/>
      <c r="L166" s="544"/>
      <c r="M166" s="544"/>
      <c r="N166" s="544"/>
      <c r="O166" s="544"/>
    </row>
    <row r="167" spans="1:15" x14ac:dyDescent="0.25">
      <c r="A167" s="101" t="s">
        <v>312</v>
      </c>
      <c r="B167" s="43">
        <v>1708.7142857142858</v>
      </c>
      <c r="C167" s="43">
        <v>26.142857142857142</v>
      </c>
      <c r="D167" s="43">
        <v>1652.8571428571429</v>
      </c>
      <c r="E167" s="43">
        <v>3387.7142857142858</v>
      </c>
      <c r="F167" s="85"/>
      <c r="G167" s="2"/>
      <c r="L167" s="544"/>
      <c r="M167" s="544"/>
      <c r="N167" s="544"/>
      <c r="O167" s="544"/>
    </row>
    <row r="168" spans="1:15" x14ac:dyDescent="0.25">
      <c r="A168" s="101" t="s">
        <v>313</v>
      </c>
      <c r="B168" s="43">
        <v>1734.8571428571429</v>
      </c>
      <c r="C168" s="43">
        <v>24.857142857142858</v>
      </c>
      <c r="D168" s="43">
        <v>1633.7142857142858</v>
      </c>
      <c r="E168" s="43">
        <v>3393.4285714285716</v>
      </c>
      <c r="F168" s="85"/>
      <c r="G168" s="2"/>
      <c r="L168" s="544"/>
      <c r="M168" s="544"/>
      <c r="N168" s="544"/>
      <c r="O168" s="544"/>
    </row>
    <row r="169" spans="1:15" x14ac:dyDescent="0.25">
      <c r="A169" s="101" t="s">
        <v>319</v>
      </c>
      <c r="B169" s="43">
        <v>1586.1428571428571</v>
      </c>
      <c r="C169" s="43">
        <v>15.142857142857142</v>
      </c>
      <c r="D169" s="43">
        <v>1393.5714285714287</v>
      </c>
      <c r="E169" s="43">
        <v>2994.8571428571431</v>
      </c>
      <c r="F169" s="85"/>
      <c r="G169" s="2"/>
      <c r="L169" s="544"/>
      <c r="M169" s="544"/>
      <c r="N169" s="544"/>
      <c r="O169" s="544"/>
    </row>
    <row r="170" spans="1:15" x14ac:dyDescent="0.25">
      <c r="A170" s="101" t="s">
        <v>321</v>
      </c>
      <c r="B170" s="43">
        <v>1534.4285714285713</v>
      </c>
      <c r="C170" s="43">
        <v>21.428571428571427</v>
      </c>
      <c r="D170" s="43">
        <v>1486.7142857142858</v>
      </c>
      <c r="E170" s="43">
        <v>3042.5714285714284</v>
      </c>
      <c r="F170" s="85"/>
      <c r="G170" s="2"/>
      <c r="L170" s="544"/>
      <c r="M170" s="544"/>
      <c r="N170" s="544"/>
      <c r="O170" s="544"/>
    </row>
    <row r="171" spans="1:15" x14ac:dyDescent="0.25">
      <c r="A171" s="101" t="s">
        <v>325</v>
      </c>
      <c r="B171" s="43">
        <v>1556.4285714285713</v>
      </c>
      <c r="C171" s="43">
        <v>22.428571428571427</v>
      </c>
      <c r="D171" s="43">
        <v>1506.1428571428571</v>
      </c>
      <c r="E171" s="43">
        <v>3085</v>
      </c>
      <c r="F171" s="85"/>
      <c r="G171" s="2"/>
      <c r="L171" s="544"/>
      <c r="M171" s="544"/>
      <c r="N171" s="544"/>
      <c r="O171" s="544"/>
    </row>
    <row r="172" spans="1:15" x14ac:dyDescent="0.25">
      <c r="A172" s="101" t="s">
        <v>362</v>
      </c>
      <c r="B172" s="43">
        <v>1394.4285714285713</v>
      </c>
      <c r="C172" s="43">
        <v>17.285714285714285</v>
      </c>
      <c r="D172" s="43">
        <v>1298.2857142857142</v>
      </c>
      <c r="E172" s="43">
        <v>2710</v>
      </c>
      <c r="L172" s="544"/>
      <c r="M172" s="544"/>
      <c r="N172" s="544"/>
      <c r="O172" s="544"/>
    </row>
    <row r="173" spans="1:15" x14ac:dyDescent="0.25">
      <c r="A173" s="101" t="s">
        <v>364</v>
      </c>
      <c r="B173" s="43">
        <v>710</v>
      </c>
      <c r="C173" s="43">
        <v>11.857142857142858</v>
      </c>
      <c r="D173" s="43">
        <v>523.14285714285711</v>
      </c>
      <c r="E173" s="43">
        <v>1245</v>
      </c>
      <c r="L173" s="544"/>
      <c r="M173" s="544"/>
      <c r="N173" s="544"/>
      <c r="O173" s="544"/>
    </row>
    <row r="174" spans="1:15" x14ac:dyDescent="0.25">
      <c r="A174" s="101" t="s">
        <v>374</v>
      </c>
      <c r="B174" s="458">
        <v>635.42857142857144</v>
      </c>
      <c r="C174" s="458">
        <v>11.428571428571429</v>
      </c>
      <c r="D174" s="458">
        <v>480.28571428571428</v>
      </c>
      <c r="E174" s="43">
        <v>1127.1428571428571</v>
      </c>
      <c r="L174" s="544"/>
      <c r="M174" s="544"/>
      <c r="N174" s="544"/>
      <c r="O174" s="544"/>
    </row>
    <row r="175" spans="1:15" x14ac:dyDescent="0.25">
      <c r="A175" s="101" t="s">
        <v>378</v>
      </c>
      <c r="B175" s="458">
        <v>622.57142857142856</v>
      </c>
      <c r="C175" s="458">
        <v>10.428571428571429</v>
      </c>
      <c r="D175" s="458">
        <v>494.42857142857144</v>
      </c>
      <c r="E175" s="43">
        <v>1127.4285714285716</v>
      </c>
      <c r="L175" s="544"/>
      <c r="M175" s="544"/>
      <c r="N175" s="544"/>
      <c r="O175" s="544"/>
    </row>
    <row r="176" spans="1:15" x14ac:dyDescent="0.25">
      <c r="A176" s="101" t="s">
        <v>382</v>
      </c>
      <c r="B176" s="458">
        <v>643.28571428571433</v>
      </c>
      <c r="C176" s="458">
        <v>15</v>
      </c>
      <c r="D176" s="458">
        <v>498.71428571428572</v>
      </c>
      <c r="E176" s="43">
        <v>1157</v>
      </c>
      <c r="L176" s="544"/>
      <c r="M176" s="544"/>
      <c r="N176" s="544"/>
      <c r="O176" s="544"/>
    </row>
    <row r="177" spans="1:15" x14ac:dyDescent="0.25">
      <c r="A177" s="101" t="s">
        <v>386</v>
      </c>
      <c r="B177" s="458">
        <v>684.28571428571433</v>
      </c>
      <c r="C177" s="458">
        <v>15.142857142857142</v>
      </c>
      <c r="D177" s="458">
        <v>538.14285714285711</v>
      </c>
      <c r="E177" s="43">
        <v>1237.5714285714284</v>
      </c>
      <c r="L177" s="544"/>
      <c r="M177" s="544"/>
      <c r="N177" s="544"/>
      <c r="O177" s="544"/>
    </row>
    <row r="178" spans="1:15" x14ac:dyDescent="0.25">
      <c r="A178" s="101" t="s">
        <v>391</v>
      </c>
      <c r="B178" s="458">
        <v>771.42857142857144</v>
      </c>
      <c r="C178" s="458">
        <v>18</v>
      </c>
      <c r="D178" s="458">
        <v>585.14285714285711</v>
      </c>
      <c r="E178" s="43">
        <v>1374.5714285714284</v>
      </c>
      <c r="L178" s="544"/>
      <c r="M178" s="544"/>
      <c r="N178" s="544"/>
      <c r="O178" s="544"/>
    </row>
    <row r="179" spans="1:15" x14ac:dyDescent="0.25">
      <c r="A179" s="101" t="s">
        <v>396</v>
      </c>
      <c r="B179" s="458">
        <v>799.14285714285711</v>
      </c>
      <c r="C179" s="458">
        <v>34.714285714285715</v>
      </c>
      <c r="D179" s="458">
        <v>658.85714285714289</v>
      </c>
      <c r="E179" s="43">
        <v>1492.7142857142858</v>
      </c>
      <c r="L179" s="544"/>
      <c r="M179" s="544"/>
      <c r="N179" s="544"/>
      <c r="O179" s="544"/>
    </row>
    <row r="180" spans="1:15" x14ac:dyDescent="0.25">
      <c r="A180" s="101" t="s">
        <v>400</v>
      </c>
      <c r="B180" s="458">
        <v>921.14285714285711</v>
      </c>
      <c r="C180" s="458">
        <v>32.571428571428569</v>
      </c>
      <c r="D180" s="458">
        <v>757.28571428571433</v>
      </c>
      <c r="E180" s="9">
        <v>1711</v>
      </c>
      <c r="L180" s="544"/>
      <c r="M180" s="544"/>
      <c r="N180" s="544"/>
      <c r="O180" s="544"/>
    </row>
    <row r="181" spans="1:15" x14ac:dyDescent="0.25">
      <c r="A181" s="101" t="s">
        <v>404</v>
      </c>
      <c r="B181" s="43">
        <v>1264.1428571428571</v>
      </c>
      <c r="C181" s="458">
        <v>41.857142857142854</v>
      </c>
      <c r="D181" s="458">
        <v>1049.8571428571429</v>
      </c>
      <c r="E181" s="9">
        <v>2355.8571428571431</v>
      </c>
      <c r="F181" s="120"/>
      <c r="L181" s="544"/>
      <c r="M181" s="544"/>
      <c r="N181" s="544"/>
      <c r="O181" s="544"/>
    </row>
    <row r="182" spans="1:15" x14ac:dyDescent="0.25">
      <c r="A182" s="101" t="s">
        <v>406</v>
      </c>
      <c r="B182" s="43">
        <v>1457.1428571428571</v>
      </c>
      <c r="C182" s="458">
        <v>61</v>
      </c>
      <c r="D182" s="458">
        <v>1242.1428571428571</v>
      </c>
      <c r="E182" s="9">
        <v>2760.2857142857142</v>
      </c>
      <c r="L182" s="544"/>
      <c r="M182" s="544"/>
      <c r="N182" s="544"/>
      <c r="O182" s="544"/>
    </row>
    <row r="183" spans="1:15" x14ac:dyDescent="0.25">
      <c r="A183" s="101" t="s">
        <v>409</v>
      </c>
      <c r="B183" s="43">
        <v>1286.7142857142858</v>
      </c>
      <c r="C183" s="458">
        <v>56.285714285714285</v>
      </c>
      <c r="D183" s="458">
        <v>1141.4285714285713</v>
      </c>
      <c r="E183" s="9">
        <v>2484.4285714285716</v>
      </c>
      <c r="L183" s="544"/>
      <c r="M183" s="544"/>
      <c r="N183" s="544"/>
      <c r="O183" s="544"/>
    </row>
    <row r="184" spans="1:15" x14ac:dyDescent="0.25">
      <c r="A184" s="101" t="s">
        <v>412</v>
      </c>
      <c r="B184" s="43">
        <v>1119.4285714285713</v>
      </c>
      <c r="C184" s="458">
        <v>45.571428571428569</v>
      </c>
      <c r="D184" s="458">
        <v>944.42857142857144</v>
      </c>
      <c r="E184" s="9">
        <v>2109.4285714285716</v>
      </c>
      <c r="L184" s="544"/>
      <c r="M184" s="544"/>
      <c r="N184" s="544"/>
      <c r="O184" s="544"/>
    </row>
    <row r="185" spans="1:15" x14ac:dyDescent="0.25">
      <c r="A185" s="101" t="s">
        <v>430</v>
      </c>
      <c r="B185" s="43">
        <v>1015.8571428571429</v>
      </c>
      <c r="C185" s="458">
        <v>48.428571428571431</v>
      </c>
      <c r="D185" s="458">
        <v>823.85714285714289</v>
      </c>
      <c r="E185" s="9">
        <v>1888.1428571428571</v>
      </c>
      <c r="L185" s="544"/>
      <c r="M185" s="544"/>
      <c r="N185" s="544"/>
      <c r="O185" s="544"/>
    </row>
    <row r="186" spans="1:15" x14ac:dyDescent="0.25">
      <c r="A186" s="101" t="s">
        <v>434</v>
      </c>
      <c r="B186" s="43">
        <v>898.85714285714289</v>
      </c>
      <c r="C186" s="458">
        <v>28</v>
      </c>
      <c r="D186" s="458">
        <v>683.42857142857144</v>
      </c>
      <c r="E186" s="9">
        <v>1610.2857142857142</v>
      </c>
      <c r="L186" s="544"/>
      <c r="M186" s="544"/>
      <c r="N186" s="544"/>
      <c r="O186" s="544"/>
    </row>
    <row r="187" spans="1:15" x14ac:dyDescent="0.25">
      <c r="A187" s="101" t="s">
        <v>436</v>
      </c>
      <c r="B187" s="43">
        <v>796.85714285714289</v>
      </c>
      <c r="C187" s="458">
        <v>22.714285714285715</v>
      </c>
      <c r="D187" s="458">
        <v>636.28571428571433</v>
      </c>
      <c r="E187" s="9">
        <v>1455.8571428571429</v>
      </c>
      <c r="L187" s="544"/>
      <c r="M187" s="544"/>
      <c r="N187" s="544"/>
      <c r="O187" s="544"/>
    </row>
    <row r="188" spans="1:15" x14ac:dyDescent="0.25">
      <c r="A188" s="101" t="s">
        <v>441</v>
      </c>
      <c r="B188" s="43">
        <v>777.42857142857144</v>
      </c>
      <c r="C188" s="458">
        <v>27.285714285714285</v>
      </c>
      <c r="D188" s="458">
        <v>632.71428571428567</v>
      </c>
      <c r="E188" s="9">
        <v>1437.4285714285716</v>
      </c>
      <c r="L188" s="544"/>
      <c r="M188" s="544"/>
      <c r="N188" s="544"/>
      <c r="O188" s="544"/>
    </row>
    <row r="189" spans="1:15" x14ac:dyDescent="0.25">
      <c r="A189" s="101" t="s">
        <v>452</v>
      </c>
      <c r="B189" s="458">
        <v>1031.8571428571429</v>
      </c>
      <c r="C189" s="458">
        <v>47.428571428571431</v>
      </c>
      <c r="D189" s="458">
        <v>903.71428571428567</v>
      </c>
      <c r="E189" s="43">
        <v>1983</v>
      </c>
      <c r="L189" s="544"/>
      <c r="M189" s="544"/>
      <c r="N189" s="544"/>
      <c r="O189" s="544"/>
    </row>
    <row r="190" spans="1:15" x14ac:dyDescent="0.25">
      <c r="A190" s="101" t="s">
        <v>458</v>
      </c>
      <c r="B190" s="43">
        <v>1521</v>
      </c>
      <c r="C190" s="43">
        <v>105.57142857142857</v>
      </c>
      <c r="D190" s="43">
        <v>1462.7142857142858</v>
      </c>
      <c r="E190" s="9">
        <v>3089.2857142857147</v>
      </c>
      <c r="F190" s="543"/>
      <c r="L190" s="544"/>
      <c r="M190" s="544"/>
      <c r="N190" s="544"/>
      <c r="O190" s="544"/>
    </row>
    <row r="191" spans="1:15" x14ac:dyDescent="0.25">
      <c r="A191" s="101" t="s">
        <v>462</v>
      </c>
      <c r="B191" s="43">
        <v>1619.2857142857142</v>
      </c>
      <c r="C191" s="43">
        <v>84.714285714285708</v>
      </c>
      <c r="D191" s="43">
        <v>1594.4285714285713</v>
      </c>
      <c r="E191" s="9">
        <v>3298.4285714285716</v>
      </c>
    </row>
    <row r="192" spans="1:15" x14ac:dyDescent="0.25">
      <c r="A192" s="101" t="s">
        <v>465</v>
      </c>
      <c r="B192" s="43">
        <v>1453</v>
      </c>
      <c r="C192" s="43">
        <v>71</v>
      </c>
      <c r="D192" s="43">
        <v>1504</v>
      </c>
      <c r="E192" s="9">
        <v>3028</v>
      </c>
    </row>
    <row r="193" spans="1:18" x14ac:dyDescent="0.25">
      <c r="A193" s="101" t="s">
        <v>475</v>
      </c>
      <c r="B193" s="43">
        <v>1269</v>
      </c>
      <c r="C193" s="43">
        <v>56</v>
      </c>
      <c r="D193" s="43">
        <v>1202</v>
      </c>
      <c r="E193" s="9">
        <v>2527</v>
      </c>
    </row>
    <row r="194" spans="1:18" x14ac:dyDescent="0.25">
      <c r="A194" s="101" t="s">
        <v>479</v>
      </c>
      <c r="B194" s="43">
        <v>1168</v>
      </c>
      <c r="C194" s="43">
        <v>40</v>
      </c>
      <c r="D194" s="43">
        <v>1038</v>
      </c>
      <c r="E194" s="358">
        <v>2246</v>
      </c>
    </row>
    <row r="195" spans="1:18" x14ac:dyDescent="0.25">
      <c r="A195" s="101" t="s">
        <v>483</v>
      </c>
      <c r="B195" s="43">
        <v>1100.1428571428571</v>
      </c>
      <c r="C195" s="43">
        <v>33.714285714285715</v>
      </c>
      <c r="D195" s="43">
        <v>1031.8571428571429</v>
      </c>
      <c r="E195" s="358">
        <v>2165.7142857142858</v>
      </c>
    </row>
    <row r="196" spans="1:18" x14ac:dyDescent="0.25">
      <c r="A196" s="101" t="s">
        <v>487</v>
      </c>
      <c r="B196" s="43">
        <v>951.85714285714289</v>
      </c>
      <c r="C196" s="43">
        <v>36.571428571428569</v>
      </c>
      <c r="D196" s="43">
        <v>908</v>
      </c>
      <c r="E196" s="358">
        <v>1896.4285714285716</v>
      </c>
    </row>
    <row r="197" spans="1:18" x14ac:dyDescent="0.25">
      <c r="A197" s="101" t="s">
        <v>491</v>
      </c>
      <c r="B197" s="565">
        <v>928</v>
      </c>
      <c r="C197" s="565">
        <v>23</v>
      </c>
      <c r="D197" s="565">
        <v>858</v>
      </c>
      <c r="E197" s="566">
        <v>1809</v>
      </c>
    </row>
    <row r="198" spans="1:18" x14ac:dyDescent="0.25">
      <c r="A198" s="101" t="s">
        <v>499</v>
      </c>
      <c r="B198" s="599">
        <v>957</v>
      </c>
      <c r="C198" s="599">
        <v>21.142857142857142</v>
      </c>
      <c r="D198" s="599">
        <v>860</v>
      </c>
      <c r="E198" s="599">
        <v>1838.1428571428571</v>
      </c>
    </row>
    <row r="199" spans="1:18" x14ac:dyDescent="0.25">
      <c r="A199" s="101" t="s">
        <v>505</v>
      </c>
      <c r="B199" s="599">
        <v>946</v>
      </c>
      <c r="C199" s="565">
        <v>18</v>
      </c>
      <c r="D199" s="565">
        <v>819</v>
      </c>
      <c r="E199" s="566">
        <v>1783</v>
      </c>
    </row>
    <row r="200" spans="1:18" x14ac:dyDescent="0.25">
      <c r="A200" s="101" t="s">
        <v>511</v>
      </c>
      <c r="B200" s="130">
        <v>950</v>
      </c>
      <c r="C200" s="565">
        <v>20</v>
      </c>
      <c r="D200" s="565">
        <v>820.14285714285711</v>
      </c>
      <c r="E200" s="603">
        <v>1790.1428571428571</v>
      </c>
    </row>
    <row r="201" spans="1:18" x14ac:dyDescent="0.25">
      <c r="A201" s="101" t="s">
        <v>514</v>
      </c>
      <c r="B201" s="130">
        <v>969</v>
      </c>
      <c r="C201" s="565">
        <v>27</v>
      </c>
      <c r="D201" s="565">
        <v>815</v>
      </c>
      <c r="E201" s="603">
        <v>1811</v>
      </c>
      <c r="N201" s="8"/>
      <c r="O201" s="8"/>
      <c r="P201" s="8"/>
      <c r="Q201" s="8"/>
      <c r="R201" s="8"/>
    </row>
    <row r="202" spans="1:18" x14ac:dyDescent="0.25">
      <c r="A202" s="101" t="s">
        <v>520</v>
      </c>
      <c r="B202" s="130">
        <v>942.28571428571433</v>
      </c>
      <c r="C202" s="565">
        <v>31.714285714285715</v>
      </c>
      <c r="D202" s="565">
        <v>829.28571428571433</v>
      </c>
      <c r="E202" s="603">
        <v>1803.2857142857142</v>
      </c>
      <c r="N202" s="8"/>
      <c r="O202" s="8"/>
      <c r="P202" s="8"/>
      <c r="Q202" s="8"/>
      <c r="R202" s="8"/>
    </row>
    <row r="203" spans="1:18" x14ac:dyDescent="0.25">
      <c r="A203" s="101" t="s">
        <v>525</v>
      </c>
      <c r="B203" s="130">
        <v>938.71428571428567</v>
      </c>
      <c r="C203" s="565">
        <v>31.857142857142858</v>
      </c>
      <c r="D203" s="565">
        <v>800.85714285714289</v>
      </c>
      <c r="E203" s="603">
        <v>1771.4285714285716</v>
      </c>
    </row>
    <row r="204" spans="1:18" x14ac:dyDescent="0.25">
      <c r="A204" s="101" t="s">
        <v>526</v>
      </c>
      <c r="B204" s="130">
        <v>996</v>
      </c>
      <c r="C204" s="565">
        <v>31</v>
      </c>
      <c r="D204" s="565">
        <v>900</v>
      </c>
      <c r="E204" s="603">
        <v>1927</v>
      </c>
    </row>
    <row r="205" spans="1:18" x14ac:dyDescent="0.25">
      <c r="A205" s="101" t="s">
        <v>533</v>
      </c>
      <c r="B205" s="130">
        <v>1197.8571428571429</v>
      </c>
      <c r="C205" s="565">
        <v>54.142857142857146</v>
      </c>
      <c r="D205" s="565">
        <v>1067</v>
      </c>
      <c r="E205" s="603">
        <v>2319</v>
      </c>
    </row>
    <row r="206" spans="1:18" x14ac:dyDescent="0.25">
      <c r="A206" s="101" t="s">
        <v>544</v>
      </c>
      <c r="B206" s="130">
        <v>1650.4285714285713</v>
      </c>
      <c r="C206" s="565">
        <v>86.428571428571431</v>
      </c>
      <c r="D206" s="565">
        <v>1548.2857142857142</v>
      </c>
      <c r="E206" s="603">
        <v>3285.1428571428569</v>
      </c>
    </row>
    <row r="207" spans="1:18" x14ac:dyDescent="0.25">
      <c r="A207" s="101" t="s">
        <v>553</v>
      </c>
      <c r="B207" s="130">
        <v>1785</v>
      </c>
      <c r="C207" s="565">
        <v>65</v>
      </c>
      <c r="D207" s="565">
        <v>1466</v>
      </c>
      <c r="E207" s="603">
        <v>3316</v>
      </c>
    </row>
    <row r="208" spans="1:18" x14ac:dyDescent="0.25">
      <c r="A208" s="101" t="s">
        <v>562</v>
      </c>
      <c r="B208" s="130">
        <v>3027.4285714285716</v>
      </c>
      <c r="C208" s="565">
        <v>74.857142857142861</v>
      </c>
      <c r="D208" s="565">
        <v>2379.8571428571427</v>
      </c>
      <c r="E208" s="603">
        <v>5482.1428571428569</v>
      </c>
    </row>
    <row r="209" spans="1:5" x14ac:dyDescent="0.25">
      <c r="A209" s="101" t="s">
        <v>575</v>
      </c>
      <c r="B209" s="130">
        <v>3569.5714285714284</v>
      </c>
      <c r="C209" s="565">
        <v>155.85714285714286</v>
      </c>
      <c r="D209" s="565">
        <v>3448.7142857142858</v>
      </c>
      <c r="E209" s="603">
        <v>7174.1428571428569</v>
      </c>
    </row>
    <row r="210" spans="1:5" x14ac:dyDescent="0.25">
      <c r="A210" s="101"/>
      <c r="B210" s="130"/>
      <c r="C210" s="565"/>
      <c r="D210" s="565"/>
      <c r="E210" s="603"/>
    </row>
    <row r="211" spans="1:5" x14ac:dyDescent="0.25">
      <c r="A211" s="101"/>
      <c r="B211" s="130"/>
      <c r="C211" s="565"/>
      <c r="D211" s="565"/>
      <c r="E211" s="603"/>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554</v>
      </c>
      <c r="B1" s="629"/>
      <c r="C1" s="629"/>
      <c r="D1" s="629"/>
      <c r="E1" s="629"/>
      <c r="N1" s="22" t="s">
        <v>28</v>
      </c>
    </row>
    <row r="2" spans="1:14" x14ac:dyDescent="0.25">
      <c r="A2" s="1"/>
      <c r="N2" s="22"/>
    </row>
    <row r="3" spans="1:14" ht="45" customHeight="1" x14ac:dyDescent="0.25">
      <c r="A3" s="195" t="s">
        <v>115</v>
      </c>
      <c r="B3" s="196" t="s">
        <v>111</v>
      </c>
      <c r="C3" s="197" t="s">
        <v>116</v>
      </c>
      <c r="D3" s="487" t="s">
        <v>413</v>
      </c>
    </row>
    <row r="4" spans="1:14" ht="15" customHeight="1" x14ac:dyDescent="0.25">
      <c r="A4" s="198">
        <v>11</v>
      </c>
      <c r="B4" s="199" t="s">
        <v>117</v>
      </c>
      <c r="C4" s="200">
        <v>9</v>
      </c>
      <c r="D4" s="200">
        <v>0</v>
      </c>
    </row>
    <row r="5" spans="1:14" ht="15" customHeight="1" x14ac:dyDescent="0.25">
      <c r="A5" s="198">
        <v>12</v>
      </c>
      <c r="B5" s="201" t="s">
        <v>118</v>
      </c>
      <c r="C5" s="202">
        <v>25</v>
      </c>
      <c r="D5" s="202">
        <v>0</v>
      </c>
    </row>
    <row r="6" spans="1:14" ht="15" customHeight="1" x14ac:dyDescent="0.25">
      <c r="A6" s="198">
        <v>13</v>
      </c>
      <c r="B6" s="201" t="s">
        <v>119</v>
      </c>
      <c r="C6" s="202">
        <v>86</v>
      </c>
      <c r="D6" s="202">
        <v>2</v>
      </c>
    </row>
    <row r="7" spans="1:14" ht="15" customHeight="1" x14ac:dyDescent="0.25">
      <c r="A7" s="198">
        <v>14</v>
      </c>
      <c r="B7" s="201" t="s">
        <v>120</v>
      </c>
      <c r="C7" s="202">
        <v>212</v>
      </c>
      <c r="D7" s="202">
        <v>7</v>
      </c>
    </row>
    <row r="8" spans="1:14" ht="15" customHeight="1" x14ac:dyDescent="0.25">
      <c r="A8" s="198">
        <v>15</v>
      </c>
      <c r="B8" s="201" t="s">
        <v>121</v>
      </c>
      <c r="C8" s="202">
        <v>317</v>
      </c>
      <c r="D8" s="202">
        <v>44</v>
      </c>
    </row>
    <row r="9" spans="1:14" ht="15" customHeight="1" x14ac:dyDescent="0.25">
      <c r="A9" s="198">
        <v>16</v>
      </c>
      <c r="B9" s="201" t="s">
        <v>122</v>
      </c>
      <c r="C9" s="202">
        <v>481</v>
      </c>
      <c r="D9" s="202">
        <v>102</v>
      </c>
    </row>
    <row r="10" spans="1:14" ht="15" customHeight="1" x14ac:dyDescent="0.25">
      <c r="A10" s="198">
        <v>17</v>
      </c>
      <c r="B10" s="201" t="s">
        <v>123</v>
      </c>
      <c r="C10" s="202">
        <v>625</v>
      </c>
      <c r="D10" s="202">
        <v>69</v>
      </c>
    </row>
    <row r="11" spans="1:14" ht="15" customHeight="1" x14ac:dyDescent="0.25">
      <c r="A11" s="198">
        <v>18</v>
      </c>
      <c r="B11" s="201" t="s">
        <v>124</v>
      </c>
      <c r="C11" s="202">
        <v>669</v>
      </c>
      <c r="D11" s="202">
        <v>69</v>
      </c>
    </row>
    <row r="12" spans="1:14" ht="15" customHeight="1" x14ac:dyDescent="0.25">
      <c r="A12" s="198">
        <v>19</v>
      </c>
      <c r="B12" s="201" t="s">
        <v>125</v>
      </c>
      <c r="C12" s="202">
        <v>609</v>
      </c>
      <c r="D12" s="202">
        <v>44</v>
      </c>
    </row>
    <row r="13" spans="1:14" ht="15" customHeight="1" x14ac:dyDescent="0.25">
      <c r="A13" s="198">
        <v>20</v>
      </c>
      <c r="B13" s="201" t="s">
        <v>126</v>
      </c>
      <c r="C13" s="202">
        <v>323</v>
      </c>
      <c r="D13" s="202">
        <v>102</v>
      </c>
    </row>
    <row r="14" spans="1:14" ht="15" customHeight="1" x14ac:dyDescent="0.25">
      <c r="A14" s="198">
        <v>21</v>
      </c>
      <c r="B14" s="203" t="s">
        <v>127</v>
      </c>
      <c r="C14" s="204">
        <v>209</v>
      </c>
      <c r="D14" s="204">
        <v>65</v>
      </c>
    </row>
    <row r="15" spans="1:14" ht="15" customHeight="1" x14ac:dyDescent="0.25">
      <c r="A15" s="198">
        <v>22</v>
      </c>
      <c r="B15" s="203" t="s">
        <v>128</v>
      </c>
      <c r="C15" s="204">
        <v>103</v>
      </c>
      <c r="D15" s="204">
        <v>23</v>
      </c>
    </row>
    <row r="16" spans="1:14" ht="15.6" customHeight="1" x14ac:dyDescent="0.25">
      <c r="A16" s="198">
        <v>23</v>
      </c>
      <c r="B16" s="203" t="s">
        <v>129</v>
      </c>
      <c r="C16" s="204">
        <v>61</v>
      </c>
      <c r="D16" s="204">
        <v>20</v>
      </c>
    </row>
    <row r="17" spans="1:5" ht="15" customHeight="1" x14ac:dyDescent="0.25">
      <c r="A17" s="198">
        <v>24</v>
      </c>
      <c r="B17" s="203" t="s">
        <v>130</v>
      </c>
      <c r="C17" s="204">
        <v>27</v>
      </c>
      <c r="D17" s="204">
        <v>15</v>
      </c>
    </row>
    <row r="18" spans="1:5" ht="15" customHeight="1" x14ac:dyDescent="0.25">
      <c r="A18" s="198">
        <v>25</v>
      </c>
      <c r="B18" s="203" t="s">
        <v>131</v>
      </c>
      <c r="C18" s="204">
        <v>39</v>
      </c>
      <c r="D18" s="204">
        <v>15</v>
      </c>
    </row>
    <row r="19" spans="1:5" ht="15" customHeight="1" x14ac:dyDescent="0.25">
      <c r="A19" s="198">
        <v>26</v>
      </c>
      <c r="B19" s="203" t="s">
        <v>132</v>
      </c>
      <c r="C19" s="204">
        <v>11</v>
      </c>
      <c r="D19" s="204">
        <v>15</v>
      </c>
    </row>
    <row r="20" spans="1:5" ht="15" customHeight="1" x14ac:dyDescent="0.25">
      <c r="A20" s="198">
        <v>27</v>
      </c>
      <c r="B20" s="203" t="s">
        <v>133</v>
      </c>
      <c r="C20" s="204">
        <v>7</v>
      </c>
      <c r="D20" s="204">
        <v>27</v>
      </c>
    </row>
    <row r="21" spans="1:5" ht="15" customHeight="1" x14ac:dyDescent="0.25">
      <c r="A21" s="198">
        <v>28</v>
      </c>
      <c r="B21" s="203" t="s">
        <v>134</v>
      </c>
      <c r="C21" s="204">
        <v>9</v>
      </c>
      <c r="D21" s="204">
        <v>17</v>
      </c>
    </row>
    <row r="22" spans="1:5" ht="15" customHeight="1" x14ac:dyDescent="0.25">
      <c r="A22" s="198">
        <v>29</v>
      </c>
      <c r="B22" s="203" t="s">
        <v>135</v>
      </c>
      <c r="C22" s="204">
        <v>7</v>
      </c>
      <c r="D22" s="204">
        <v>46</v>
      </c>
    </row>
    <row r="23" spans="1:5" ht="15" customHeight="1" x14ac:dyDescent="0.25">
      <c r="A23" s="198">
        <v>30</v>
      </c>
      <c r="B23" s="203" t="s">
        <v>136</v>
      </c>
      <c r="C23" s="204">
        <v>1</v>
      </c>
      <c r="D23" s="204">
        <v>29</v>
      </c>
    </row>
    <row r="24" spans="1:5" ht="16.5" customHeight="1" x14ac:dyDescent="0.25">
      <c r="A24" s="198">
        <v>31</v>
      </c>
      <c r="B24" s="203" t="s">
        <v>114</v>
      </c>
      <c r="C24" s="204">
        <v>2</v>
      </c>
      <c r="D24" s="204">
        <v>36</v>
      </c>
    </row>
    <row r="25" spans="1:5" ht="15" customHeight="1" x14ac:dyDescent="0.25">
      <c r="A25" s="198">
        <v>32</v>
      </c>
      <c r="B25" s="203" t="s">
        <v>113</v>
      </c>
      <c r="C25" s="198">
        <v>1</v>
      </c>
      <c r="D25" s="198">
        <v>34</v>
      </c>
    </row>
    <row r="26" spans="1:5" x14ac:dyDescent="0.25">
      <c r="A26" s="198">
        <v>33</v>
      </c>
      <c r="B26" s="203" t="s">
        <v>148</v>
      </c>
      <c r="C26" s="198">
        <v>0</v>
      </c>
      <c r="D26" s="198">
        <v>25</v>
      </c>
      <c r="E26" s="31"/>
    </row>
    <row r="27" spans="1:5" x14ac:dyDescent="0.25">
      <c r="A27" s="198">
        <v>34</v>
      </c>
      <c r="B27" s="203" t="s">
        <v>159</v>
      </c>
      <c r="C27" s="85">
        <v>2</v>
      </c>
      <c r="D27" s="85">
        <v>20</v>
      </c>
      <c r="E27" s="31"/>
    </row>
    <row r="28" spans="1:5" x14ac:dyDescent="0.25">
      <c r="A28" s="198">
        <v>35</v>
      </c>
      <c r="B28" s="203" t="s">
        <v>163</v>
      </c>
      <c r="C28" s="190">
        <v>5</v>
      </c>
      <c r="D28" s="190">
        <v>38</v>
      </c>
      <c r="E28" s="31"/>
    </row>
    <row r="29" spans="1:5" x14ac:dyDescent="0.25">
      <c r="A29" s="198">
        <v>36</v>
      </c>
      <c r="B29" s="203" t="s">
        <v>162</v>
      </c>
      <c r="C29" s="190">
        <v>0</v>
      </c>
      <c r="D29" s="190">
        <v>110</v>
      </c>
      <c r="E29" s="31"/>
    </row>
    <row r="30" spans="1:5" x14ac:dyDescent="0.25">
      <c r="A30" s="198">
        <v>37</v>
      </c>
      <c r="B30" s="203" t="s">
        <v>180</v>
      </c>
      <c r="C30" s="190">
        <v>12</v>
      </c>
      <c r="D30" s="190">
        <v>44</v>
      </c>
    </row>
    <row r="31" spans="1:5" x14ac:dyDescent="0.25">
      <c r="A31" s="198">
        <v>38</v>
      </c>
      <c r="B31" s="203" t="s">
        <v>181</v>
      </c>
      <c r="C31" s="190">
        <v>14</v>
      </c>
      <c r="D31" s="190">
        <v>31</v>
      </c>
    </row>
    <row r="32" spans="1:5" x14ac:dyDescent="0.25">
      <c r="A32" s="198">
        <v>39</v>
      </c>
      <c r="B32" s="203" t="s">
        <v>182</v>
      </c>
      <c r="C32" s="190">
        <v>39</v>
      </c>
      <c r="D32" s="190">
        <v>54</v>
      </c>
    </row>
    <row r="33" spans="1:4" x14ac:dyDescent="0.25">
      <c r="A33" s="198">
        <v>40</v>
      </c>
      <c r="B33" s="203" t="s">
        <v>184</v>
      </c>
      <c r="C33" s="190">
        <v>94</v>
      </c>
      <c r="D33" s="190">
        <v>64</v>
      </c>
    </row>
    <row r="34" spans="1:4" x14ac:dyDescent="0.25">
      <c r="A34" s="198">
        <v>41</v>
      </c>
      <c r="B34" s="203" t="s">
        <v>185</v>
      </c>
      <c r="C34" s="190">
        <v>156</v>
      </c>
      <c r="D34" s="190">
        <v>161</v>
      </c>
    </row>
    <row r="35" spans="1:4" x14ac:dyDescent="0.25">
      <c r="A35" s="198">
        <v>42</v>
      </c>
      <c r="B35" s="203" t="s">
        <v>191</v>
      </c>
      <c r="C35" s="190">
        <v>147</v>
      </c>
      <c r="D35" s="190">
        <v>150</v>
      </c>
    </row>
    <row r="36" spans="1:4" x14ac:dyDescent="0.25">
      <c r="A36" s="198">
        <v>43</v>
      </c>
      <c r="B36" s="203" t="s">
        <v>192</v>
      </c>
      <c r="C36" s="190">
        <v>279</v>
      </c>
      <c r="D36" s="190">
        <v>232</v>
      </c>
    </row>
    <row r="37" spans="1:4" x14ac:dyDescent="0.25">
      <c r="A37" s="198">
        <v>44</v>
      </c>
      <c r="B37" s="203" t="s">
        <v>193</v>
      </c>
      <c r="C37" s="190">
        <v>337</v>
      </c>
      <c r="D37" s="190">
        <v>210</v>
      </c>
    </row>
    <row r="38" spans="1:4" x14ac:dyDescent="0.25">
      <c r="A38" s="198">
        <v>45</v>
      </c>
      <c r="B38" s="203" t="s">
        <v>199</v>
      </c>
      <c r="C38" s="190">
        <v>296</v>
      </c>
      <c r="D38" s="190">
        <v>226</v>
      </c>
    </row>
    <row r="39" spans="1:4" x14ac:dyDescent="0.25">
      <c r="A39" s="198">
        <v>46</v>
      </c>
      <c r="B39" s="203" t="s">
        <v>200</v>
      </c>
      <c r="C39" s="190">
        <v>317</v>
      </c>
      <c r="D39" s="190">
        <v>248</v>
      </c>
    </row>
    <row r="40" spans="1:4" x14ac:dyDescent="0.25">
      <c r="A40" s="198">
        <v>47</v>
      </c>
      <c r="B40" s="203" t="s">
        <v>201</v>
      </c>
      <c r="C40" s="190">
        <v>351</v>
      </c>
      <c r="D40" s="190">
        <v>191</v>
      </c>
    </row>
    <row r="41" spans="1:4" x14ac:dyDescent="0.25">
      <c r="A41" s="198">
        <v>48</v>
      </c>
      <c r="B41" s="203" t="s">
        <v>205</v>
      </c>
      <c r="C41" s="190">
        <v>226</v>
      </c>
      <c r="D41" s="190">
        <v>200</v>
      </c>
    </row>
    <row r="42" spans="1:4" x14ac:dyDescent="0.25">
      <c r="A42" s="198">
        <v>49</v>
      </c>
      <c r="B42" s="203" t="s">
        <v>206</v>
      </c>
      <c r="C42" s="190">
        <v>279</v>
      </c>
      <c r="D42" s="190">
        <v>259</v>
      </c>
    </row>
    <row r="43" spans="1:4" x14ac:dyDescent="0.25">
      <c r="A43" s="198">
        <v>50</v>
      </c>
      <c r="B43" s="203" t="s">
        <v>207</v>
      </c>
      <c r="C43" s="190">
        <v>284</v>
      </c>
      <c r="D43" s="190">
        <v>301</v>
      </c>
    </row>
    <row r="44" spans="1:4" x14ac:dyDescent="0.25">
      <c r="A44" s="198">
        <v>51</v>
      </c>
      <c r="B44" s="203" t="s">
        <v>213</v>
      </c>
      <c r="C44" s="190">
        <v>342</v>
      </c>
      <c r="D44" s="190">
        <v>227</v>
      </c>
    </row>
    <row r="45" spans="1:4" x14ac:dyDescent="0.25">
      <c r="A45" s="198">
        <v>52</v>
      </c>
      <c r="B45" s="203" t="s">
        <v>214</v>
      </c>
      <c r="C45" s="190">
        <v>335</v>
      </c>
      <c r="D45" s="190">
        <v>254</v>
      </c>
    </row>
    <row r="46" spans="1:4" x14ac:dyDescent="0.25">
      <c r="A46" s="198">
        <v>53</v>
      </c>
      <c r="B46" s="203" t="s">
        <v>215</v>
      </c>
      <c r="C46" s="190">
        <v>483</v>
      </c>
      <c r="D46" s="190">
        <v>412</v>
      </c>
    </row>
    <row r="47" spans="1:4" x14ac:dyDescent="0.25">
      <c r="A47" s="198">
        <v>1</v>
      </c>
      <c r="B47" s="203" t="s">
        <v>220</v>
      </c>
      <c r="C47" s="190">
        <v>641</v>
      </c>
      <c r="D47" s="190">
        <v>443</v>
      </c>
    </row>
    <row r="48" spans="1:4" x14ac:dyDescent="0.25">
      <c r="A48" s="198">
        <v>2</v>
      </c>
      <c r="B48" s="203" t="s">
        <v>228</v>
      </c>
      <c r="C48" s="190">
        <v>479</v>
      </c>
      <c r="D48" s="190">
        <v>350</v>
      </c>
    </row>
    <row r="49" spans="1:4" x14ac:dyDescent="0.25">
      <c r="A49" s="198">
        <v>3</v>
      </c>
      <c r="B49" s="203" t="s">
        <v>240</v>
      </c>
      <c r="C49" s="12">
        <v>391</v>
      </c>
      <c r="D49" s="190">
        <v>247</v>
      </c>
    </row>
    <row r="50" spans="1:4" x14ac:dyDescent="0.25">
      <c r="A50" s="198">
        <v>4</v>
      </c>
      <c r="B50" s="203" t="s">
        <v>247</v>
      </c>
      <c r="C50" s="12">
        <v>249</v>
      </c>
      <c r="D50" s="190">
        <v>131</v>
      </c>
    </row>
    <row r="51" spans="1:4" x14ac:dyDescent="0.25">
      <c r="A51" s="198">
        <v>5</v>
      </c>
      <c r="B51" s="477" t="s">
        <v>253</v>
      </c>
      <c r="C51" s="190">
        <v>160</v>
      </c>
      <c r="D51" s="190">
        <v>117</v>
      </c>
    </row>
    <row r="52" spans="1:4" x14ac:dyDescent="0.25">
      <c r="A52" s="198">
        <v>6</v>
      </c>
      <c r="B52" s="477" t="s">
        <v>261</v>
      </c>
      <c r="C52" s="190">
        <v>130</v>
      </c>
      <c r="D52" s="190">
        <v>63</v>
      </c>
    </row>
    <row r="53" spans="1:4" x14ac:dyDescent="0.25">
      <c r="A53" s="198">
        <v>7</v>
      </c>
      <c r="B53" s="477" t="s">
        <v>279</v>
      </c>
      <c r="C53" s="190">
        <v>130</v>
      </c>
      <c r="D53" s="190">
        <v>56</v>
      </c>
    </row>
    <row r="54" spans="1:4" x14ac:dyDescent="0.25">
      <c r="A54" s="198">
        <v>8</v>
      </c>
      <c r="B54" s="477" t="s">
        <v>295</v>
      </c>
      <c r="C54" s="190">
        <v>79</v>
      </c>
      <c r="D54" s="190">
        <v>51</v>
      </c>
    </row>
    <row r="55" spans="1:4" x14ac:dyDescent="0.25">
      <c r="A55" s="198">
        <v>9</v>
      </c>
      <c r="B55" s="477" t="s">
        <v>297</v>
      </c>
      <c r="C55" s="190">
        <v>25</v>
      </c>
      <c r="D55" s="190">
        <v>19</v>
      </c>
    </row>
    <row r="56" spans="1:4" x14ac:dyDescent="0.25">
      <c r="A56" s="198">
        <v>10</v>
      </c>
      <c r="B56" s="477" t="s">
        <v>302</v>
      </c>
      <c r="C56" s="190">
        <v>22</v>
      </c>
      <c r="D56" s="190">
        <v>19</v>
      </c>
    </row>
    <row r="57" spans="1:4" x14ac:dyDescent="0.25">
      <c r="A57" s="198">
        <v>11</v>
      </c>
      <c r="B57" s="477" t="s">
        <v>308</v>
      </c>
      <c r="C57" s="190">
        <v>15</v>
      </c>
      <c r="D57" s="190">
        <v>11</v>
      </c>
    </row>
    <row r="58" spans="1:4" x14ac:dyDescent="0.25">
      <c r="A58" s="198">
        <v>12</v>
      </c>
      <c r="B58" s="477" t="s">
        <v>307</v>
      </c>
      <c r="C58" s="190">
        <v>11</v>
      </c>
      <c r="D58" s="190">
        <v>25</v>
      </c>
    </row>
    <row r="59" spans="1:4" x14ac:dyDescent="0.25">
      <c r="A59" s="198">
        <v>13</v>
      </c>
      <c r="B59" s="477" t="s">
        <v>320</v>
      </c>
      <c r="C59" s="190">
        <v>12</v>
      </c>
      <c r="D59" s="190">
        <v>12</v>
      </c>
    </row>
    <row r="60" spans="1:4" x14ac:dyDescent="0.25">
      <c r="A60" s="198">
        <v>14</v>
      </c>
      <c r="B60" s="477" t="s">
        <v>323</v>
      </c>
      <c r="C60" s="190">
        <v>1</v>
      </c>
      <c r="D60" s="190">
        <v>8</v>
      </c>
    </row>
    <row r="61" spans="1:4" x14ac:dyDescent="0.25">
      <c r="A61" s="198">
        <v>15</v>
      </c>
      <c r="B61" s="477" t="s">
        <v>326</v>
      </c>
      <c r="C61" s="190">
        <v>2</v>
      </c>
      <c r="D61" s="99">
        <v>6</v>
      </c>
    </row>
    <row r="62" spans="1:4" x14ac:dyDescent="0.25">
      <c r="A62" s="198">
        <v>16</v>
      </c>
      <c r="B62" s="477" t="s">
        <v>363</v>
      </c>
      <c r="C62" s="190">
        <v>5</v>
      </c>
      <c r="D62" s="99">
        <v>14</v>
      </c>
    </row>
    <row r="63" spans="1:4" x14ac:dyDescent="0.25">
      <c r="A63" s="198">
        <v>17</v>
      </c>
      <c r="B63" s="203" t="s">
        <v>369</v>
      </c>
      <c r="C63" s="190">
        <v>2</v>
      </c>
      <c r="D63" s="190">
        <v>2</v>
      </c>
    </row>
    <row r="64" spans="1:4" x14ac:dyDescent="0.25">
      <c r="A64" s="198">
        <v>18</v>
      </c>
      <c r="B64" s="203" t="s">
        <v>375</v>
      </c>
      <c r="C64" s="190">
        <v>2</v>
      </c>
      <c r="D64" s="190">
        <v>3</v>
      </c>
    </row>
    <row r="65" spans="1:4" x14ac:dyDescent="0.25">
      <c r="A65" s="198">
        <v>19</v>
      </c>
      <c r="B65" s="203" t="s">
        <v>379</v>
      </c>
      <c r="C65" s="190">
        <v>3</v>
      </c>
      <c r="D65" s="190">
        <v>11</v>
      </c>
    </row>
    <row r="66" spans="1:4" x14ac:dyDescent="0.25">
      <c r="A66" s="198">
        <v>20</v>
      </c>
      <c r="B66" s="203" t="s">
        <v>383</v>
      </c>
      <c r="C66" s="190">
        <v>4</v>
      </c>
      <c r="D66" s="190">
        <v>4</v>
      </c>
    </row>
    <row r="67" spans="1:4" x14ac:dyDescent="0.25">
      <c r="A67" s="198">
        <v>21</v>
      </c>
      <c r="B67" s="203" t="s">
        <v>388</v>
      </c>
      <c r="C67" s="190">
        <v>5</v>
      </c>
      <c r="D67" s="190">
        <v>8</v>
      </c>
    </row>
    <row r="68" spans="1:4" x14ac:dyDescent="0.25">
      <c r="A68" s="198">
        <v>22</v>
      </c>
      <c r="B68" s="203" t="s">
        <v>392</v>
      </c>
      <c r="C68" s="190">
        <v>4</v>
      </c>
      <c r="D68" s="190">
        <v>19</v>
      </c>
    </row>
    <row r="69" spans="1:4" x14ac:dyDescent="0.25">
      <c r="A69" s="198">
        <v>23</v>
      </c>
      <c r="B69" s="2" t="s">
        <v>397</v>
      </c>
      <c r="C69" s="190">
        <v>4</v>
      </c>
      <c r="D69" s="190">
        <v>12</v>
      </c>
    </row>
    <row r="70" spans="1:4" x14ac:dyDescent="0.25">
      <c r="A70" s="198">
        <v>24</v>
      </c>
      <c r="B70" s="2" t="s">
        <v>401</v>
      </c>
      <c r="C70" s="190">
        <v>7</v>
      </c>
      <c r="D70" s="190">
        <v>22</v>
      </c>
    </row>
    <row r="71" spans="1:4" x14ac:dyDescent="0.25">
      <c r="A71" s="198">
        <v>25</v>
      </c>
      <c r="B71" s="2" t="s">
        <v>405</v>
      </c>
      <c r="C71" s="190">
        <v>19</v>
      </c>
      <c r="D71" s="190">
        <v>40</v>
      </c>
    </row>
    <row r="72" spans="1:4" x14ac:dyDescent="0.25">
      <c r="A72" s="198">
        <v>26</v>
      </c>
      <c r="B72" s="2" t="s">
        <v>407</v>
      </c>
      <c r="C72" s="190">
        <v>15</v>
      </c>
      <c r="D72" s="190">
        <v>70</v>
      </c>
    </row>
    <row r="73" spans="1:4" x14ac:dyDescent="0.25">
      <c r="A73" s="198">
        <v>27</v>
      </c>
      <c r="B73" s="2" t="s">
        <v>410</v>
      </c>
      <c r="C73" s="190">
        <v>38</v>
      </c>
      <c r="D73" s="190">
        <v>83</v>
      </c>
    </row>
    <row r="74" spans="1:4" x14ac:dyDescent="0.25">
      <c r="A74" s="198">
        <v>28</v>
      </c>
      <c r="B74" s="2" t="s">
        <v>414</v>
      </c>
      <c r="C74" s="190">
        <v>27</v>
      </c>
      <c r="D74" s="190">
        <v>78</v>
      </c>
    </row>
    <row r="75" spans="1:4" x14ac:dyDescent="0.25">
      <c r="A75" s="198">
        <v>29</v>
      </c>
      <c r="B75" s="2" t="s">
        <v>433</v>
      </c>
      <c r="C75" s="190">
        <v>27</v>
      </c>
      <c r="D75" s="190">
        <v>30</v>
      </c>
    </row>
    <row r="76" spans="1:4" x14ac:dyDescent="0.25">
      <c r="A76" s="198">
        <v>30</v>
      </c>
      <c r="B76" s="2" t="s">
        <v>435</v>
      </c>
      <c r="C76" s="190">
        <v>49</v>
      </c>
      <c r="D76" s="190">
        <v>41</v>
      </c>
    </row>
    <row r="77" spans="1:4" x14ac:dyDescent="0.25">
      <c r="A77" s="198">
        <v>31</v>
      </c>
      <c r="B77" s="2" t="s">
        <v>437</v>
      </c>
      <c r="C77" s="190">
        <v>46</v>
      </c>
      <c r="D77" s="190">
        <v>51</v>
      </c>
    </row>
    <row r="78" spans="1:4" x14ac:dyDescent="0.25">
      <c r="A78" s="198">
        <v>32</v>
      </c>
      <c r="B78" s="2" t="s">
        <v>442</v>
      </c>
      <c r="C78" s="190">
        <v>34</v>
      </c>
      <c r="D78" s="190">
        <v>56</v>
      </c>
    </row>
    <row r="79" spans="1:4" x14ac:dyDescent="0.25">
      <c r="A79" s="198">
        <v>33</v>
      </c>
      <c r="B79" s="2" t="s">
        <v>453</v>
      </c>
      <c r="C79" s="190">
        <v>42</v>
      </c>
      <c r="D79" s="190">
        <v>116</v>
      </c>
    </row>
    <row r="80" spans="1:4" x14ac:dyDescent="0.25">
      <c r="A80" s="198">
        <v>34</v>
      </c>
      <c r="B80" s="2" t="s">
        <v>460</v>
      </c>
      <c r="C80" s="190">
        <v>104</v>
      </c>
      <c r="D80" s="190">
        <v>146</v>
      </c>
    </row>
    <row r="81" spans="1:4" x14ac:dyDescent="0.25">
      <c r="A81" s="198">
        <v>35</v>
      </c>
      <c r="B81" s="2" t="s">
        <v>463</v>
      </c>
      <c r="C81" s="190">
        <v>155</v>
      </c>
      <c r="D81" s="190">
        <v>220</v>
      </c>
    </row>
    <row r="82" spans="1:4" x14ac:dyDescent="0.25">
      <c r="A82" s="198">
        <v>36</v>
      </c>
      <c r="B82" s="558" t="s">
        <v>466</v>
      </c>
      <c r="C82" s="2">
        <v>209</v>
      </c>
      <c r="D82" s="369">
        <v>203</v>
      </c>
    </row>
    <row r="83" spans="1:4" x14ac:dyDescent="0.25">
      <c r="A83" s="198">
        <v>37</v>
      </c>
      <c r="B83" s="558" t="s">
        <v>477</v>
      </c>
      <c r="C83" s="2">
        <v>201</v>
      </c>
      <c r="D83" s="369">
        <v>146</v>
      </c>
    </row>
    <row r="84" spans="1:4" x14ac:dyDescent="0.25">
      <c r="A84" s="198">
        <v>38</v>
      </c>
      <c r="B84" s="558" t="s">
        <v>480</v>
      </c>
      <c r="C84" s="2">
        <v>168</v>
      </c>
      <c r="D84" s="369">
        <v>164</v>
      </c>
    </row>
    <row r="85" spans="1:4" x14ac:dyDescent="0.25">
      <c r="A85" s="198">
        <v>39</v>
      </c>
      <c r="B85" s="558" t="s">
        <v>484</v>
      </c>
      <c r="C85" s="2">
        <v>102</v>
      </c>
      <c r="D85" s="369">
        <v>117</v>
      </c>
    </row>
    <row r="86" spans="1:4" x14ac:dyDescent="0.25">
      <c r="A86" s="198">
        <v>40</v>
      </c>
      <c r="B86" s="558" t="s">
        <v>488</v>
      </c>
      <c r="C86" s="2">
        <v>108</v>
      </c>
      <c r="D86" s="369">
        <v>89</v>
      </c>
    </row>
    <row r="87" spans="1:4" x14ac:dyDescent="0.25">
      <c r="A87" s="198">
        <v>41</v>
      </c>
      <c r="B87" s="558" t="s">
        <v>494</v>
      </c>
      <c r="C87" s="2">
        <v>71</v>
      </c>
      <c r="D87" s="369">
        <v>100</v>
      </c>
    </row>
    <row r="88" spans="1:4" x14ac:dyDescent="0.25">
      <c r="A88" s="198">
        <v>42</v>
      </c>
      <c r="B88" s="558" t="s">
        <v>500</v>
      </c>
      <c r="C88" s="2">
        <v>62</v>
      </c>
      <c r="D88" s="369">
        <v>126</v>
      </c>
    </row>
    <row r="89" spans="1:4" x14ac:dyDescent="0.25">
      <c r="A89" s="198">
        <v>43</v>
      </c>
      <c r="B89" s="558" t="s">
        <v>507</v>
      </c>
      <c r="C89" s="2">
        <v>64</v>
      </c>
      <c r="D89" s="369">
        <v>99</v>
      </c>
    </row>
    <row r="90" spans="1:4" x14ac:dyDescent="0.25">
      <c r="A90" s="198">
        <v>44</v>
      </c>
      <c r="B90" s="558" t="s">
        <v>512</v>
      </c>
      <c r="C90" s="2">
        <v>60</v>
      </c>
      <c r="D90" s="369">
        <v>101</v>
      </c>
    </row>
    <row r="91" spans="1:4" x14ac:dyDescent="0.25">
      <c r="A91" s="198">
        <v>45</v>
      </c>
      <c r="B91" s="607" t="s">
        <v>516</v>
      </c>
      <c r="C91" s="2">
        <v>61</v>
      </c>
      <c r="D91" s="369">
        <v>86</v>
      </c>
    </row>
    <row r="92" spans="1:4" x14ac:dyDescent="0.25">
      <c r="A92" s="198">
        <v>46</v>
      </c>
      <c r="B92" s="607" t="s">
        <v>521</v>
      </c>
      <c r="C92" s="2">
        <v>44</v>
      </c>
      <c r="D92" s="369">
        <v>70</v>
      </c>
    </row>
    <row r="93" spans="1:4" x14ac:dyDescent="0.25">
      <c r="A93" s="198">
        <v>47</v>
      </c>
      <c r="B93" s="607" t="s">
        <v>522</v>
      </c>
      <c r="C93" s="2">
        <v>50</v>
      </c>
      <c r="D93" s="369">
        <v>83</v>
      </c>
    </row>
    <row r="94" spans="1:4" x14ac:dyDescent="0.25">
      <c r="A94" s="198">
        <v>48</v>
      </c>
      <c r="B94" s="607" t="s">
        <v>528</v>
      </c>
      <c r="C94" s="2">
        <v>53</v>
      </c>
      <c r="D94" s="369">
        <v>91</v>
      </c>
    </row>
    <row r="95" spans="1:4" x14ac:dyDescent="0.25">
      <c r="A95" s="198">
        <v>49</v>
      </c>
      <c r="B95" s="607" t="s">
        <v>535</v>
      </c>
      <c r="C95" s="2">
        <v>33</v>
      </c>
      <c r="D95" s="369">
        <v>127</v>
      </c>
    </row>
    <row r="96" spans="1:4" x14ac:dyDescent="0.25">
      <c r="A96" s="198">
        <v>50</v>
      </c>
      <c r="B96" s="607" t="s">
        <v>545</v>
      </c>
      <c r="C96" s="2">
        <v>109</v>
      </c>
      <c r="D96" s="369">
        <v>170</v>
      </c>
    </row>
    <row r="97" spans="1:4" x14ac:dyDescent="0.25">
      <c r="A97" s="198">
        <v>51</v>
      </c>
      <c r="B97" s="607" t="s">
        <v>555</v>
      </c>
      <c r="C97" s="2">
        <v>242</v>
      </c>
      <c r="D97" s="369">
        <v>477</v>
      </c>
    </row>
    <row r="98" spans="1:4" s="648" customFormat="1" x14ac:dyDescent="0.25">
      <c r="A98" s="198">
        <v>52</v>
      </c>
      <c r="B98" s="607" t="s">
        <v>565</v>
      </c>
      <c r="C98" s="2">
        <v>646</v>
      </c>
      <c r="D98" s="637">
        <v>1111</v>
      </c>
    </row>
    <row r="99" spans="1:4" s="648" customFormat="1" x14ac:dyDescent="0.25">
      <c r="A99" s="198">
        <v>1</v>
      </c>
      <c r="B99" s="607" t="s">
        <v>585</v>
      </c>
      <c r="C99" s="2">
        <v>818</v>
      </c>
      <c r="D99" s="637">
        <v>1078</v>
      </c>
    </row>
    <row r="100" spans="1:4" x14ac:dyDescent="0.25">
      <c r="D100"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1"/>
  <sheetViews>
    <sheetView showGridLines="0" zoomScaleNormal="100" workbookViewId="0">
      <pane xSplit="1" ySplit="2" topLeftCell="B8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66" t="s">
        <v>459</v>
      </c>
      <c r="B1" s="666"/>
      <c r="C1" s="666"/>
      <c r="D1" s="666"/>
      <c r="E1" s="666"/>
      <c r="F1" s="666"/>
      <c r="G1" s="666"/>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370</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8" customFormat="1" x14ac:dyDescent="0.25">
      <c r="A91" s="11">
        <v>44572</v>
      </c>
      <c r="B91" s="358">
        <v>2319</v>
      </c>
      <c r="C91" s="358">
        <v>730</v>
      </c>
      <c r="D91" s="236">
        <v>0.69</v>
      </c>
      <c r="E91" s="100">
        <v>37497</v>
      </c>
      <c r="F91" s="76">
        <v>6.1844947595807664E-2</v>
      </c>
    </row>
  </sheetData>
  <mergeCells count="1">
    <mergeCell ref="A1:G1"/>
  </mergeCell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3"/>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671" t="s">
        <v>140</v>
      </c>
      <c r="B1" s="671"/>
      <c r="C1" s="671"/>
      <c r="D1" s="671"/>
      <c r="E1" s="671"/>
      <c r="F1" s="671"/>
      <c r="P1" s="22" t="s">
        <v>28</v>
      </c>
    </row>
    <row r="2" spans="1:16" x14ac:dyDescent="0.25">
      <c r="A2" s="609"/>
      <c r="C2" s="1"/>
      <c r="D2" s="1"/>
      <c r="E2" s="1"/>
      <c r="P2" s="22"/>
    </row>
    <row r="3" spans="1:16" ht="51.75" x14ac:dyDescent="0.25">
      <c r="A3" s="611" t="s">
        <v>115</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8"/>
  <sheetViews>
    <sheetView workbookViewId="0">
      <pane xSplit="1" ySplit="3" topLeftCell="B66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66" t="s">
        <v>48</v>
      </c>
      <c r="B1" s="666"/>
      <c r="C1" s="666"/>
      <c r="D1" s="666"/>
      <c r="E1" s="666"/>
      <c r="F1" s="666"/>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439</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438</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440</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489</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490</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496</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534</v>
      </c>
    </row>
    <row r="646" spans="1:4" x14ac:dyDescent="0.25">
      <c r="A646" s="271">
        <v>44546</v>
      </c>
      <c r="B646" s="115">
        <v>9764</v>
      </c>
      <c r="D646" s="331" t="s">
        <v>538</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7"/>
  <sheetViews>
    <sheetView workbookViewId="0">
      <pane xSplit="1" ySplit="3" topLeftCell="B8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94" t="s">
        <v>446</v>
      </c>
      <c r="B1" s="694"/>
      <c r="C1" s="694"/>
      <c r="D1" s="694"/>
      <c r="E1" s="694"/>
      <c r="F1" s="392"/>
      <c r="G1" s="392"/>
      <c r="H1" s="244"/>
      <c r="O1" s="536" t="s">
        <v>456</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157</v>
      </c>
      <c r="C3" s="512" t="s">
        <v>154</v>
      </c>
      <c r="D3" s="418" t="s">
        <v>160</v>
      </c>
      <c r="E3" s="418" t="s">
        <v>158</v>
      </c>
      <c r="F3" s="395"/>
      <c r="G3" s="395"/>
      <c r="H3" s="244"/>
      <c r="O3" s="537" t="s">
        <v>0</v>
      </c>
      <c r="P3" s="538" t="s">
        <v>157</v>
      </c>
      <c r="Q3" s="538" t="s">
        <v>154</v>
      </c>
      <c r="R3" s="539" t="s">
        <v>160</v>
      </c>
      <c r="S3" s="539" t="s">
        <v>158</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473</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474</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478</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478</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695" t="s">
        <v>497</v>
      </c>
      <c r="P41" s="695"/>
      <c r="Q41" s="695"/>
      <c r="R41" s="695"/>
      <c r="S41" s="695"/>
    </row>
    <row r="42" spans="1:20" x14ac:dyDescent="0.25">
      <c r="A42" s="559">
        <v>44481</v>
      </c>
      <c r="B42" s="561">
        <v>2478</v>
      </c>
      <c r="C42" s="562">
        <v>0.89921106960000008</v>
      </c>
      <c r="D42" s="562">
        <v>8.036406950000001E-2</v>
      </c>
      <c r="E42" s="562">
        <v>2.0344314500000002E-2</v>
      </c>
      <c r="O42" s="695"/>
      <c r="P42" s="695"/>
      <c r="Q42" s="695"/>
      <c r="R42" s="695"/>
      <c r="S42" s="695"/>
    </row>
    <row r="43" spans="1:20" x14ac:dyDescent="0.25">
      <c r="A43" s="559">
        <v>44482</v>
      </c>
      <c r="B43" s="561">
        <v>2516</v>
      </c>
      <c r="C43" s="562">
        <v>0.89773623300000005</v>
      </c>
      <c r="D43" s="562">
        <v>8.1313324100000001E-2</v>
      </c>
      <c r="E43" s="562">
        <v>2.0874136299999999E-2</v>
      </c>
      <c r="O43" s="695"/>
      <c r="P43" s="695"/>
      <c r="Q43" s="695"/>
      <c r="R43" s="695"/>
      <c r="S43" s="695"/>
    </row>
    <row r="44" spans="1:20" x14ac:dyDescent="0.25">
      <c r="A44" s="559">
        <v>44483</v>
      </c>
      <c r="B44" s="561">
        <v>2534</v>
      </c>
      <c r="C44" s="562">
        <v>0.90259106430000002</v>
      </c>
      <c r="D44" s="562">
        <v>7.2437404799999994E-2</v>
      </c>
      <c r="E44" s="562">
        <v>2.4971530800000002E-2</v>
      </c>
      <c r="O44" s="695"/>
      <c r="P44" s="695"/>
      <c r="Q44" s="695"/>
      <c r="R44" s="695"/>
      <c r="S44" s="695"/>
    </row>
    <row r="45" spans="1:20" x14ac:dyDescent="0.25">
      <c r="A45" s="559">
        <v>44484</v>
      </c>
      <c r="B45" s="561">
        <v>2469</v>
      </c>
      <c r="C45" s="562">
        <v>0.84597662470000001</v>
      </c>
      <c r="D45" s="562">
        <v>0.13074513660000001</v>
      </c>
      <c r="E45" s="562">
        <v>2.32199945E-2</v>
      </c>
      <c r="O45" s="695"/>
      <c r="P45" s="695"/>
      <c r="Q45" s="695"/>
      <c r="R45" s="695"/>
      <c r="S45" s="695"/>
    </row>
    <row r="46" spans="1:20" x14ac:dyDescent="0.25">
      <c r="A46" s="559">
        <v>44487</v>
      </c>
      <c r="B46" s="561">
        <v>3748</v>
      </c>
      <c r="C46" s="562">
        <v>0.89495548599999997</v>
      </c>
      <c r="D46" s="562">
        <v>9.0113528800000009E-2</v>
      </c>
      <c r="E46" s="562">
        <v>1.49309851E-2</v>
      </c>
      <c r="O46" s="695"/>
      <c r="P46" s="695"/>
      <c r="Q46" s="695"/>
      <c r="R46" s="695"/>
      <c r="S46" s="695"/>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22">
        <v>44571</v>
      </c>
      <c r="B94" s="565">
        <v>30206</v>
      </c>
      <c r="C94" s="605">
        <v>0.88895146729999996</v>
      </c>
      <c r="D94" s="605">
        <v>6.7428550599999998E-2</v>
      </c>
      <c r="E94" s="605">
        <v>4.3619982100000003E-2</v>
      </c>
    </row>
    <row r="95" spans="1:19" x14ac:dyDescent="0.25">
      <c r="A95" s="622">
        <v>44572</v>
      </c>
      <c r="B95" s="565">
        <v>28660</v>
      </c>
      <c r="C95" s="605">
        <v>0.89077255499999997</v>
      </c>
      <c r="D95" s="605">
        <v>6.8608777100000004E-2</v>
      </c>
      <c r="E95" s="605">
        <v>4.0606508400000005E-2</v>
      </c>
    </row>
    <row r="96" spans="1:19" x14ac:dyDescent="0.25">
      <c r="A96" s="622">
        <v>44573</v>
      </c>
      <c r="B96" s="565">
        <v>27078</v>
      </c>
      <c r="C96" s="605">
        <v>0.89279268389999999</v>
      </c>
      <c r="D96" s="605">
        <v>6.880039260000001E-2</v>
      </c>
      <c r="E96" s="605">
        <v>3.8389039600000001E-2</v>
      </c>
    </row>
    <row r="97" spans="1:5" x14ac:dyDescent="0.25">
      <c r="A97" s="622">
        <v>44574</v>
      </c>
      <c r="B97" s="565">
        <v>25750</v>
      </c>
      <c r="C97" s="605">
        <v>0.89260801639999998</v>
      </c>
      <c r="D97" s="605">
        <v>7.0899034E-2</v>
      </c>
      <c r="E97" s="605">
        <v>3.6472911199999999E-2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1" t="s">
        <v>28</v>
      </c>
    </row>
    <row r="3" spans="3:19" x14ac:dyDescent="0.2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1"/>
  <sheetViews>
    <sheetView zoomScaleNormal="100" workbookViewId="0">
      <pane xSplit="1" ySplit="3" topLeftCell="B36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96" t="s">
        <v>235</v>
      </c>
      <c r="B1" s="696"/>
      <c r="C1" s="697"/>
      <c r="D1" s="508"/>
      <c r="F1" s="56" t="s">
        <v>28</v>
      </c>
    </row>
    <row r="3" spans="1:15" ht="59.1" customHeight="1" x14ac:dyDescent="0.25">
      <c r="A3" s="52" t="s">
        <v>0</v>
      </c>
      <c r="B3" s="58" t="s">
        <v>218</v>
      </c>
      <c r="C3" s="58" t="s">
        <v>219</v>
      </c>
      <c r="D3" s="606" t="s">
        <v>515</v>
      </c>
    </row>
    <row r="4" spans="1:15" x14ac:dyDescent="0.25">
      <c r="A4" s="25">
        <v>44207</v>
      </c>
      <c r="B4" s="370">
        <v>163377</v>
      </c>
      <c r="C4" s="370">
        <v>2758</v>
      </c>
      <c r="D4" s="53"/>
      <c r="F4" s="454" t="s">
        <v>346</v>
      </c>
    </row>
    <row r="5" spans="1:15" x14ac:dyDescent="0.25">
      <c r="A5" s="25">
        <v>44208</v>
      </c>
      <c r="B5" s="53">
        <v>175942</v>
      </c>
      <c r="C5" s="53">
        <v>2857</v>
      </c>
      <c r="D5" s="53"/>
      <c r="F5" s="56" t="s">
        <v>345</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317</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315</v>
      </c>
      <c r="R79" s="417" t="s">
        <v>316</v>
      </c>
    </row>
    <row r="80" spans="1:21" x14ac:dyDescent="0.25">
      <c r="A80" s="25">
        <v>44283</v>
      </c>
      <c r="B80" s="57">
        <v>2386158</v>
      </c>
      <c r="C80" s="57">
        <v>317217</v>
      </c>
      <c r="D80" s="57"/>
      <c r="E80" s="327"/>
      <c r="F80" s="415" t="s">
        <v>310</v>
      </c>
      <c r="P80" s="25">
        <v>44283</v>
      </c>
      <c r="Q80" s="57">
        <v>2385709</v>
      </c>
      <c r="R80" s="57">
        <v>312320</v>
      </c>
      <c r="T80" s="327"/>
      <c r="U80" s="327"/>
    </row>
    <row r="81" spans="1:21" x14ac:dyDescent="0.25">
      <c r="A81" s="25">
        <v>44284</v>
      </c>
      <c r="B81" s="57">
        <v>2410281</v>
      </c>
      <c r="C81" s="57">
        <v>331969</v>
      </c>
      <c r="D81" s="57"/>
      <c r="E81" s="327"/>
      <c r="F81" s="415" t="s">
        <v>314</v>
      </c>
      <c r="P81" s="25">
        <v>44284</v>
      </c>
      <c r="Q81" s="57">
        <v>2409826</v>
      </c>
      <c r="R81" s="57">
        <v>326263</v>
      </c>
      <c r="T81" s="327"/>
      <c r="U81" s="327"/>
    </row>
    <row r="82" spans="1:21" x14ac:dyDescent="0.25">
      <c r="A82" s="25">
        <v>44285</v>
      </c>
      <c r="B82" s="57">
        <v>2437543</v>
      </c>
      <c r="C82" s="57">
        <v>348635</v>
      </c>
      <c r="D82" s="57"/>
      <c r="E82" s="327"/>
      <c r="F82" s="415" t="s">
        <v>318</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322</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340</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373</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395</v>
      </c>
    </row>
    <row r="160" spans="1:6" x14ac:dyDescent="0.25">
      <c r="A160" s="25">
        <v>44363</v>
      </c>
      <c r="B160" s="57">
        <v>3551739</v>
      </c>
      <c r="C160" s="57">
        <v>2493358</v>
      </c>
      <c r="D160" s="57"/>
      <c r="F160" s="415" t="s">
        <v>398</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461</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467</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508</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510</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513</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532</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564</v>
      </c>
    </row>
    <row r="364" spans="1:6" x14ac:dyDescent="0.25">
      <c r="A364" s="25">
        <v>44567</v>
      </c>
      <c r="B364" s="91">
        <v>4387192</v>
      </c>
      <c r="C364" s="91">
        <v>4033635</v>
      </c>
      <c r="D364" s="600">
        <v>3041961</v>
      </c>
      <c r="F364" s="636" t="s">
        <v>567</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5">
        <v>4398881</v>
      </c>
      <c r="C374" s="655">
        <v>4077145</v>
      </c>
      <c r="D374" s="655">
        <v>3196020</v>
      </c>
      <c r="F374" s="636" t="s">
        <v>595</v>
      </c>
    </row>
    <row r="375" spans="1:6" x14ac:dyDescent="0.25">
      <c r="A375" s="25">
        <v>44578</v>
      </c>
      <c r="B375" s="91">
        <v>4400229</v>
      </c>
      <c r="C375" s="91">
        <v>4087517</v>
      </c>
      <c r="D375" s="91">
        <v>3204311</v>
      </c>
    </row>
    <row r="378" spans="1:6" x14ac:dyDescent="0.25">
      <c r="B378" s="327"/>
      <c r="C378" s="327"/>
      <c r="D378" s="327"/>
    </row>
    <row r="381" spans="1:6" x14ac:dyDescent="0.25">
      <c r="B381" s="327"/>
      <c r="C381" s="327"/>
      <c r="D38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0"/>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96" t="s">
        <v>293</v>
      </c>
      <c r="B1" s="696"/>
      <c r="C1" s="696"/>
      <c r="G1" s="56" t="s">
        <v>28</v>
      </c>
    </row>
    <row r="3" spans="1:17" ht="69.599999999999994" customHeight="1" x14ac:dyDescent="0.25">
      <c r="A3" s="52" t="s">
        <v>0</v>
      </c>
      <c r="B3" s="58" t="s">
        <v>264</v>
      </c>
      <c r="C3" s="58" t="s">
        <v>266</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366</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387</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429</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457</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476</v>
      </c>
    </row>
    <row r="36" spans="1:5" x14ac:dyDescent="0.25">
      <c r="A36" s="25">
        <v>44466</v>
      </c>
      <c r="B36" s="53">
        <v>8521740</v>
      </c>
      <c r="C36" s="53">
        <v>8031800</v>
      </c>
      <c r="D36" s="27"/>
    </row>
    <row r="37" spans="1:5" x14ac:dyDescent="0.25">
      <c r="A37" s="25">
        <v>44473</v>
      </c>
      <c r="B37" s="53">
        <v>9680220</v>
      </c>
      <c r="C37" s="53">
        <v>8233140</v>
      </c>
      <c r="D37" s="27"/>
      <c r="E37" s="456" t="s">
        <v>482</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527</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02" t="s">
        <v>0</v>
      </c>
      <c r="B3" s="698" t="s">
        <v>4</v>
      </c>
      <c r="C3" s="699"/>
      <c r="D3" s="700"/>
      <c r="E3" s="701" t="s">
        <v>7</v>
      </c>
      <c r="F3" s="701"/>
      <c r="G3" s="701"/>
    </row>
    <row r="4" spans="1:19" x14ac:dyDescent="0.25">
      <c r="A4" s="70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75</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166</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04" t="s">
        <v>161</v>
      </c>
      <c r="F33" s="704"/>
      <c r="G33" s="704"/>
      <c r="H33" s="704"/>
      <c r="I33" s="704"/>
      <c r="J33" s="704"/>
      <c r="K33" s="704"/>
      <c r="L33" s="704"/>
      <c r="M33" s="704"/>
      <c r="N33" s="704"/>
      <c r="O33" s="704"/>
      <c r="P33" s="704"/>
      <c r="Q33" s="704"/>
      <c r="R33" s="704"/>
      <c r="S33" s="704"/>
      <c r="T33" s="704"/>
      <c r="U33" s="70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167</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05" t="s">
        <v>5</v>
      </c>
      <c r="E31" s="705"/>
      <c r="F31" s="705"/>
      <c r="G31" s="705"/>
      <c r="H31" s="705"/>
      <c r="I31" s="705"/>
      <c r="J31" s="705"/>
      <c r="K31" s="705"/>
      <c r="L31" s="705"/>
      <c r="M31" s="705"/>
      <c r="N31" s="705"/>
    </row>
    <row r="32" spans="1:14" x14ac:dyDescent="0.25">
      <c r="A32" s="338">
        <v>43938</v>
      </c>
      <c r="B32" s="275">
        <v>184</v>
      </c>
      <c r="D32" s="705"/>
      <c r="E32" s="705"/>
      <c r="F32" s="705"/>
      <c r="G32" s="705"/>
      <c r="H32" s="705"/>
      <c r="I32" s="705"/>
      <c r="J32" s="705"/>
      <c r="K32" s="705"/>
      <c r="L32" s="705"/>
      <c r="M32" s="705"/>
      <c r="N32" s="70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05" t="s">
        <v>74</v>
      </c>
      <c r="E34" s="705"/>
      <c r="F34" s="705"/>
      <c r="G34" s="705"/>
      <c r="H34" s="705"/>
      <c r="I34" s="705"/>
      <c r="J34" s="705"/>
      <c r="K34" s="705"/>
      <c r="L34" s="705"/>
      <c r="M34" s="705"/>
      <c r="N34" s="705"/>
    </row>
    <row r="35" spans="1:14" x14ac:dyDescent="0.25">
      <c r="A35" s="338">
        <v>43941</v>
      </c>
      <c r="B35" s="275">
        <v>167</v>
      </c>
      <c r="D35" s="705"/>
      <c r="E35" s="705"/>
      <c r="F35" s="705"/>
      <c r="G35" s="705"/>
      <c r="H35" s="705"/>
      <c r="I35" s="705"/>
      <c r="J35" s="705"/>
      <c r="K35" s="705"/>
      <c r="L35" s="705"/>
      <c r="M35" s="705"/>
      <c r="N35" s="70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06" t="s">
        <v>107</v>
      </c>
      <c r="E37" s="706"/>
      <c r="F37" s="706"/>
      <c r="G37" s="706"/>
      <c r="H37" s="706"/>
      <c r="I37" s="706"/>
      <c r="J37" s="706"/>
      <c r="K37" s="706"/>
      <c r="L37" s="706"/>
      <c r="M37" s="706"/>
      <c r="N37" s="706"/>
    </row>
    <row r="38" spans="1:14" x14ac:dyDescent="0.25">
      <c r="A38" s="338">
        <v>43944</v>
      </c>
      <c r="B38" s="275">
        <v>136</v>
      </c>
      <c r="D38" s="706"/>
      <c r="E38" s="706"/>
      <c r="F38" s="706"/>
      <c r="G38" s="706"/>
      <c r="H38" s="706"/>
      <c r="I38" s="706"/>
      <c r="J38" s="706"/>
      <c r="K38" s="706"/>
      <c r="L38" s="706"/>
      <c r="M38" s="706"/>
      <c r="N38" s="70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7"/>
  <sheetViews>
    <sheetView zoomScaleNormal="100" workbookViewId="0">
      <pane xSplit="1" ySplit="3" topLeftCell="B48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66" t="s">
        <v>164</v>
      </c>
      <c r="B1" s="666"/>
      <c r="C1" s="666"/>
      <c r="D1" s="666"/>
      <c r="J1" s="56" t="s">
        <v>28</v>
      </c>
    </row>
    <row r="2" spans="1:16" x14ac:dyDescent="0.25">
      <c r="A2" s="323"/>
      <c r="B2" s="323"/>
      <c r="C2" s="323"/>
      <c r="D2" s="323"/>
    </row>
    <row r="3" spans="1:16" ht="51" x14ac:dyDescent="0.25">
      <c r="A3" s="345" t="s">
        <v>165</v>
      </c>
      <c r="B3" s="373" t="s">
        <v>250</v>
      </c>
      <c r="C3" s="373" t="s">
        <v>251</v>
      </c>
      <c r="D3" s="380" t="s">
        <v>252</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42</v>
      </c>
      <c r="C496" s="385">
        <v>1562</v>
      </c>
      <c r="D496" s="385">
        <v>16</v>
      </c>
    </row>
    <row r="497" spans="1:4" s="357" customFormat="1" x14ac:dyDescent="0.25">
      <c r="A497" s="114">
        <v>44578</v>
      </c>
      <c r="B497" s="385">
        <v>43</v>
      </c>
      <c r="C497" s="385">
        <v>1557</v>
      </c>
      <c r="D497" s="385">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141</v>
      </c>
      <c r="B1" s="182"/>
      <c r="C1" s="182"/>
      <c r="D1" s="182"/>
      <c r="G1" s="209"/>
      <c r="R1" s="211" t="s">
        <v>28</v>
      </c>
    </row>
    <row r="2" spans="1:18" ht="30.6" customHeight="1" x14ac:dyDescent="0.25">
      <c r="A2" s="212"/>
      <c r="B2" s="707" t="s">
        <v>108</v>
      </c>
      <c r="C2" s="708"/>
      <c r="D2" s="213"/>
      <c r="E2" s="214"/>
      <c r="F2" s="215" t="s">
        <v>110</v>
      </c>
      <c r="G2" s="210"/>
    </row>
    <row r="3" spans="1:18" ht="51.75" x14ac:dyDescent="0.25">
      <c r="A3" s="216" t="s">
        <v>0</v>
      </c>
      <c r="B3" s="217" t="s">
        <v>137</v>
      </c>
      <c r="C3" s="217" t="s">
        <v>138</v>
      </c>
      <c r="D3" s="218"/>
      <c r="E3" s="219" t="s">
        <v>111</v>
      </c>
      <c r="F3" s="217" t="s">
        <v>139</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11" t="s">
        <v>114</v>
      </c>
      <c r="F33" s="712">
        <v>2</v>
      </c>
      <c r="G33" s="210"/>
    </row>
    <row r="34" spans="1:7" x14ac:dyDescent="0.25">
      <c r="A34" s="227">
        <v>44040</v>
      </c>
      <c r="B34" s="229" t="s">
        <v>46</v>
      </c>
      <c r="C34" s="230" t="s">
        <v>46</v>
      </c>
      <c r="D34" s="213"/>
      <c r="E34" s="709"/>
      <c r="F34" s="713"/>
      <c r="G34" s="210"/>
    </row>
    <row r="35" spans="1:7" x14ac:dyDescent="0.25">
      <c r="A35" s="227">
        <v>44041</v>
      </c>
      <c r="B35" s="214">
        <v>66</v>
      </c>
      <c r="C35" s="233">
        <v>0.06</v>
      </c>
      <c r="D35" s="234"/>
      <c r="E35" s="709"/>
      <c r="F35" s="713"/>
      <c r="G35" s="210"/>
    </row>
    <row r="36" spans="1:7" x14ac:dyDescent="0.25">
      <c r="A36" s="227">
        <v>44042</v>
      </c>
      <c r="B36" s="229" t="s">
        <v>46</v>
      </c>
      <c r="C36" s="230" t="s">
        <v>46</v>
      </c>
      <c r="D36" s="234"/>
      <c r="E36" s="709"/>
      <c r="F36" s="713"/>
      <c r="G36" s="210"/>
    </row>
    <row r="37" spans="1:7" x14ac:dyDescent="0.25">
      <c r="A37" s="227">
        <v>44043</v>
      </c>
      <c r="B37" s="229" t="s">
        <v>46</v>
      </c>
      <c r="C37" s="230" t="s">
        <v>46</v>
      </c>
      <c r="D37" s="234"/>
      <c r="E37" s="709"/>
      <c r="F37" s="713"/>
      <c r="G37" s="210"/>
    </row>
    <row r="38" spans="1:7" x14ac:dyDescent="0.25">
      <c r="A38" s="227">
        <v>44044</v>
      </c>
      <c r="B38" s="229" t="s">
        <v>46</v>
      </c>
      <c r="C38" s="230" t="s">
        <v>46</v>
      </c>
      <c r="D38" s="234"/>
      <c r="E38" s="709"/>
      <c r="F38" s="713"/>
      <c r="G38" s="210"/>
    </row>
    <row r="39" spans="1:7" x14ac:dyDescent="0.25">
      <c r="A39" s="227">
        <v>44045</v>
      </c>
      <c r="B39" s="229" t="s">
        <v>46</v>
      </c>
      <c r="C39" s="230" t="s">
        <v>46</v>
      </c>
      <c r="D39" s="234"/>
      <c r="E39" s="710"/>
      <c r="F39" s="714"/>
      <c r="G39" s="210"/>
    </row>
    <row r="40" spans="1:7" x14ac:dyDescent="0.25">
      <c r="A40" s="227">
        <v>44046</v>
      </c>
      <c r="B40" s="229" t="s">
        <v>46</v>
      </c>
      <c r="C40" s="230" t="s">
        <v>46</v>
      </c>
      <c r="D40" s="234"/>
      <c r="E40" s="709" t="s">
        <v>113</v>
      </c>
      <c r="F40" s="715">
        <v>0</v>
      </c>
      <c r="G40" s="210"/>
    </row>
    <row r="41" spans="1:7" x14ac:dyDescent="0.25">
      <c r="A41" s="227">
        <v>44047</v>
      </c>
      <c r="B41" s="229" t="s">
        <v>46</v>
      </c>
      <c r="C41" s="230" t="s">
        <v>46</v>
      </c>
      <c r="D41" s="234"/>
      <c r="E41" s="709"/>
      <c r="F41" s="716"/>
      <c r="G41" s="210"/>
    </row>
    <row r="42" spans="1:7" x14ac:dyDescent="0.25">
      <c r="A42" s="227">
        <v>44048</v>
      </c>
      <c r="B42" s="214">
        <v>60</v>
      </c>
      <c r="C42" s="233">
        <v>0.06</v>
      </c>
      <c r="D42" s="234"/>
      <c r="E42" s="709"/>
      <c r="F42" s="716"/>
      <c r="G42" s="210"/>
    </row>
    <row r="43" spans="1:7" x14ac:dyDescent="0.25">
      <c r="A43" s="227">
        <v>44049</v>
      </c>
      <c r="B43" s="229" t="s">
        <v>46</v>
      </c>
      <c r="C43" s="230" t="s">
        <v>46</v>
      </c>
      <c r="E43" s="709"/>
      <c r="F43" s="716"/>
    </row>
    <row r="44" spans="1:7" x14ac:dyDescent="0.25">
      <c r="A44" s="227">
        <v>44050</v>
      </c>
      <c r="B44" s="229" t="s">
        <v>46</v>
      </c>
      <c r="C44" s="230" t="s">
        <v>46</v>
      </c>
      <c r="E44" s="709"/>
      <c r="F44" s="716"/>
    </row>
    <row r="45" spans="1:7" x14ac:dyDescent="0.25">
      <c r="A45" s="227">
        <v>44051</v>
      </c>
      <c r="B45" s="229" t="s">
        <v>46</v>
      </c>
      <c r="C45" s="230" t="s">
        <v>46</v>
      </c>
      <c r="E45" s="709"/>
      <c r="F45" s="716"/>
    </row>
    <row r="46" spans="1:7" x14ac:dyDescent="0.25">
      <c r="A46" s="227">
        <v>44052</v>
      </c>
      <c r="B46" s="229" t="s">
        <v>46</v>
      </c>
      <c r="C46" s="230" t="s">
        <v>46</v>
      </c>
      <c r="E46" s="710"/>
      <c r="F46" s="717"/>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142</v>
      </c>
      <c r="B1" s="1"/>
      <c r="C1" s="1"/>
      <c r="D1" s="1"/>
      <c r="E1" s="1"/>
      <c r="F1" s="1"/>
      <c r="W1" s="22" t="s">
        <v>28</v>
      </c>
    </row>
    <row r="2" spans="1:23" ht="15.6" customHeight="1" x14ac:dyDescent="0.25">
      <c r="H2" s="183" t="s">
        <v>108</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18" t="s">
        <v>73</v>
      </c>
      <c r="G4" s="719"/>
      <c r="H4" s="719"/>
      <c r="I4" s="720"/>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21" t="s">
        <v>109</v>
      </c>
      <c r="G84" s="72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23" t="s">
        <v>109</v>
      </c>
      <c r="C109" s="724"/>
      <c r="D109" s="725"/>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109</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26" t="s">
        <v>445</v>
      </c>
      <c r="B1" s="726"/>
      <c r="C1" s="726"/>
      <c r="D1" s="726"/>
      <c r="E1" s="727"/>
      <c r="F1" s="392"/>
      <c r="G1" s="392"/>
      <c r="H1" s="392"/>
      <c r="I1" s="392"/>
      <c r="J1" s="392"/>
      <c r="K1" s="392"/>
      <c r="L1" s="392"/>
      <c r="M1" s="392"/>
      <c r="N1" s="392"/>
      <c r="O1" s="515" t="s">
        <v>327</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157</v>
      </c>
      <c r="C3" s="394" t="s">
        <v>154</v>
      </c>
      <c r="D3" s="517" t="s">
        <v>160</v>
      </c>
      <c r="E3" s="517" t="s">
        <v>158</v>
      </c>
      <c r="F3" s="395"/>
      <c r="G3" s="395"/>
      <c r="H3" s="395"/>
      <c r="I3" s="395"/>
      <c r="J3" s="395"/>
      <c r="K3" s="395"/>
      <c r="L3" s="395"/>
      <c r="M3" s="395"/>
      <c r="N3" s="395"/>
      <c r="O3" s="516" t="s">
        <v>0</v>
      </c>
      <c r="P3" s="394" t="s">
        <v>157</v>
      </c>
      <c r="Q3" s="394" t="s">
        <v>154</v>
      </c>
      <c r="R3" s="517" t="s">
        <v>160</v>
      </c>
      <c r="S3" s="517" t="s">
        <v>158</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328</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328</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328</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328</v>
      </c>
      <c r="P96" s="392"/>
      <c r="Q96" s="392"/>
      <c r="R96" s="392"/>
      <c r="S96" s="392"/>
      <c r="T96" s="392"/>
    </row>
    <row r="97" spans="1:25" x14ac:dyDescent="0.25">
      <c r="B97" s="419" t="s">
        <v>329</v>
      </c>
      <c r="O97" s="419" t="s">
        <v>329</v>
      </c>
    </row>
    <row r="98" spans="1:25" x14ac:dyDescent="0.25">
      <c r="A98" s="244" t="s">
        <v>330</v>
      </c>
      <c r="B98" s="419" t="s">
        <v>338</v>
      </c>
      <c r="O98" s="419" t="s">
        <v>338</v>
      </c>
    </row>
    <row r="99" spans="1:25" x14ac:dyDescent="0.25">
      <c r="A99" s="401">
        <v>44270</v>
      </c>
      <c r="B99" s="530">
        <v>6236</v>
      </c>
      <c r="C99" s="396">
        <v>0.95560927529999995</v>
      </c>
      <c r="D99" s="396">
        <v>2.87342451E-2</v>
      </c>
      <c r="E99" s="396">
        <v>1.5656479600000002E-2</v>
      </c>
      <c r="F99" s="244" t="s">
        <v>330</v>
      </c>
      <c r="L99" s="245" t="s">
        <v>339</v>
      </c>
      <c r="O99" s="400">
        <v>44270</v>
      </c>
      <c r="P99" s="269">
        <v>5613</v>
      </c>
      <c r="Q99" s="399">
        <v>0.95775926290000002</v>
      </c>
      <c r="R99" s="399">
        <v>2.8113455499999999E-2</v>
      </c>
      <c r="S99" s="399">
        <v>1.41272816E-2</v>
      </c>
      <c r="T99" s="244" t="s">
        <v>330</v>
      </c>
      <c r="Y99" s="245" t="s">
        <v>339</v>
      </c>
    </row>
    <row r="100" spans="1:25" x14ac:dyDescent="0.25">
      <c r="A100" s="401">
        <v>44271</v>
      </c>
      <c r="B100" s="530">
        <v>6459</v>
      </c>
      <c r="C100" s="396">
        <v>0.95502158609999999</v>
      </c>
      <c r="D100" s="396">
        <v>2.8763728700000001E-2</v>
      </c>
      <c r="E100" s="396">
        <v>1.6214685199999999E-2</v>
      </c>
      <c r="F100" s="244" t="s">
        <v>330</v>
      </c>
      <c r="O100" s="400">
        <v>44271</v>
      </c>
      <c r="P100" s="269">
        <v>5989</v>
      </c>
      <c r="Q100" s="399">
        <v>0.95807550529999996</v>
      </c>
      <c r="R100" s="399">
        <v>2.7687809799999998E-2</v>
      </c>
      <c r="S100" s="399">
        <v>1.4236684800000001E-2</v>
      </c>
      <c r="T100" s="244" t="s">
        <v>330</v>
      </c>
    </row>
    <row r="101" spans="1:25" x14ac:dyDescent="0.25">
      <c r="A101" s="401">
        <v>44272</v>
      </c>
      <c r="B101" s="530">
        <v>7026</v>
      </c>
      <c r="C101" s="396">
        <v>0.9509061056</v>
      </c>
      <c r="D101" s="396">
        <v>3.1480994700000001E-2</v>
      </c>
      <c r="E101" s="396">
        <v>1.7610359999999999E-2</v>
      </c>
      <c r="F101" s="244" t="s">
        <v>330</v>
      </c>
      <c r="O101" s="400">
        <v>44272</v>
      </c>
      <c r="P101" s="269">
        <v>6598</v>
      </c>
      <c r="Q101" s="399">
        <v>0.95307786080000001</v>
      </c>
      <c r="R101" s="399">
        <v>3.0343084999999999E-2</v>
      </c>
      <c r="S101" s="399">
        <v>1.6576514800000001E-2</v>
      </c>
      <c r="T101" s="244" t="s">
        <v>330</v>
      </c>
    </row>
    <row r="102" spans="1:25" x14ac:dyDescent="0.25">
      <c r="A102" s="401">
        <v>44273</v>
      </c>
      <c r="B102" s="530">
        <v>7257</v>
      </c>
      <c r="C102" s="396">
        <v>0.9474164397</v>
      </c>
      <c r="D102" s="396">
        <v>3.4120481499999994E-2</v>
      </c>
      <c r="E102" s="396">
        <v>1.82318141E-2</v>
      </c>
      <c r="F102" s="244" t="s">
        <v>330</v>
      </c>
      <c r="O102" s="400">
        <v>44273</v>
      </c>
      <c r="P102" s="269">
        <v>6936</v>
      </c>
      <c r="Q102" s="399">
        <v>0.9496414029000001</v>
      </c>
      <c r="R102" s="399">
        <v>3.2702532700000002E-2</v>
      </c>
      <c r="S102" s="399">
        <v>1.7424834300000001E-2</v>
      </c>
      <c r="T102" s="244" t="s">
        <v>330</v>
      </c>
    </row>
    <row r="103" spans="1:25" x14ac:dyDescent="0.25">
      <c r="A103" s="401">
        <v>44274</v>
      </c>
      <c r="B103" s="530">
        <v>7689</v>
      </c>
      <c r="C103" s="396">
        <v>0.9373947091</v>
      </c>
      <c r="D103" s="396">
        <v>4.2672313000000003E-2</v>
      </c>
      <c r="E103" s="396">
        <v>1.9678109200000002E-2</v>
      </c>
      <c r="F103" s="244" t="s">
        <v>330</v>
      </c>
      <c r="O103" s="400">
        <v>44274</v>
      </c>
      <c r="P103" s="269">
        <v>7508</v>
      </c>
      <c r="Q103" s="399">
        <v>0.9387206132</v>
      </c>
      <c r="R103" s="399">
        <v>4.1826591199999999E-2</v>
      </c>
      <c r="S103" s="399">
        <v>1.9197943299999999E-2</v>
      </c>
      <c r="T103" s="244" t="s">
        <v>330</v>
      </c>
    </row>
    <row r="104" spans="1:25" x14ac:dyDescent="0.25">
      <c r="A104" s="401">
        <v>44277</v>
      </c>
      <c r="B104" s="530">
        <v>8152</v>
      </c>
      <c r="C104" s="396">
        <v>0.92758325539999997</v>
      </c>
      <c r="D104" s="396">
        <v>5.19330603E-2</v>
      </c>
      <c r="E104" s="396">
        <v>2.0483684200000001E-2</v>
      </c>
      <c r="F104" s="244" t="s">
        <v>330</v>
      </c>
      <c r="O104" s="400">
        <v>44277</v>
      </c>
      <c r="P104" s="269">
        <v>6967</v>
      </c>
      <c r="Q104" s="399">
        <v>0.93261251879999996</v>
      </c>
      <c r="R104" s="399">
        <v>4.9884766999999997E-2</v>
      </c>
      <c r="S104" s="399">
        <v>1.7502714099999997E-2</v>
      </c>
      <c r="T104" s="244" t="s">
        <v>330</v>
      </c>
    </row>
    <row r="105" spans="1:25" x14ac:dyDescent="0.25">
      <c r="A105" s="401">
        <v>44278</v>
      </c>
      <c r="B105" s="530">
        <v>8887</v>
      </c>
      <c r="C105" s="396">
        <v>0.92917075819999995</v>
      </c>
      <c r="D105" s="396">
        <v>4.85817256E-2</v>
      </c>
      <c r="E105" s="396">
        <v>2.2247516199999998E-2</v>
      </c>
      <c r="F105" s="244" t="s">
        <v>330</v>
      </c>
      <c r="O105" s="400">
        <v>44278</v>
      </c>
      <c r="P105" s="269">
        <v>7779</v>
      </c>
      <c r="Q105" s="399">
        <v>0.94049879660000002</v>
      </c>
      <c r="R105" s="399">
        <v>3.99646892E-2</v>
      </c>
      <c r="S105" s="399">
        <v>1.9536514200000001E-2</v>
      </c>
      <c r="T105" s="244" t="s">
        <v>330</v>
      </c>
    </row>
    <row r="106" spans="1:25" x14ac:dyDescent="0.25">
      <c r="A106" s="401">
        <v>44279</v>
      </c>
      <c r="B106" s="530">
        <v>9332</v>
      </c>
      <c r="C106" s="396">
        <v>0.93142913019999996</v>
      </c>
      <c r="D106" s="396">
        <v>4.5210222899999999E-2</v>
      </c>
      <c r="E106" s="396">
        <v>2.3358107200000002E-2</v>
      </c>
      <c r="F106" s="244" t="s">
        <v>330</v>
      </c>
      <c r="O106" s="400">
        <v>44279</v>
      </c>
      <c r="P106" s="269">
        <v>8733</v>
      </c>
      <c r="Q106" s="399">
        <v>0.93512083260000001</v>
      </c>
      <c r="R106" s="399">
        <v>4.2929440400000005E-2</v>
      </c>
      <c r="S106" s="399">
        <v>2.1947187600000001E-2</v>
      </c>
      <c r="T106" s="244" t="s">
        <v>330</v>
      </c>
    </row>
    <row r="107" spans="1:25" x14ac:dyDescent="0.25">
      <c r="A107" s="401">
        <v>44280</v>
      </c>
      <c r="B107" s="530">
        <v>9477</v>
      </c>
      <c r="C107" s="396">
        <v>0.92858240520000002</v>
      </c>
      <c r="D107" s="396">
        <v>4.7594372699999998E-2</v>
      </c>
      <c r="E107" s="396">
        <v>2.3823221999999998E-2</v>
      </c>
      <c r="F107" s="244" t="s">
        <v>330</v>
      </c>
      <c r="O107" s="400">
        <v>44280</v>
      </c>
      <c r="P107" s="269">
        <v>8949</v>
      </c>
      <c r="Q107" s="399">
        <v>0.93190683210000003</v>
      </c>
      <c r="R107" s="399">
        <v>4.55909839E-2</v>
      </c>
      <c r="S107" s="399">
        <v>2.2502183800000002E-2</v>
      </c>
      <c r="T107" s="244" t="s">
        <v>330</v>
      </c>
    </row>
    <row r="108" spans="1:25" x14ac:dyDescent="0.25">
      <c r="A108" s="401">
        <v>44281</v>
      </c>
      <c r="B108" s="530">
        <v>9843</v>
      </c>
      <c r="C108" s="396">
        <v>0.90576922269999993</v>
      </c>
      <c r="D108" s="396">
        <v>6.8938733400000007E-2</v>
      </c>
      <c r="E108" s="396">
        <v>2.5292044000000003E-2</v>
      </c>
      <c r="F108" s="244" t="s">
        <v>330</v>
      </c>
      <c r="O108" s="400">
        <v>44281</v>
      </c>
      <c r="P108" s="269">
        <v>9530</v>
      </c>
      <c r="Q108" s="399">
        <v>0.90750470490000001</v>
      </c>
      <c r="R108" s="399">
        <v>6.7873258800000003E-2</v>
      </c>
      <c r="S108" s="399">
        <v>2.46220363E-2</v>
      </c>
      <c r="T108" s="244" t="s">
        <v>330</v>
      </c>
    </row>
    <row r="109" spans="1:25" x14ac:dyDescent="0.25">
      <c r="A109" s="401">
        <v>44284</v>
      </c>
      <c r="B109" s="530">
        <v>9183</v>
      </c>
      <c r="C109" s="396">
        <v>0.90234998649999998</v>
      </c>
      <c r="D109" s="396">
        <v>7.0133025500000001E-2</v>
      </c>
      <c r="E109" s="396">
        <v>2.7516987900000001E-2</v>
      </c>
      <c r="F109" s="244" t="s">
        <v>330</v>
      </c>
      <c r="O109" s="400">
        <v>44284</v>
      </c>
      <c r="P109" s="269">
        <v>8788</v>
      </c>
      <c r="Q109" s="399">
        <v>0.90575591099999997</v>
      </c>
      <c r="R109" s="399">
        <v>6.7897728599999999E-2</v>
      </c>
      <c r="S109" s="399">
        <v>2.63463603E-2</v>
      </c>
      <c r="T109" s="244" t="s">
        <v>330</v>
      </c>
    </row>
    <row r="110" spans="1:25" x14ac:dyDescent="0.25">
      <c r="A110" s="401">
        <v>44285</v>
      </c>
      <c r="B110" s="530">
        <v>9560</v>
      </c>
      <c r="C110" s="396">
        <v>0.91469070139999997</v>
      </c>
      <c r="D110" s="396">
        <v>5.6613375099999995E-2</v>
      </c>
      <c r="E110" s="396">
        <v>2.8695923499999998E-2</v>
      </c>
      <c r="F110" s="244" t="s">
        <v>330</v>
      </c>
      <c r="O110" s="400">
        <v>44285</v>
      </c>
      <c r="P110" s="269">
        <v>9140</v>
      </c>
      <c r="Q110" s="399">
        <v>0.91781270019999994</v>
      </c>
      <c r="R110" s="399">
        <v>5.4680980900000002E-2</v>
      </c>
      <c r="S110" s="399">
        <v>2.7506318800000002E-2</v>
      </c>
      <c r="T110" s="244" t="s">
        <v>330</v>
      </c>
    </row>
    <row r="111" spans="1:25" x14ac:dyDescent="0.25">
      <c r="A111" s="401">
        <v>44286</v>
      </c>
      <c r="B111" s="530">
        <v>10092</v>
      </c>
      <c r="C111" s="396">
        <v>0.9148463228</v>
      </c>
      <c r="D111" s="396">
        <v>5.4811492500000003E-2</v>
      </c>
      <c r="E111" s="396">
        <v>3.0342184800000001E-2</v>
      </c>
      <c r="F111" s="244" t="s">
        <v>330</v>
      </c>
      <c r="O111" s="400">
        <v>44286</v>
      </c>
      <c r="P111" s="269">
        <v>9608</v>
      </c>
      <c r="Q111" s="399">
        <v>0.91820638560000001</v>
      </c>
      <c r="R111" s="399">
        <v>5.2748720900000004E-2</v>
      </c>
      <c r="S111" s="399">
        <v>2.9044893499999995E-2</v>
      </c>
      <c r="T111" s="244" t="s">
        <v>330</v>
      </c>
    </row>
    <row r="112" spans="1:25" x14ac:dyDescent="0.25">
      <c r="A112" s="401">
        <v>44287</v>
      </c>
      <c r="B112" s="530">
        <v>10283</v>
      </c>
      <c r="C112" s="396">
        <v>0.89392885030000002</v>
      </c>
      <c r="D112" s="396">
        <v>7.5137015799999998E-2</v>
      </c>
      <c r="E112" s="396">
        <v>3.0934133799999999E-2</v>
      </c>
      <c r="F112" s="244" t="s">
        <v>330</v>
      </c>
      <c r="O112" s="400">
        <v>44287</v>
      </c>
      <c r="P112" s="269">
        <v>10284</v>
      </c>
      <c r="Q112" s="399">
        <v>0.89395646130000006</v>
      </c>
      <c r="R112" s="399">
        <v>7.5106466499999996E-2</v>
      </c>
      <c r="S112" s="399">
        <v>3.0937072200000002E-2</v>
      </c>
      <c r="T112" s="244" t="s">
        <v>330</v>
      </c>
    </row>
    <row r="113" spans="1:19" x14ac:dyDescent="0.25">
      <c r="B113" s="419" t="s">
        <v>331</v>
      </c>
      <c r="C113" s="419"/>
      <c r="D113" s="419"/>
      <c r="E113" s="419"/>
      <c r="O113" s="419" t="s">
        <v>331</v>
      </c>
      <c r="P113" s="269"/>
      <c r="Q113" s="399"/>
      <c r="R113" s="399"/>
      <c r="S113" s="399"/>
    </row>
    <row r="114" spans="1:19" x14ac:dyDescent="0.25">
      <c r="A114" s="244" t="s">
        <v>332</v>
      </c>
      <c r="B114" s="419" t="s">
        <v>333</v>
      </c>
      <c r="O114" s="419" t="s">
        <v>333</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368</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372</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385</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384</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309</v>
      </c>
      <c r="B1" s="403"/>
      <c r="C1" s="403"/>
      <c r="D1" s="403"/>
      <c r="E1" s="403"/>
      <c r="F1" s="392"/>
      <c r="G1" s="392"/>
      <c r="H1" s="392"/>
      <c r="I1" s="392"/>
      <c r="J1" s="392"/>
      <c r="K1" s="392"/>
      <c r="L1" s="392"/>
      <c r="M1" s="392"/>
      <c r="N1" s="392"/>
      <c r="O1" s="403" t="s">
        <v>303</v>
      </c>
      <c r="P1" s="404"/>
      <c r="Q1" s="403"/>
      <c r="R1" s="403"/>
      <c r="S1" s="403"/>
      <c r="T1" s="244"/>
      <c r="U1" s="245" t="s">
        <v>28</v>
      </c>
      <c r="V1" s="244"/>
    </row>
    <row r="2" spans="1:22" ht="26.25" x14ac:dyDescent="0.25">
      <c r="A2" s="393"/>
      <c r="B2" s="405" t="s">
        <v>222</v>
      </c>
      <c r="C2" s="394" t="s">
        <v>223</v>
      </c>
      <c r="D2" s="394" t="s">
        <v>224</v>
      </c>
      <c r="E2" s="394" t="s">
        <v>225</v>
      </c>
      <c r="F2" s="392"/>
      <c r="G2" s="392"/>
      <c r="H2" s="392"/>
      <c r="I2" s="392"/>
      <c r="J2" s="392"/>
      <c r="K2" s="392"/>
      <c r="L2" s="392"/>
      <c r="M2" s="392"/>
      <c r="N2" s="392"/>
      <c r="O2" s="392"/>
      <c r="P2" s="405" t="s">
        <v>222</v>
      </c>
      <c r="Q2" s="394" t="s">
        <v>223</v>
      </c>
      <c r="R2" s="394" t="s">
        <v>224</v>
      </c>
      <c r="S2" s="394" t="s">
        <v>225</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334</v>
      </c>
      <c r="B52" s="387"/>
      <c r="C52" s="403"/>
      <c r="D52" s="387"/>
      <c r="E52" s="387"/>
      <c r="O52" s="402" t="s">
        <v>335</v>
      </c>
      <c r="P52" s="387"/>
      <c r="Q52" s="387"/>
      <c r="R52" s="387"/>
    </row>
    <row r="53" spans="1:22" ht="30" customHeight="1" x14ac:dyDescent="0.25">
      <c r="A53" s="272"/>
      <c r="B53" s="420" t="s">
        <v>300</v>
      </c>
      <c r="C53" s="420" t="s">
        <v>301</v>
      </c>
      <c r="D53" s="399" t="s">
        <v>225</v>
      </c>
      <c r="E53" s="237"/>
      <c r="O53" s="400"/>
      <c r="P53" s="420" t="s">
        <v>300</v>
      </c>
      <c r="Q53" s="420" t="s">
        <v>301</v>
      </c>
      <c r="R53" s="399" t="s">
        <v>225</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342</v>
      </c>
      <c r="AJ1" s="428" t="s">
        <v>28</v>
      </c>
    </row>
    <row r="3" spans="1:36" ht="39" customHeight="1" x14ac:dyDescent="0.25">
      <c r="A3" s="728" t="s">
        <v>0</v>
      </c>
      <c r="B3" s="730" t="s">
        <v>285</v>
      </c>
      <c r="C3" s="731"/>
      <c r="D3" s="731"/>
      <c r="E3" s="731"/>
      <c r="F3" s="732"/>
      <c r="G3" s="733" t="s">
        <v>286</v>
      </c>
      <c r="H3" s="734"/>
      <c r="I3" s="734"/>
      <c r="J3" s="734"/>
      <c r="K3" s="735"/>
      <c r="L3" s="736" t="s">
        <v>287</v>
      </c>
      <c r="M3" s="737"/>
      <c r="N3" s="738"/>
      <c r="O3" s="736" t="s">
        <v>288</v>
      </c>
      <c r="P3" s="737"/>
      <c r="Q3" s="738"/>
      <c r="R3" s="736" t="s">
        <v>289</v>
      </c>
      <c r="S3" s="737"/>
      <c r="T3" s="738"/>
      <c r="U3" s="736" t="s">
        <v>290</v>
      </c>
      <c r="V3" s="737"/>
      <c r="W3" s="738"/>
      <c r="X3" s="736" t="s">
        <v>291</v>
      </c>
      <c r="Y3" s="737"/>
      <c r="Z3" s="738"/>
      <c r="AA3" s="429"/>
      <c r="AB3" s="730" t="s">
        <v>284</v>
      </c>
      <c r="AC3" s="731"/>
      <c r="AD3" s="731"/>
      <c r="AE3" s="731"/>
      <c r="AF3" s="732"/>
      <c r="AG3" s="429"/>
      <c r="AH3" s="429"/>
    </row>
    <row r="4" spans="1:36" ht="78.75" customHeight="1" x14ac:dyDescent="0.25">
      <c r="A4" s="729"/>
      <c r="B4" s="430" t="s">
        <v>229</v>
      </c>
      <c r="C4" s="431" t="s">
        <v>230</v>
      </c>
      <c r="D4" s="432" t="s">
        <v>241</v>
      </c>
      <c r="E4" s="431" t="s">
        <v>231</v>
      </c>
      <c r="F4" s="433" t="s">
        <v>244</v>
      </c>
      <c r="G4" s="434" t="s">
        <v>229</v>
      </c>
      <c r="H4" s="431" t="s">
        <v>232</v>
      </c>
      <c r="I4" s="435" t="s">
        <v>242</v>
      </c>
      <c r="J4" s="431" t="s">
        <v>233</v>
      </c>
      <c r="K4" s="433" t="s">
        <v>245</v>
      </c>
      <c r="L4" s="434" t="s">
        <v>229</v>
      </c>
      <c r="M4" s="431" t="s">
        <v>234</v>
      </c>
      <c r="N4" s="433" t="s">
        <v>243</v>
      </c>
      <c r="O4" s="434" t="s">
        <v>229</v>
      </c>
      <c r="P4" s="431" t="s">
        <v>234</v>
      </c>
      <c r="Q4" s="433" t="s">
        <v>243</v>
      </c>
      <c r="R4" s="434" t="s">
        <v>229</v>
      </c>
      <c r="S4" s="431" t="s">
        <v>234</v>
      </c>
      <c r="T4" s="433" t="s">
        <v>243</v>
      </c>
      <c r="U4" s="434" t="s">
        <v>229</v>
      </c>
      <c r="V4" s="431" t="s">
        <v>234</v>
      </c>
      <c r="W4" s="433" t="s">
        <v>243</v>
      </c>
      <c r="X4" s="434" t="s">
        <v>229</v>
      </c>
      <c r="Y4" s="431" t="s">
        <v>234</v>
      </c>
      <c r="Z4" s="433" t="s">
        <v>243</v>
      </c>
      <c r="AA4" s="436"/>
      <c r="AB4" s="430" t="s">
        <v>292</v>
      </c>
      <c r="AC4" s="431" t="s">
        <v>230</v>
      </c>
      <c r="AD4" s="432" t="s">
        <v>241</v>
      </c>
      <c r="AE4" s="431" t="s">
        <v>231</v>
      </c>
      <c r="AF4" s="433" t="s">
        <v>244</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239</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239</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239</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239</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239</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239</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239</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239</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239</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239</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239</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239</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239</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239</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239</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239</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239</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239</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239</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239</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239</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239</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239</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259</v>
      </c>
      <c r="N27" s="439"/>
      <c r="O27" s="427">
        <v>283622</v>
      </c>
      <c r="P27" s="424">
        <v>230000</v>
      </c>
      <c r="Q27" s="439" t="s">
        <v>239</v>
      </c>
      <c r="R27" s="424" t="s">
        <v>259</v>
      </c>
      <c r="T27" s="439"/>
      <c r="U27" s="424" t="s">
        <v>259</v>
      </c>
      <c r="V27" s="424"/>
      <c r="W27" s="439"/>
      <c r="X27" s="441"/>
      <c r="Z27" s="439"/>
      <c r="AB27" s="441"/>
      <c r="AF27" s="439"/>
    </row>
    <row r="28" spans="1:32" x14ac:dyDescent="0.25">
      <c r="A28" s="442">
        <v>44244</v>
      </c>
      <c r="B28" s="423">
        <v>30355</v>
      </c>
      <c r="C28" s="424">
        <v>30000</v>
      </c>
      <c r="D28" s="443" t="s">
        <v>239</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259</v>
      </c>
      <c r="N28" s="439"/>
      <c r="O28" s="427">
        <v>285054</v>
      </c>
      <c r="P28" s="424">
        <v>230000</v>
      </c>
      <c r="Q28" s="439" t="s">
        <v>239</v>
      </c>
      <c r="R28" s="424" t="s">
        <v>259</v>
      </c>
      <c r="T28" s="439"/>
      <c r="U28" s="424" t="s">
        <v>259</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239</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259</v>
      </c>
      <c r="N29" s="439"/>
      <c r="O29" s="427">
        <v>286355</v>
      </c>
      <c r="P29" s="424">
        <v>230000</v>
      </c>
      <c r="Q29" s="439" t="s">
        <v>239</v>
      </c>
      <c r="R29" s="424" t="s">
        <v>259</v>
      </c>
      <c r="T29" s="439"/>
      <c r="U29" s="424" t="s">
        <v>259</v>
      </c>
      <c r="V29" s="424"/>
      <c r="W29" s="439"/>
      <c r="X29" s="440">
        <v>148168</v>
      </c>
      <c r="Y29" s="424">
        <v>179267</v>
      </c>
      <c r="Z29" s="439">
        <f t="shared" si="94"/>
        <v>0.82652133409941597</v>
      </c>
      <c r="AB29" s="441"/>
      <c r="AF29" s="439"/>
    </row>
    <row r="30" spans="1:32" x14ac:dyDescent="0.25">
      <c r="A30" s="442">
        <v>44246</v>
      </c>
      <c r="B30" s="423">
        <v>30670</v>
      </c>
      <c r="C30" s="424">
        <v>30000</v>
      </c>
      <c r="D30" s="443" t="s">
        <v>239</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259</v>
      </c>
      <c r="N30" s="439"/>
      <c r="O30" s="427">
        <v>287800</v>
      </c>
      <c r="P30" s="424">
        <v>230000</v>
      </c>
      <c r="Q30" s="439" t="s">
        <v>239</v>
      </c>
      <c r="R30" s="424" t="s">
        <v>259</v>
      </c>
      <c r="T30" s="439"/>
      <c r="U30" s="424" t="s">
        <v>259</v>
      </c>
      <c r="V30" s="424"/>
      <c r="W30" s="439"/>
      <c r="X30" s="440">
        <v>151046</v>
      </c>
      <c r="Y30" s="424">
        <v>179267</v>
      </c>
      <c r="Z30" s="439">
        <f t="shared" si="94"/>
        <v>0.84257559952473127</v>
      </c>
      <c r="AB30" s="441"/>
      <c r="AF30" s="439"/>
    </row>
    <row r="31" spans="1:32" x14ac:dyDescent="0.25">
      <c r="A31" s="442">
        <v>44247</v>
      </c>
      <c r="B31" s="423">
        <v>30826</v>
      </c>
      <c r="C31" s="424">
        <v>30000</v>
      </c>
      <c r="D31" s="443" t="s">
        <v>239</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259</v>
      </c>
      <c r="N31" s="439"/>
      <c r="O31" s="427">
        <v>289059</v>
      </c>
      <c r="P31" s="424">
        <v>230000</v>
      </c>
      <c r="Q31" s="439" t="s">
        <v>239</v>
      </c>
      <c r="R31" s="424" t="s">
        <v>259</v>
      </c>
      <c r="T31" s="439"/>
      <c r="U31" s="424" t="s">
        <v>259</v>
      </c>
      <c r="V31" s="424"/>
      <c r="W31" s="439"/>
      <c r="X31" s="440">
        <v>153636</v>
      </c>
      <c r="Y31" s="424">
        <v>179267</v>
      </c>
      <c r="Z31" s="439">
        <f t="shared" si="94"/>
        <v>0.85702332275321169</v>
      </c>
      <c r="AB31" s="441"/>
      <c r="AF31" s="439"/>
    </row>
    <row r="32" spans="1:32" x14ac:dyDescent="0.25">
      <c r="A32" s="442">
        <v>44248</v>
      </c>
      <c r="B32" s="423">
        <v>30861</v>
      </c>
      <c r="C32" s="424">
        <v>30000</v>
      </c>
      <c r="D32" s="443" t="s">
        <v>239</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259</v>
      </c>
      <c r="N32" s="439"/>
      <c r="O32" s="427">
        <v>289670</v>
      </c>
      <c r="P32" s="424">
        <v>230000</v>
      </c>
      <c r="Q32" s="439" t="s">
        <v>239</v>
      </c>
      <c r="R32" s="424" t="s">
        <v>259</v>
      </c>
      <c r="T32" s="439"/>
      <c r="U32" s="424" t="s">
        <v>259</v>
      </c>
      <c r="V32" s="424"/>
      <c r="W32" s="439"/>
      <c r="X32" s="440">
        <v>154399</v>
      </c>
      <c r="Y32" s="424">
        <v>179267</v>
      </c>
      <c r="Z32" s="439">
        <f t="shared" si="94"/>
        <v>0.86127954392052075</v>
      </c>
      <c r="AB32" s="441"/>
      <c r="AF32" s="439"/>
    </row>
    <row r="33" spans="1:32" x14ac:dyDescent="0.25">
      <c r="A33" s="442">
        <v>44249</v>
      </c>
      <c r="B33" s="423">
        <v>30941</v>
      </c>
      <c r="C33" s="424">
        <v>30000</v>
      </c>
      <c r="D33" s="443" t="s">
        <v>239</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259</v>
      </c>
      <c r="N33" s="439"/>
      <c r="O33" s="427">
        <v>290103</v>
      </c>
      <c r="P33" s="424">
        <v>230000</v>
      </c>
      <c r="Q33" s="439" t="s">
        <v>239</v>
      </c>
      <c r="R33" s="424" t="s">
        <v>259</v>
      </c>
      <c r="T33" s="439"/>
      <c r="U33" s="424" t="s">
        <v>259</v>
      </c>
      <c r="V33" s="424"/>
      <c r="W33" s="439"/>
      <c r="X33" s="440">
        <v>154735</v>
      </c>
      <c r="Y33" s="424">
        <v>179267</v>
      </c>
      <c r="Z33" s="439">
        <f t="shared" si="94"/>
        <v>0.86315384315016153</v>
      </c>
      <c r="AB33" s="441"/>
      <c r="AF33" s="439"/>
    </row>
    <row r="34" spans="1:32" x14ac:dyDescent="0.25">
      <c r="A34" s="442">
        <v>44250</v>
      </c>
      <c r="B34" s="423">
        <v>31035</v>
      </c>
      <c r="C34" s="424">
        <v>30000</v>
      </c>
      <c r="D34" s="443" t="s">
        <v>239</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259</v>
      </c>
      <c r="N34" s="439"/>
      <c r="O34" s="427">
        <v>291263</v>
      </c>
      <c r="P34" s="424">
        <v>230000</v>
      </c>
      <c r="Q34" s="439" t="s">
        <v>239</v>
      </c>
      <c r="R34" s="424" t="s">
        <v>259</v>
      </c>
      <c r="T34" s="439"/>
      <c r="U34" s="424" t="s">
        <v>259</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239</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259</v>
      </c>
      <c r="N35" s="439"/>
      <c r="O35" s="427">
        <v>292690</v>
      </c>
      <c r="P35" s="424">
        <v>230000</v>
      </c>
      <c r="Q35" s="439" t="s">
        <v>239</v>
      </c>
      <c r="R35" s="424" t="s">
        <v>259</v>
      </c>
      <c r="T35" s="439"/>
      <c r="U35" s="424" t="s">
        <v>259</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239</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259</v>
      </c>
      <c r="N36" s="439"/>
      <c r="O36" s="427">
        <v>294288</v>
      </c>
      <c r="P36" s="424">
        <v>230000</v>
      </c>
      <c r="Q36" s="439" t="s">
        <v>239</v>
      </c>
      <c r="R36" s="424" t="s">
        <v>259</v>
      </c>
      <c r="T36" s="439"/>
      <c r="U36" s="424" t="s">
        <v>259</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239</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259</v>
      </c>
      <c r="N37" s="439"/>
      <c r="O37" s="427">
        <v>296256</v>
      </c>
      <c r="P37" s="424">
        <v>230000</v>
      </c>
      <c r="Q37" s="439" t="s">
        <v>239</v>
      </c>
      <c r="R37" s="424" t="s">
        <v>259</v>
      </c>
      <c r="T37" s="439"/>
      <c r="U37" s="424" t="s">
        <v>259</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239</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259</v>
      </c>
      <c r="N38" s="439"/>
      <c r="O38" s="427">
        <v>298568</v>
      </c>
      <c r="P38" s="424">
        <v>230000</v>
      </c>
      <c r="Q38" s="439" t="s">
        <v>239</v>
      </c>
      <c r="R38" s="424" t="s">
        <v>259</v>
      </c>
      <c r="T38" s="439"/>
      <c r="U38" s="424" t="s">
        <v>259</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239</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259</v>
      </c>
      <c r="N39" s="439"/>
      <c r="O39" s="427">
        <v>299587</v>
      </c>
      <c r="P39" s="424">
        <v>230000</v>
      </c>
      <c r="Q39" s="439" t="s">
        <v>239</v>
      </c>
      <c r="R39" s="424" t="s">
        <v>259</v>
      </c>
      <c r="T39" s="439"/>
      <c r="U39" s="424" t="s">
        <v>259</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239</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259</v>
      </c>
      <c r="N40" s="439"/>
      <c r="O40" s="427">
        <v>300147</v>
      </c>
      <c r="P40" s="424">
        <v>230000</v>
      </c>
      <c r="Q40" s="439" t="s">
        <v>239</v>
      </c>
      <c r="R40" s="424" t="s">
        <v>259</v>
      </c>
      <c r="T40" s="439"/>
      <c r="U40" s="424" t="s">
        <v>259</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239</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259</v>
      </c>
      <c r="N41" s="439"/>
      <c r="O41" s="427">
        <v>301484</v>
      </c>
      <c r="P41" s="424">
        <v>230000</v>
      </c>
      <c r="Q41" s="439" t="s">
        <v>239</v>
      </c>
      <c r="R41" s="424" t="s">
        <v>259</v>
      </c>
      <c r="T41" s="439"/>
      <c r="U41" s="424" t="s">
        <v>259</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239</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259</v>
      </c>
      <c r="N42" s="439"/>
      <c r="O42" s="427">
        <v>303103</v>
      </c>
      <c r="P42" s="424">
        <v>230000</v>
      </c>
      <c r="Q42" s="439" t="s">
        <v>239</v>
      </c>
      <c r="R42" s="424" t="s">
        <v>259</v>
      </c>
      <c r="T42" s="439"/>
      <c r="U42" s="424" t="s">
        <v>259</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239</v>
      </c>
      <c r="E43" s="424">
        <v>32000</v>
      </c>
      <c r="F43" s="439">
        <f t="shared" ref="F43" si="150">B43/E43</f>
        <v>0.99343749999999997</v>
      </c>
      <c r="G43" s="427">
        <v>45060</v>
      </c>
      <c r="H43" s="424">
        <v>45000</v>
      </c>
      <c r="I43" s="443" t="s">
        <v>239</v>
      </c>
      <c r="J43" s="424">
        <v>52000</v>
      </c>
      <c r="K43" s="439">
        <f t="shared" ref="K43" si="151">G43/J43</f>
        <v>0.86653846153846159</v>
      </c>
      <c r="L43" s="424" t="s">
        <v>259</v>
      </c>
      <c r="N43" s="439"/>
      <c r="O43" s="427">
        <v>304760</v>
      </c>
      <c r="P43" s="424">
        <v>230000</v>
      </c>
      <c r="Q43" s="439" t="s">
        <v>239</v>
      </c>
      <c r="R43" s="424" t="s">
        <v>259</v>
      </c>
      <c r="T43" s="439"/>
      <c r="U43" s="424" t="s">
        <v>259</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239</v>
      </c>
      <c r="E44" s="424">
        <v>32000</v>
      </c>
      <c r="F44" s="439">
        <f t="shared" ref="F44" si="154">B44/E44</f>
        <v>0.99759374999999995</v>
      </c>
      <c r="G44" s="427">
        <v>45296</v>
      </c>
      <c r="H44" s="424">
        <v>45000</v>
      </c>
      <c r="I44" s="443" t="s">
        <v>239</v>
      </c>
      <c r="J44" s="424">
        <v>52000</v>
      </c>
      <c r="K44" s="439">
        <f t="shared" ref="K44" si="155">G44/J44</f>
        <v>0.87107692307692308</v>
      </c>
      <c r="L44" s="424" t="s">
        <v>259</v>
      </c>
      <c r="N44" s="439"/>
      <c r="O44" s="427">
        <v>306556</v>
      </c>
      <c r="P44" s="424">
        <v>230000</v>
      </c>
      <c r="Q44" s="439" t="s">
        <v>239</v>
      </c>
      <c r="R44" s="424" t="s">
        <v>259</v>
      </c>
      <c r="T44" s="439"/>
      <c r="U44" s="424" t="s">
        <v>259</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239</v>
      </c>
      <c r="E45" s="424">
        <v>32000</v>
      </c>
      <c r="F45" s="445" t="s">
        <v>239</v>
      </c>
      <c r="G45" s="427">
        <v>45469</v>
      </c>
      <c r="H45" s="424">
        <v>45000</v>
      </c>
      <c r="I45" s="443" t="s">
        <v>239</v>
      </c>
      <c r="J45" s="424">
        <v>52000</v>
      </c>
      <c r="K45" s="439">
        <f t="shared" ref="K45" si="158">G45/J45</f>
        <v>0.87440384615384614</v>
      </c>
      <c r="L45" s="424" t="s">
        <v>259</v>
      </c>
      <c r="N45" s="439"/>
      <c r="O45" s="427">
        <v>308189</v>
      </c>
      <c r="P45" s="424">
        <v>230000</v>
      </c>
      <c r="Q45" s="439" t="s">
        <v>239</v>
      </c>
      <c r="R45" s="424" t="s">
        <v>259</v>
      </c>
      <c r="T45" s="439"/>
      <c r="U45" s="424" t="s">
        <v>259</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239</v>
      </c>
      <c r="E46" s="424">
        <v>32000</v>
      </c>
      <c r="F46" s="445" t="s">
        <v>239</v>
      </c>
      <c r="G46" s="427">
        <v>45651</v>
      </c>
      <c r="H46" s="424">
        <v>45000</v>
      </c>
      <c r="I46" s="443" t="s">
        <v>239</v>
      </c>
      <c r="J46" s="424">
        <v>52000</v>
      </c>
      <c r="K46" s="439">
        <f t="shared" ref="K46" si="161">G46/J46</f>
        <v>0.8779038461538462</v>
      </c>
      <c r="L46" s="424" t="s">
        <v>259</v>
      </c>
      <c r="N46" s="439"/>
      <c r="O46" s="427">
        <v>308945</v>
      </c>
      <c r="P46" s="424">
        <v>230000</v>
      </c>
      <c r="Q46" s="439" t="s">
        <v>239</v>
      </c>
      <c r="R46" s="424" t="s">
        <v>259</v>
      </c>
      <c r="T46" s="439"/>
      <c r="U46" s="424" t="s">
        <v>259</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239</v>
      </c>
      <c r="E47" s="424">
        <v>32000</v>
      </c>
      <c r="F47" s="445" t="s">
        <v>239</v>
      </c>
      <c r="G47" s="427">
        <v>45717</v>
      </c>
      <c r="H47" s="424">
        <v>45000</v>
      </c>
      <c r="I47" s="443" t="s">
        <v>239</v>
      </c>
      <c r="J47" s="424">
        <v>52000</v>
      </c>
      <c r="K47" s="439">
        <f t="shared" ref="K47" si="165">G47/J47</f>
        <v>0.87917307692307689</v>
      </c>
      <c r="L47" s="424" t="s">
        <v>259</v>
      </c>
      <c r="N47" s="439"/>
      <c r="O47" s="427">
        <v>309596</v>
      </c>
      <c r="P47" s="424">
        <v>230000</v>
      </c>
      <c r="Q47" s="439" t="s">
        <v>239</v>
      </c>
      <c r="R47" s="424" t="s">
        <v>259</v>
      </c>
      <c r="T47" s="439"/>
      <c r="U47" s="424" t="s">
        <v>259</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239</v>
      </c>
      <c r="E48" s="424">
        <v>32000</v>
      </c>
      <c r="F48" s="445" t="s">
        <v>239</v>
      </c>
      <c r="G48" s="427">
        <v>45895</v>
      </c>
      <c r="H48" s="424">
        <v>45000</v>
      </c>
      <c r="I48" s="443" t="s">
        <v>239</v>
      </c>
      <c r="J48" s="424">
        <v>52000</v>
      </c>
      <c r="K48" s="439">
        <f t="shared" ref="K48" si="169">G48/J48</f>
        <v>0.88259615384615386</v>
      </c>
      <c r="L48" s="424" t="s">
        <v>259</v>
      </c>
      <c r="N48" s="439"/>
      <c r="O48" s="427">
        <v>311264</v>
      </c>
      <c r="P48" s="424">
        <v>230000</v>
      </c>
      <c r="Q48" s="439" t="s">
        <v>239</v>
      </c>
      <c r="R48" s="424" t="s">
        <v>259</v>
      </c>
      <c r="T48" s="439"/>
      <c r="U48" s="424" t="s">
        <v>259</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239</v>
      </c>
      <c r="E49" s="424">
        <v>32000</v>
      </c>
      <c r="F49" s="445" t="s">
        <v>239</v>
      </c>
      <c r="G49" s="427">
        <v>46136</v>
      </c>
      <c r="H49" s="424">
        <v>45000</v>
      </c>
      <c r="I49" s="443" t="s">
        <v>239</v>
      </c>
      <c r="J49" s="424">
        <v>52000</v>
      </c>
      <c r="K49" s="439">
        <f t="shared" ref="K49" si="173">G49/J49</f>
        <v>0.88723076923076927</v>
      </c>
      <c r="L49" s="424" t="s">
        <v>259</v>
      </c>
      <c r="N49" s="439"/>
      <c r="O49" s="427">
        <v>313268</v>
      </c>
      <c r="P49" s="424">
        <v>230000</v>
      </c>
      <c r="Q49" s="439" t="s">
        <v>239</v>
      </c>
      <c r="R49" s="424" t="s">
        <v>259</v>
      </c>
      <c r="T49" s="439"/>
      <c r="U49" s="424" t="s">
        <v>259</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239</v>
      </c>
      <c r="E50" s="424">
        <v>32000</v>
      </c>
      <c r="F50" s="445" t="s">
        <v>239</v>
      </c>
      <c r="G50" s="427">
        <v>46592</v>
      </c>
      <c r="H50" s="424">
        <v>45000</v>
      </c>
      <c r="I50" s="443" t="s">
        <v>239</v>
      </c>
      <c r="J50" s="424">
        <v>52000</v>
      </c>
      <c r="K50" s="439">
        <f t="shared" ref="K50" si="177">G50/J50</f>
        <v>0.89600000000000002</v>
      </c>
      <c r="L50" s="424" t="s">
        <v>259</v>
      </c>
      <c r="N50" s="439"/>
      <c r="O50" s="427">
        <v>315128</v>
      </c>
      <c r="P50" s="424">
        <v>230000</v>
      </c>
      <c r="Q50" s="439" t="s">
        <v>239</v>
      </c>
      <c r="R50" s="424" t="s">
        <v>259</v>
      </c>
      <c r="T50" s="439"/>
      <c r="U50" s="424" t="s">
        <v>259</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299</v>
      </c>
      <c r="C51" s="447"/>
      <c r="D51" s="448"/>
      <c r="E51" s="448"/>
      <c r="F51" s="448"/>
      <c r="G51" s="448"/>
      <c r="H51" s="448"/>
      <c r="I51" s="448"/>
      <c r="J51" s="448"/>
      <c r="K51" s="448"/>
      <c r="L51" s="448"/>
      <c r="M51" s="448"/>
    </row>
    <row r="52" spans="1:32" x14ac:dyDescent="0.25">
      <c r="B52" s="446" t="s">
        <v>298</v>
      </c>
      <c r="C52" s="447"/>
      <c r="D52" s="448"/>
      <c r="E52" s="448"/>
      <c r="F52" s="448"/>
      <c r="G52" s="448"/>
      <c r="H52" s="448"/>
      <c r="I52" s="448"/>
      <c r="J52" s="448"/>
      <c r="K52" s="448"/>
      <c r="L52" s="448"/>
      <c r="M52" s="448"/>
    </row>
    <row r="53" spans="1:32" x14ac:dyDescent="0.25">
      <c r="B53" s="245" t="s">
        <v>281</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343</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28" t="s">
        <v>0</v>
      </c>
      <c r="B3" s="736" t="s">
        <v>254</v>
      </c>
      <c r="C3" s="737"/>
      <c r="D3" s="738"/>
      <c r="E3" s="736" t="s">
        <v>255</v>
      </c>
      <c r="F3" s="737"/>
      <c r="G3" s="738"/>
      <c r="H3" s="736" t="s">
        <v>256</v>
      </c>
      <c r="I3" s="737"/>
      <c r="J3" s="738"/>
      <c r="K3" s="736" t="s">
        <v>257</v>
      </c>
      <c r="L3" s="737"/>
      <c r="M3" s="738"/>
    </row>
    <row r="4" spans="1:15" s="425" customFormat="1" ht="78.75" customHeight="1" x14ac:dyDescent="0.25">
      <c r="A4" s="728"/>
      <c r="B4" s="449" t="s">
        <v>229</v>
      </c>
      <c r="C4" s="450" t="s">
        <v>234</v>
      </c>
      <c r="D4" s="451" t="s">
        <v>243</v>
      </c>
      <c r="E4" s="449" t="s">
        <v>229</v>
      </c>
      <c r="F4" s="450" t="s">
        <v>234</v>
      </c>
      <c r="G4" s="451" t="s">
        <v>243</v>
      </c>
      <c r="H4" s="449" t="s">
        <v>229</v>
      </c>
      <c r="I4" s="450" t="s">
        <v>234</v>
      </c>
      <c r="J4" s="451" t="s">
        <v>243</v>
      </c>
      <c r="K4" s="449" t="s">
        <v>229</v>
      </c>
      <c r="L4" s="450" t="s">
        <v>234</v>
      </c>
      <c r="M4" s="451" t="s">
        <v>243</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260</v>
      </c>
      <c r="E6" s="427">
        <v>199163</v>
      </c>
      <c r="F6" s="424">
        <v>195951</v>
      </c>
      <c r="G6" s="439" t="s">
        <v>260</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260</v>
      </c>
      <c r="E7" s="453">
        <v>201356</v>
      </c>
      <c r="F7" s="424">
        <v>195951</v>
      </c>
      <c r="G7" s="439" t="s">
        <v>260</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260</v>
      </c>
      <c r="E8" s="453">
        <v>203726</v>
      </c>
      <c r="F8" s="424">
        <v>195951</v>
      </c>
      <c r="G8" s="439" t="s">
        <v>260</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260</v>
      </c>
      <c r="E9" s="453">
        <v>205981</v>
      </c>
      <c r="F9" s="424">
        <v>195951</v>
      </c>
      <c r="G9" s="439" t="s">
        <v>260</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260</v>
      </c>
      <c r="E10" s="453">
        <v>207506</v>
      </c>
      <c r="F10" s="424">
        <v>195951</v>
      </c>
      <c r="G10" s="439" t="s">
        <v>260</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260</v>
      </c>
      <c r="E11" s="453">
        <v>208641</v>
      </c>
      <c r="F11" s="424">
        <v>195951</v>
      </c>
      <c r="G11" s="439" t="s">
        <v>260</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260</v>
      </c>
      <c r="E12" s="453">
        <v>209297</v>
      </c>
      <c r="F12" s="424">
        <v>195951</v>
      </c>
      <c r="G12" s="439" t="s">
        <v>260</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260</v>
      </c>
      <c r="E13" s="453">
        <v>210181</v>
      </c>
      <c r="F13" s="424">
        <v>195951</v>
      </c>
      <c r="G13" s="439" t="s">
        <v>260</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260</v>
      </c>
      <c r="E14" s="453">
        <v>210689</v>
      </c>
      <c r="F14" s="424">
        <v>195951</v>
      </c>
      <c r="G14" s="439" t="s">
        <v>260</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260</v>
      </c>
      <c r="E15" s="453">
        <v>211268</v>
      </c>
      <c r="F15" s="424">
        <v>195951</v>
      </c>
      <c r="G15" s="439" t="s">
        <v>260</v>
      </c>
      <c r="H15" s="453">
        <v>273419</v>
      </c>
      <c r="I15" s="424">
        <v>278856</v>
      </c>
      <c r="J15" s="439">
        <f t="shared" ref="J15" si="8">H15/I15</f>
        <v>0.98050248156754738</v>
      </c>
      <c r="K15" s="453">
        <v>255266</v>
      </c>
      <c r="L15" s="452">
        <v>299444</v>
      </c>
      <c r="M15" s="439">
        <f t="shared" ref="M15" si="9">K15/L15</f>
        <v>0.85246657137895565</v>
      </c>
    </row>
    <row r="16" spans="1:15" x14ac:dyDescent="0.25">
      <c r="B16" s="446" t="s">
        <v>280</v>
      </c>
      <c r="C16" s="447"/>
    </row>
    <row r="17" spans="2:3" x14ac:dyDescent="0.25">
      <c r="B17" s="446" t="s">
        <v>282</v>
      </c>
      <c r="C17" s="447"/>
    </row>
    <row r="18" spans="2:3" x14ac:dyDescent="0.25">
      <c r="B18" s="245" t="s">
        <v>281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492</v>
      </c>
      <c r="F1" s="428" t="s">
        <v>28</v>
      </c>
    </row>
    <row r="2" spans="1:6" x14ac:dyDescent="0.25">
      <c r="A2" s="568" t="s">
        <v>275</v>
      </c>
    </row>
    <row r="3" spans="1:6" ht="90" x14ac:dyDescent="0.25">
      <c r="A3" s="569" t="s">
        <v>0</v>
      </c>
      <c r="B3" s="570" t="s">
        <v>268</v>
      </c>
      <c r="C3" s="569" t="s">
        <v>269</v>
      </c>
      <c r="D3" s="569" t="s">
        <v>270</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39" t="s">
        <v>271</v>
      </c>
      <c r="B15" s="739"/>
      <c r="C15" s="739"/>
      <c r="D15" s="740"/>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39" t="s">
        <v>365</v>
      </c>
      <c r="B27" s="739"/>
      <c r="C27" s="739"/>
      <c r="D27" s="740"/>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276</v>
      </c>
      <c r="B39" s="248"/>
      <c r="C39" s="248"/>
      <c r="D39" s="586"/>
    </row>
    <row r="40" spans="1:4" ht="75" x14ac:dyDescent="0.25">
      <c r="A40" s="569" t="s">
        <v>0</v>
      </c>
      <c r="B40" s="570" t="s">
        <v>272</v>
      </c>
      <c r="C40" s="569" t="s">
        <v>273</v>
      </c>
      <c r="D40" s="570" t="s">
        <v>270</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41" t="s">
        <v>274</v>
      </c>
      <c r="B48" s="739"/>
      <c r="C48" s="739"/>
      <c r="D48" s="740"/>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39" t="s">
        <v>365</v>
      </c>
      <c r="B60" s="739"/>
      <c r="C60" s="739"/>
      <c r="D60" s="740"/>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9"/>
  <sheetViews>
    <sheetView showGridLines="0" zoomScaleNormal="100" workbookViewId="0">
      <pane xSplit="2" ySplit="3" topLeftCell="C62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667" t="s">
        <v>283</v>
      </c>
      <c r="C1" s="667"/>
      <c r="D1" s="667"/>
      <c r="E1" s="667"/>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8" customFormat="1" x14ac:dyDescent="0.25">
      <c r="A639" s="59">
        <v>44573</v>
      </c>
      <c r="B639" s="59">
        <v>44573</v>
      </c>
      <c r="C639" s="43">
        <v>1608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4"/>
  <sheetViews>
    <sheetView showGridLines="0" zoomScaleNormal="100" workbookViewId="0">
      <selection sqref="A1:F1"/>
    </sheetView>
  </sheetViews>
  <sheetFormatPr defaultColWidth="8.5703125" defaultRowHeight="14.25" x14ac:dyDescent="0.2"/>
  <cols>
    <col min="1" max="1" width="12.5703125" style="101" customWidth="1"/>
    <col min="2" max="4" width="16.42578125" style="642" customWidth="1"/>
    <col min="5" max="5" width="18" style="1" customWidth="1"/>
    <col min="6" max="6" width="7.140625" style="101" customWidth="1"/>
    <col min="7" max="7" width="8.5703125" style="630"/>
    <col min="8" max="16384" width="8.5703125" style="101"/>
  </cols>
  <sheetData>
    <row r="1" spans="1:9" s="664" customFormat="1" ht="30" customHeight="1" x14ac:dyDescent="0.25">
      <c r="A1" s="668" t="s">
        <v>581</v>
      </c>
      <c r="B1" s="668"/>
      <c r="C1" s="668"/>
      <c r="D1" s="668"/>
      <c r="E1" s="668"/>
      <c r="F1" s="668"/>
      <c r="I1" s="665" t="s">
        <v>28</v>
      </c>
    </row>
    <row r="2" spans="1:9" ht="14.25" customHeight="1" x14ac:dyDescent="0.2">
      <c r="A2" s="642"/>
    </row>
    <row r="3" spans="1:9" ht="38.25" customHeight="1" x14ac:dyDescent="0.2">
      <c r="A3" s="640" t="s">
        <v>29</v>
      </c>
      <c r="B3" s="645" t="s">
        <v>586</v>
      </c>
      <c r="C3" s="646" t="s">
        <v>586</v>
      </c>
      <c r="D3" s="646" t="s">
        <v>588</v>
      </c>
      <c r="E3" s="651" t="s">
        <v>591</v>
      </c>
    </row>
    <row r="4" spans="1:9" ht="26.25" customHeight="1" x14ac:dyDescent="0.2">
      <c r="A4" s="649"/>
      <c r="B4" s="653" t="s">
        <v>587</v>
      </c>
      <c r="C4" s="653" t="s">
        <v>590</v>
      </c>
      <c r="D4" s="653" t="s">
        <v>589</v>
      </c>
      <c r="E4" s="654" t="s">
        <v>592</v>
      </c>
    </row>
    <row r="5" spans="1:9" x14ac:dyDescent="0.2">
      <c r="A5" s="643">
        <v>44567</v>
      </c>
      <c r="B5" s="644">
        <v>10993</v>
      </c>
      <c r="C5" s="644">
        <v>305</v>
      </c>
      <c r="D5" s="644">
        <v>1120</v>
      </c>
      <c r="E5" s="652">
        <v>12418</v>
      </c>
    </row>
    <row r="6" spans="1:9" x14ac:dyDescent="0.2">
      <c r="A6" s="643">
        <v>44568</v>
      </c>
      <c r="B6" s="644">
        <v>13650</v>
      </c>
      <c r="C6" s="644">
        <v>770</v>
      </c>
      <c r="D6" s="644">
        <v>2547</v>
      </c>
      <c r="E6" s="652">
        <v>16967</v>
      </c>
    </row>
    <row r="7" spans="1:9" x14ac:dyDescent="0.2">
      <c r="A7" s="643">
        <v>44569</v>
      </c>
      <c r="B7" s="644">
        <v>10940</v>
      </c>
      <c r="C7" s="644">
        <v>1441</v>
      </c>
      <c r="D7" s="644">
        <v>2999</v>
      </c>
      <c r="E7" s="652">
        <v>15380</v>
      </c>
    </row>
    <row r="8" spans="1:9" x14ac:dyDescent="0.2">
      <c r="A8" s="643">
        <v>44570</v>
      </c>
      <c r="B8" s="644">
        <v>6275</v>
      </c>
      <c r="C8" s="644">
        <v>1246</v>
      </c>
      <c r="D8" s="644">
        <v>2438</v>
      </c>
      <c r="E8" s="652">
        <v>9959</v>
      </c>
    </row>
    <row r="9" spans="1:9" x14ac:dyDescent="0.2">
      <c r="A9" s="643">
        <v>44571</v>
      </c>
      <c r="B9" s="644">
        <v>9989</v>
      </c>
      <c r="C9" s="644">
        <v>1800</v>
      </c>
      <c r="D9" s="644">
        <v>2702</v>
      </c>
      <c r="E9" s="652">
        <v>14491</v>
      </c>
    </row>
    <row r="10" spans="1:9" x14ac:dyDescent="0.2">
      <c r="A10" s="643">
        <v>44572</v>
      </c>
      <c r="B10" s="644">
        <v>8303</v>
      </c>
      <c r="C10" s="644">
        <v>2055</v>
      </c>
      <c r="D10" s="644">
        <v>3306</v>
      </c>
      <c r="E10" s="652">
        <v>13664</v>
      </c>
    </row>
    <row r="11" spans="1:9" x14ac:dyDescent="0.2">
      <c r="A11" s="643">
        <v>44573</v>
      </c>
      <c r="B11" s="644">
        <v>6086</v>
      </c>
      <c r="C11" s="644">
        <v>1505</v>
      </c>
      <c r="D11" s="644">
        <v>3028</v>
      </c>
      <c r="E11" s="652">
        <v>10619</v>
      </c>
    </row>
    <row r="12" spans="1:9" x14ac:dyDescent="0.2">
      <c r="A12" s="643">
        <v>44574</v>
      </c>
      <c r="B12" s="644">
        <v>4126</v>
      </c>
      <c r="C12" s="644">
        <v>1060</v>
      </c>
      <c r="D12" s="644">
        <v>3017</v>
      </c>
      <c r="E12" s="652">
        <v>8203</v>
      </c>
    </row>
    <row r="13" spans="1:9" x14ac:dyDescent="0.2">
      <c r="A13" s="643">
        <v>44575</v>
      </c>
      <c r="B13" s="644">
        <v>4602</v>
      </c>
      <c r="C13" s="644">
        <v>1375</v>
      </c>
      <c r="D13" s="644">
        <v>3933</v>
      </c>
      <c r="E13" s="652">
        <v>9910</v>
      </c>
    </row>
    <row r="14" spans="1:9" x14ac:dyDescent="0.2">
      <c r="A14" s="643">
        <v>44576</v>
      </c>
      <c r="B14" s="644">
        <v>3455</v>
      </c>
      <c r="C14" s="644">
        <v>1014</v>
      </c>
      <c r="D14" s="644">
        <v>3364</v>
      </c>
      <c r="E14" s="652">
        <v>7833</v>
      </c>
    </row>
    <row r="15" spans="1:9" x14ac:dyDescent="0.2">
      <c r="A15" s="643">
        <v>44577</v>
      </c>
      <c r="B15" s="644">
        <v>3200</v>
      </c>
      <c r="C15" s="644">
        <v>916</v>
      </c>
      <c r="D15" s="644">
        <v>3042</v>
      </c>
      <c r="E15" s="652">
        <v>7158</v>
      </c>
    </row>
    <row r="16" spans="1:9" x14ac:dyDescent="0.2">
      <c r="A16" s="643">
        <v>44578</v>
      </c>
      <c r="B16" s="644">
        <v>2246</v>
      </c>
      <c r="C16" s="644">
        <v>47</v>
      </c>
      <c r="D16" s="644">
        <v>3928</v>
      </c>
      <c r="E16" s="652">
        <v>6221</v>
      </c>
    </row>
    <row r="17" spans="2:5" x14ac:dyDescent="0.2">
      <c r="B17" s="650"/>
      <c r="C17" s="650"/>
      <c r="D17" s="650"/>
      <c r="E17" s="650"/>
    </row>
    <row r="18" spans="2:5" x14ac:dyDescent="0.2">
      <c r="B18" s="650"/>
      <c r="C18" s="650"/>
      <c r="D18" s="650"/>
      <c r="E18" s="650"/>
    </row>
    <row r="19" spans="2:5" x14ac:dyDescent="0.2">
      <c r="B19" s="650"/>
      <c r="C19" s="650"/>
      <c r="D19" s="650"/>
      <c r="E19" s="650"/>
    </row>
    <row r="20" spans="2:5" x14ac:dyDescent="0.2">
      <c r="B20" s="650"/>
      <c r="C20" s="650"/>
      <c r="D20" s="650"/>
      <c r="E20" s="650"/>
    </row>
    <row r="21" spans="2:5" x14ac:dyDescent="0.2">
      <c r="B21" s="650"/>
      <c r="C21" s="650"/>
      <c r="D21" s="650"/>
      <c r="E21" s="650"/>
    </row>
    <row r="22" spans="2:5" x14ac:dyDescent="0.2">
      <c r="B22" s="650"/>
      <c r="C22" s="650"/>
      <c r="D22" s="650"/>
      <c r="E22" s="650"/>
    </row>
    <row r="23" spans="2:5" x14ac:dyDescent="0.2">
      <c r="B23" s="650"/>
      <c r="C23" s="650"/>
      <c r="D23" s="650"/>
      <c r="E23" s="650"/>
    </row>
    <row r="24" spans="2:5" x14ac:dyDescent="0.2">
      <c r="B24" s="650"/>
      <c r="C24" s="650"/>
      <c r="D24" s="650"/>
      <c r="E24" s="650"/>
    </row>
  </sheetData>
  <mergeCells count="1">
    <mergeCell ref="A1:F1"/>
  </mergeCells>
  <hyperlinks>
    <hyperlink ref="I1" location="Contents!A1" display="Contents page"/>
  </hyperlinks>
  <pageMargins left="0.7" right="0.7" top="0.75" bottom="0.75" header="0.3" footer="0.3"/>
  <pageSetup paperSize="9" scale="60" orientation="portrait" horizontalDpi="90" verticalDpi="90" r:id="rId1"/>
  <colBreaks count="1" manualBreakCount="1">
    <brk id="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1"/>
  <sheetViews>
    <sheetView showGridLines="0" zoomScaleNormal="100" workbookViewId="0">
      <pane xSplit="1" ySplit="4" topLeftCell="B677"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671" t="s">
        <v>580</v>
      </c>
      <c r="B1" s="671"/>
      <c r="C1" s="671"/>
      <c r="D1" s="671"/>
      <c r="E1" s="671"/>
      <c r="F1" s="671"/>
      <c r="G1" s="671"/>
      <c r="H1" s="671"/>
      <c r="I1" s="671"/>
      <c r="J1" s="489"/>
      <c r="K1" s="673" t="s">
        <v>106</v>
      </c>
      <c r="L1" s="674"/>
      <c r="M1" s="674"/>
      <c r="N1" s="674"/>
      <c r="O1" s="674"/>
      <c r="P1" s="674"/>
      <c r="W1" s="492" t="s">
        <v>28</v>
      </c>
    </row>
    <row r="2" spans="1:27" x14ac:dyDescent="0.2">
      <c r="A2" s="2"/>
      <c r="I2" s="692" t="s">
        <v>176</v>
      </c>
      <c r="J2" s="693"/>
      <c r="Q2" s="355"/>
      <c r="R2" s="355"/>
    </row>
    <row r="3" spans="1:27" ht="48.75" customHeight="1" x14ac:dyDescent="0.2">
      <c r="A3" s="687" t="s">
        <v>29</v>
      </c>
      <c r="B3" s="689" t="s">
        <v>174</v>
      </c>
      <c r="C3" s="690"/>
      <c r="D3" s="690"/>
      <c r="E3" s="95" t="s">
        <v>173</v>
      </c>
      <c r="F3" s="685" t="s">
        <v>186</v>
      </c>
      <c r="G3" s="691" t="s">
        <v>175</v>
      </c>
      <c r="H3" s="691"/>
      <c r="I3" s="692"/>
      <c r="J3" s="693"/>
      <c r="K3" s="675" t="s">
        <v>177</v>
      </c>
      <c r="L3" s="686" t="s">
        <v>187</v>
      </c>
      <c r="M3" s="677" t="s">
        <v>188</v>
      </c>
      <c r="N3" s="678" t="s">
        <v>178</v>
      </c>
      <c r="O3" s="675" t="s">
        <v>172</v>
      </c>
      <c r="P3" s="676" t="s">
        <v>179</v>
      </c>
      <c r="Q3" s="677" t="s">
        <v>189</v>
      </c>
      <c r="R3" s="677" t="s">
        <v>190</v>
      </c>
      <c r="S3" s="678" t="s">
        <v>171</v>
      </c>
    </row>
    <row r="4" spans="1:27" ht="30.6" customHeight="1" x14ac:dyDescent="0.2">
      <c r="A4" s="688"/>
      <c r="B4" s="23" t="s">
        <v>18</v>
      </c>
      <c r="C4" s="24" t="s">
        <v>17</v>
      </c>
      <c r="D4" s="28" t="s">
        <v>3</v>
      </c>
      <c r="E4" s="90" t="s">
        <v>61</v>
      </c>
      <c r="F4" s="685"/>
      <c r="G4" s="89" t="s">
        <v>61</v>
      </c>
      <c r="H4" s="89" t="s">
        <v>62</v>
      </c>
      <c r="I4" s="74" t="s">
        <v>61</v>
      </c>
      <c r="J4" s="134" t="s">
        <v>62</v>
      </c>
      <c r="K4" s="675"/>
      <c r="L4" s="686"/>
      <c r="M4" s="677"/>
      <c r="N4" s="678"/>
      <c r="O4" s="675"/>
      <c r="P4" s="676"/>
      <c r="Q4" s="677"/>
      <c r="R4" s="677"/>
      <c r="S4" s="678"/>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421</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422</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79" t="s">
        <v>426</v>
      </c>
      <c r="V64" s="679"/>
      <c r="W64" s="679"/>
      <c r="X64" s="679"/>
      <c r="Y64" s="679"/>
      <c r="Z64" s="679"/>
      <c r="AA64" s="679"/>
      <c r="AB64" s="67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79"/>
      <c r="V65" s="679"/>
      <c r="W65" s="679"/>
      <c r="X65" s="679"/>
      <c r="Y65" s="679"/>
      <c r="Z65" s="679"/>
      <c r="AA65" s="679"/>
      <c r="AB65" s="67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79"/>
      <c r="V66" s="679"/>
      <c r="W66" s="679"/>
      <c r="X66" s="679"/>
      <c r="Y66" s="679"/>
      <c r="Z66" s="679"/>
      <c r="AA66" s="679"/>
      <c r="AB66" s="67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423</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425</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682" t="s">
        <v>424</v>
      </c>
      <c r="AB138" s="682"/>
      <c r="AC138" s="682"/>
      <c r="AD138" s="68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682"/>
      <c r="AB139" s="682"/>
      <c r="AC139" s="682"/>
      <c r="AD139" s="68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682"/>
      <c r="AB140" s="682"/>
      <c r="AC140" s="682"/>
      <c r="AD140" s="68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83" t="s">
        <v>418</v>
      </c>
      <c r="V235" s="683"/>
      <c r="W235" s="683"/>
      <c r="X235" s="68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83"/>
      <c r="V236" s="683"/>
      <c r="W236" s="683"/>
      <c r="X236" s="68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83"/>
      <c r="V237" s="683"/>
      <c r="W237" s="683"/>
      <c r="X237" s="68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427</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84" t="s">
        <v>419</v>
      </c>
      <c r="V278" s="684"/>
      <c r="W278" s="684"/>
      <c r="X278" s="684"/>
      <c r="Y278" s="684"/>
      <c r="Z278" s="684"/>
      <c r="AA278" s="684"/>
      <c r="AB278" s="684"/>
      <c r="AC278" s="684"/>
      <c r="AD278" s="684"/>
      <c r="AE278" s="684"/>
      <c r="AF278" s="684"/>
      <c r="AG278" s="684"/>
      <c r="AH278" s="68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84"/>
      <c r="V279" s="684"/>
      <c r="W279" s="684"/>
      <c r="X279" s="684"/>
      <c r="Y279" s="684"/>
      <c r="Z279" s="684"/>
      <c r="AA279" s="684"/>
      <c r="AB279" s="684"/>
      <c r="AC279" s="684"/>
      <c r="AD279" s="684"/>
      <c r="AE279" s="684"/>
      <c r="AF279" s="684"/>
      <c r="AG279" s="684"/>
      <c r="AH279" s="68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84"/>
      <c r="V280" s="684"/>
      <c r="W280" s="684"/>
      <c r="X280" s="684"/>
      <c r="Y280" s="684"/>
      <c r="Z280" s="684"/>
      <c r="AA280" s="684"/>
      <c r="AB280" s="684"/>
      <c r="AC280" s="684"/>
      <c r="AD280" s="684"/>
      <c r="AE280" s="684"/>
      <c r="AF280" s="684"/>
      <c r="AG280" s="684"/>
      <c r="AH280" s="68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210</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211</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248</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249</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305</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306</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324</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341</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344</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367</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371</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376</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377</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380</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381</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389</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390</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393</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394</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394</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399</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402</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72" t="s">
        <v>420</v>
      </c>
      <c r="V486" s="672"/>
      <c r="W486" s="672"/>
      <c r="X486" s="672"/>
      <c r="Y486" s="672"/>
      <c r="Z486" s="672"/>
      <c r="AA486" s="672"/>
      <c r="AB486" s="672"/>
      <c r="AC486" s="672"/>
      <c r="AD486" s="672"/>
      <c r="AE486" s="672"/>
      <c r="AF486" s="672"/>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72"/>
      <c r="V487" s="672"/>
      <c r="W487" s="672"/>
      <c r="X487" s="672"/>
      <c r="Y487" s="672"/>
      <c r="Z487" s="672"/>
      <c r="AA487" s="672"/>
      <c r="AB487" s="672"/>
      <c r="AC487" s="672"/>
      <c r="AD487" s="672"/>
      <c r="AE487" s="672"/>
      <c r="AF487" s="672"/>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403</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408</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411</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417</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680" t="s">
        <v>431</v>
      </c>
      <c r="V518" s="680"/>
      <c r="W518" s="680"/>
      <c r="X518" s="680"/>
      <c r="Y518" s="680"/>
      <c r="Z518" s="680"/>
      <c r="AA518" s="680"/>
      <c r="AB518" s="680"/>
      <c r="AC518" s="680"/>
      <c r="AD518" s="669" t="s">
        <v>432</v>
      </c>
      <c r="AE518" s="669"/>
      <c r="AF518" s="669"/>
      <c r="AG518" s="669"/>
      <c r="AH518" s="669"/>
      <c r="AI518" s="669"/>
      <c r="AJ518" s="669"/>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681"/>
      <c r="V519" s="681"/>
      <c r="W519" s="681"/>
      <c r="X519" s="681"/>
      <c r="Y519" s="681"/>
      <c r="Z519" s="681"/>
      <c r="AA519" s="681"/>
      <c r="AB519" s="681"/>
      <c r="AC519" s="681"/>
      <c r="AD519" s="670"/>
      <c r="AE519" s="670"/>
      <c r="AF519" s="670"/>
      <c r="AG519" s="670"/>
      <c r="AH519" s="670"/>
      <c r="AI519" s="670"/>
      <c r="AJ519" s="670"/>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681"/>
      <c r="V520" s="681"/>
      <c r="W520" s="681"/>
      <c r="X520" s="681"/>
      <c r="Y520" s="681"/>
      <c r="Z520" s="681"/>
      <c r="AA520" s="681"/>
      <c r="AB520" s="681"/>
      <c r="AC520" s="681"/>
      <c r="AD520" s="670"/>
      <c r="AE520" s="670"/>
      <c r="AF520" s="670"/>
      <c r="AG520" s="670"/>
      <c r="AH520" s="670"/>
      <c r="AI520" s="670"/>
      <c r="AJ520" s="670"/>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681"/>
      <c r="V521" s="681"/>
      <c r="W521" s="681"/>
      <c r="X521" s="681"/>
      <c r="Y521" s="681"/>
      <c r="Z521" s="681"/>
      <c r="AA521" s="681"/>
      <c r="AB521" s="681"/>
      <c r="AC521" s="681"/>
      <c r="AD521" s="670"/>
      <c r="AE521" s="670"/>
      <c r="AF521" s="670"/>
      <c r="AG521" s="670"/>
      <c r="AH521" s="670"/>
      <c r="AI521" s="670"/>
      <c r="AJ521" s="670"/>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681"/>
      <c r="V522" s="681"/>
      <c r="W522" s="681"/>
      <c r="X522" s="681"/>
      <c r="Y522" s="681"/>
      <c r="Z522" s="681"/>
      <c r="AA522" s="681"/>
      <c r="AB522" s="681"/>
      <c r="AC522" s="681"/>
      <c r="AD522" s="670"/>
      <c r="AE522" s="670"/>
      <c r="AF522" s="670"/>
      <c r="AG522" s="670"/>
      <c r="AH522" s="670"/>
      <c r="AI522" s="670"/>
      <c r="AJ522" s="670"/>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681"/>
      <c r="V523" s="681"/>
      <c r="W523" s="681"/>
      <c r="X523" s="681"/>
      <c r="Y523" s="681"/>
      <c r="Z523" s="681"/>
      <c r="AA523" s="681"/>
      <c r="AB523" s="681"/>
      <c r="AC523" s="681"/>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81"/>
      <c r="V524" s="681"/>
      <c r="W524" s="681"/>
      <c r="X524" s="681"/>
      <c r="Y524" s="681"/>
      <c r="Z524" s="681"/>
      <c r="AA524" s="681"/>
      <c r="AB524" s="681"/>
      <c r="AC524" s="681"/>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455</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454</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454</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464</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468</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469</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471</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471</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472</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470</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481</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485</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486</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498</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501</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502</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502</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503</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504</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506</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509</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517</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518</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518</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518</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519</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72" t="s">
        <v>536</v>
      </c>
      <c r="V647" s="672"/>
      <c r="W647" s="672"/>
      <c r="X647" s="672"/>
      <c r="Y647" s="672"/>
      <c r="Z647" s="672"/>
      <c r="AA647" s="672"/>
      <c r="AB647" s="672" t="s">
        <v>523</v>
      </c>
      <c r="AC647" s="672"/>
      <c r="AD647" s="672"/>
      <c r="AE647" s="672"/>
      <c r="AF647" s="672"/>
      <c r="AG647" s="672"/>
      <c r="AH647" s="672"/>
      <c r="AI647" s="672"/>
      <c r="AJ647" s="672"/>
      <c r="AK647" s="672"/>
      <c r="AL647" s="672"/>
      <c r="AM647" s="672"/>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72"/>
      <c r="V648" s="672"/>
      <c r="W648" s="672"/>
      <c r="X648" s="672"/>
      <c r="Y648" s="672"/>
      <c r="Z648" s="672"/>
      <c r="AA648" s="672"/>
      <c r="AB648" s="672"/>
      <c r="AC648" s="672"/>
      <c r="AD648" s="672"/>
      <c r="AE648" s="672"/>
      <c r="AF648" s="672"/>
      <c r="AG648" s="672"/>
      <c r="AH648" s="672"/>
      <c r="AI648" s="672"/>
      <c r="AJ648" s="672"/>
      <c r="AK648" s="672"/>
      <c r="AL648" s="672"/>
      <c r="AM648" s="672"/>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72"/>
      <c r="V649" s="672"/>
      <c r="W649" s="672"/>
      <c r="X649" s="672"/>
      <c r="Y649" s="672"/>
      <c r="Z649" s="672"/>
      <c r="AA649" s="672"/>
      <c r="AB649" s="672"/>
      <c r="AC649" s="672"/>
      <c r="AD649" s="672"/>
      <c r="AE649" s="672"/>
      <c r="AF649" s="672"/>
      <c r="AG649" s="672"/>
      <c r="AH649" s="672"/>
      <c r="AI649" s="672"/>
      <c r="AJ649" s="672"/>
      <c r="AK649" s="672"/>
      <c r="AL649" s="672"/>
      <c r="AM649" s="672"/>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524</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529</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531</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530</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537</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539</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540</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541</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542</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543</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569</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546</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547</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549</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550</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551</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552</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548</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556</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557</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558</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559</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560</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561</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563</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566</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568</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572</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570</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571</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573</v>
      </c>
    </row>
    <row r="686" spans="1:21" x14ac:dyDescent="0.2">
      <c r="A686" s="472">
        <v>44573</v>
      </c>
      <c r="B686" s="650">
        <v>3032945</v>
      </c>
      <c r="C686" s="650">
        <v>1074591</v>
      </c>
      <c r="D686" s="650">
        <v>4107536</v>
      </c>
      <c r="E686" s="602">
        <v>7606</v>
      </c>
      <c r="F686" s="475">
        <v>0.54</v>
      </c>
      <c r="G686" s="656">
        <v>18342</v>
      </c>
      <c r="H686" s="657">
        <v>5820295</v>
      </c>
      <c r="I686" s="658">
        <v>28395</v>
      </c>
      <c r="J686" s="659">
        <v>8660404</v>
      </c>
      <c r="K686" s="660">
        <v>46737</v>
      </c>
      <c r="L686" s="660">
        <v>8912</v>
      </c>
      <c r="M686" s="625">
        <v>0.191</v>
      </c>
      <c r="N686" s="661">
        <f t="shared" ref="N686" si="2292">D686-D679</f>
        <v>73249</v>
      </c>
      <c r="O686" s="661">
        <f t="shared" ref="O686" si="2293">SUM(E680:E686)</f>
        <v>75834</v>
      </c>
      <c r="P686" s="662">
        <f t="shared" ref="P686" si="2294">SUM(K680:K686)</f>
        <v>369342</v>
      </c>
      <c r="Q686" s="135">
        <f t="shared" ref="Q686" si="2295">SUM(L680:L686)</f>
        <v>88493</v>
      </c>
      <c r="R686" s="356">
        <f t="shared" ref="R686" si="2296">Q686/P686</f>
        <v>0.23959636326223391</v>
      </c>
      <c r="S686" s="70">
        <f t="shared" ref="S686" si="2297">P686/5466</f>
        <v>67.570801317233816</v>
      </c>
      <c r="U686" s="630" t="s">
        <v>574</v>
      </c>
    </row>
    <row r="687" spans="1:21" x14ac:dyDescent="0.2">
      <c r="A687" s="472">
        <v>44574</v>
      </c>
      <c r="B687" s="650">
        <v>3034441</v>
      </c>
      <c r="C687" s="650">
        <v>1079729</v>
      </c>
      <c r="D687" s="650">
        <v>4114170</v>
      </c>
      <c r="E687" s="602">
        <v>5186</v>
      </c>
      <c r="F687" s="475">
        <v>0.48699999999999999</v>
      </c>
      <c r="G687" s="656">
        <v>20876</v>
      </c>
      <c r="H687" s="657">
        <v>5841107</v>
      </c>
      <c r="I687" s="658">
        <v>20190</v>
      </c>
      <c r="J687" s="659">
        <v>8680593</v>
      </c>
      <c r="K687" s="660">
        <v>41066</v>
      </c>
      <c r="L687" s="660">
        <v>6154</v>
      </c>
      <c r="M687" s="625">
        <v>0.15</v>
      </c>
      <c r="N687" s="661">
        <f t="shared" ref="N687" si="2298">D687-D680</f>
        <v>70247</v>
      </c>
      <c r="O687" s="661">
        <f t="shared" ref="O687" si="2299">SUM(E681:E687)</f>
        <v>69660</v>
      </c>
      <c r="P687" s="662">
        <f t="shared" ref="P687" si="2300">SUM(K681:K687)</f>
        <v>353191</v>
      </c>
      <c r="Q687" s="135">
        <f t="shared" ref="Q687" si="2301">SUM(L681:L687)</f>
        <v>81413</v>
      </c>
      <c r="R687" s="356">
        <f t="shared" ref="R687" si="2302">Q687/P687</f>
        <v>0.23050700612416511</v>
      </c>
      <c r="S687" s="70">
        <f t="shared" ref="S687" si="2303">P687/5466</f>
        <v>64.615989754848158</v>
      </c>
      <c r="U687" s="630" t="s">
        <v>593</v>
      </c>
    </row>
    <row r="688" spans="1:21" x14ac:dyDescent="0.2">
      <c r="A688" s="472">
        <v>44575</v>
      </c>
      <c r="B688" s="650">
        <v>3035595</v>
      </c>
      <c r="C688" s="650">
        <v>1085696</v>
      </c>
      <c r="D688" s="650">
        <v>4121291</v>
      </c>
      <c r="E688" s="602">
        <v>5977</v>
      </c>
      <c r="F688" s="475">
        <v>0.55100000000000005</v>
      </c>
      <c r="G688" s="656">
        <v>16446</v>
      </c>
      <c r="H688" s="657">
        <v>5857558</v>
      </c>
      <c r="I688" s="658">
        <v>22104</v>
      </c>
      <c r="J688" s="659">
        <v>8702697</v>
      </c>
      <c r="K688" s="660">
        <v>38550</v>
      </c>
      <c r="L688" s="660">
        <v>7011</v>
      </c>
      <c r="M688" s="625">
        <v>0.182</v>
      </c>
      <c r="N688" s="661">
        <f t="shared" ref="N688:N689" si="2304">D688-D681</f>
        <v>62788</v>
      </c>
      <c r="O688" s="661">
        <f t="shared" ref="O688:O689" si="2305">SUM(E682:E688)</f>
        <v>61151</v>
      </c>
      <c r="P688" s="662">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594</v>
      </c>
    </row>
    <row r="689" spans="1:19" x14ac:dyDescent="0.2">
      <c r="A689" s="472">
        <v>44576</v>
      </c>
      <c r="B689" s="650">
        <v>3036384</v>
      </c>
      <c r="C689" s="650">
        <v>1090144</v>
      </c>
      <c r="D689" s="650">
        <v>4126528</v>
      </c>
      <c r="E689" s="602">
        <v>4469</v>
      </c>
      <c r="F689" s="475">
        <v>0.52100000000000002</v>
      </c>
      <c r="G689" s="650">
        <v>14216</v>
      </c>
      <c r="H689" s="657">
        <v>5871756</v>
      </c>
      <c r="I689" s="658">
        <v>18531</v>
      </c>
      <c r="J689" s="659">
        <v>8721228</v>
      </c>
      <c r="K689" s="660">
        <v>32747</v>
      </c>
      <c r="L689" s="663">
        <v>5231</v>
      </c>
      <c r="M689" s="625">
        <v>0.16</v>
      </c>
      <c r="N689" s="661">
        <f t="shared" si="2304"/>
        <v>52472</v>
      </c>
      <c r="O689" s="661">
        <f t="shared" si="2305"/>
        <v>53018</v>
      </c>
      <c r="P689" s="662">
        <f t="shared" si="2306"/>
        <v>288281</v>
      </c>
      <c r="Q689" s="135">
        <f t="shared" si="2307"/>
        <v>62187</v>
      </c>
      <c r="R689" s="356">
        <f t="shared" si="2308"/>
        <v>0.21571660983554242</v>
      </c>
      <c r="S689" s="70">
        <f t="shared" si="2309"/>
        <v>52.740761068422977</v>
      </c>
    </row>
    <row r="690" spans="1:19" x14ac:dyDescent="0.2">
      <c r="A690" s="472">
        <v>44577</v>
      </c>
      <c r="B690" s="650">
        <v>3036628</v>
      </c>
      <c r="C690" s="650">
        <v>1094251</v>
      </c>
      <c r="D690" s="650">
        <v>4130879</v>
      </c>
      <c r="E690" s="602">
        <v>7079</v>
      </c>
      <c r="F690" s="475">
        <v>0.58199999999999996</v>
      </c>
      <c r="G690" s="650">
        <v>11642</v>
      </c>
      <c r="H690" s="657">
        <v>5883398</v>
      </c>
      <c r="I690" s="658">
        <v>15601</v>
      </c>
      <c r="J690" s="659">
        <v>8736829</v>
      </c>
      <c r="K690" s="660">
        <v>27243</v>
      </c>
      <c r="L690" s="663">
        <v>4804</v>
      </c>
      <c r="M690" s="625">
        <v>0.17599999999999999</v>
      </c>
      <c r="N690" s="661">
        <f t="shared" ref="N690" si="2310">D690-D683</f>
        <v>50885</v>
      </c>
      <c r="O690" s="661">
        <f t="shared" ref="O690" si="2311">SUM(E684:E690)</f>
        <v>52536</v>
      </c>
      <c r="P690" s="662">
        <f t="shared" ref="P690" si="2312">SUM(K684:K690)</f>
        <v>277101</v>
      </c>
      <c r="Q690" s="135">
        <f t="shared" ref="Q690" si="2313">SUM(L684:L690)</f>
        <v>58095</v>
      </c>
      <c r="R690" s="356">
        <f t="shared" ref="R690" si="2314">Q690/P690</f>
        <v>0.20965279807723539</v>
      </c>
      <c r="S690" s="70">
        <f t="shared" ref="S690" si="2315">P690/5466</f>
        <v>50.695389681668495</v>
      </c>
    </row>
    <row r="691" spans="1:19" x14ac:dyDescent="0.2">
      <c r="A691" s="472">
        <v>44578</v>
      </c>
      <c r="B691" s="650">
        <v>3036519</v>
      </c>
      <c r="C691" s="650">
        <v>1097158</v>
      </c>
      <c r="D691" s="650">
        <v>4133677</v>
      </c>
      <c r="E691" s="602">
        <v>4956</v>
      </c>
      <c r="F691" s="475">
        <v>0.58699999999999997</v>
      </c>
      <c r="G691" s="650">
        <v>5919</v>
      </c>
      <c r="H691" s="657">
        <v>5889317</v>
      </c>
      <c r="I691" s="658">
        <v>10289</v>
      </c>
      <c r="J691" s="659">
        <v>8747118</v>
      </c>
      <c r="K691" s="660">
        <v>16208</v>
      </c>
      <c r="L691" s="663">
        <v>3452</v>
      </c>
      <c r="M691" s="625">
        <v>0.21299999999999999</v>
      </c>
      <c r="N691" s="661">
        <f t="shared" ref="N691" si="2316">D691-D684</f>
        <v>43300</v>
      </c>
      <c r="O691" s="661">
        <f t="shared" ref="O691" si="2317">SUM(E685:E691)</f>
        <v>45665</v>
      </c>
      <c r="P691" s="662">
        <f t="shared" ref="P691" si="2318">SUM(K685:K691)</f>
        <v>246290</v>
      </c>
      <c r="Q691" s="135">
        <f t="shared" ref="Q691" si="2319">SUM(L685:L691)</f>
        <v>47697</v>
      </c>
      <c r="R691" s="356">
        <f t="shared" ref="R691" si="2320">Q691/P691</f>
        <v>0.19366194323764668</v>
      </c>
      <c r="S691" s="70">
        <f t="shared" ref="S691" si="2321">P691/5466</f>
        <v>45.05854372484449</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2022-01-17T13:22:27Z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vA53327923</value>
    </field>
    <field name="Objective-Version">
      <value order="0">169.193</value>
    </field>
    <field name="Objective-VersionNumber">
      <value order="0">2548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2022-01-17T13:22:25Z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2022-01-17T13:22:27Z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vA53327923</vt:lpwstr>
  </property>
  <property fmtid="{D5CDD505-2E9C-101B-9397-08002B2CF9AE}" pid="16" name="Objective-Version">
    <vt:lpwstr>169.193</vt:lpwstr>
  </property>
  <property fmtid="{D5CDD505-2E9C-101B-9397-08002B2CF9AE}" pid="17" name="Objective-VersionNumber">
    <vt:r8>2548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