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7826\Objective\Director\Cache\erdm.scotland.gov.uk 8443 uA4095\A29207242\"/>
    </mc:Choice>
  </mc:AlternateContent>
  <bookViews>
    <workbookView xWindow="0" yWindow="0" windowWidth="14025"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education" sheetId="44" r:id="rId19"/>
    <sheet name="Chart 11 - School absence" sheetId="46" r:id="rId20"/>
    <sheet name="Table 1 - NHS 24" sheetId="6" r:id="rId21"/>
    <sheet name="Chart 1 - NHS 24" sheetId="15" r:id="rId22"/>
    <sheet name="Table 2 - Archive Hospital Care" sheetId="1" r:id="rId23"/>
    <sheet name="Chart 2 -Archive Hosp Confirmed" sheetId="26" r:id="rId24"/>
    <sheet name="Chart 3 - Archive ICU" sheetId="27" r:id="rId25"/>
    <sheet name="Table 3 - Ambulance" sheetId="8" r:id="rId26"/>
    <sheet name="Chart 4 - Ambulance attendances" sheetId="11" r:id="rId27"/>
    <sheet name="Chart 5 - Ambulance to hospital" sheetId="20" r:id="rId28"/>
    <sheet name="Table 7d - Care Homes (Archive)" sheetId="41" r:id="rId29"/>
    <sheet name="Table 7e - Care Homes (Archive)" sheetId="39" r:id="rId30"/>
    <sheet name="Chart 9 - Care Homes (Archive)" sheetId="40" r:id="rId31"/>
  </sheets>
  <definedNames>
    <definedName name="Confirmed" localSheetId="24">OFFSET('Chart 3 - Archive ICU'!$B$2,0,0,COUNTA('Chart 3 - Archive ICU'!$B:$B) - 1)</definedName>
    <definedName name="ConfirmedHosp" localSheetId="23">OFFSET('Chart 2 -Archive Hosp Confirmed'!$B$2,0,0,COUNTA('Chart 2 -Archive Hosp Confirmed'!$B:$B)-1)</definedName>
    <definedName name="Date" localSheetId="24">OFFSET('Chart 3 - Archive ICU'!$A$2,0,0,COUNTA('Chart 3 - Archive ICU'!$A:$A) - 1)</definedName>
    <definedName name="DateHosp" localSheetId="23">OFFSET('Chart 2 -Archive Hosp Confirmed'!$A$2,0,0,COUNTA('Chart 2 -Archive Hosp Confirmed'!$A:$A)-1)</definedName>
    <definedName name="Suspected" localSheetId="24">OFFSET('Chart 3 - Archive ICU'!#REF!,0,0,COUNTA('Chart 3 - Archive ICU'!#REF!) - 1)</definedName>
    <definedName name="SuspectedHosp" localSheetId="23">OFFSET('Chart 2 -Archive Hosp Confirmed'!#REF!,0,0,COUNTA('Chart 2 -Archive Hosp Confirmed'!#REF!)-1)</definedName>
    <definedName name="Unknown" localSheetId="24">OFFSET('Chart 3 - Archive ICU'!#REF!,0,0,COUNTA('Chart 3 - Archive ICU'!#REF!)-1)</definedName>
    <definedName name="UnknownHosp" localSheetId="23">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33" i="9" l="1"/>
  <c r="K233" i="9"/>
  <c r="J233" i="9"/>
  <c r="M233" i="9" s="1"/>
  <c r="N233" i="9" s="1"/>
  <c r="J232" i="9" l="1"/>
  <c r="M232" i="9" s="1"/>
  <c r="N232" i="9" s="1"/>
  <c r="K232" i="9"/>
  <c r="L232" i="9"/>
  <c r="J231" i="9" l="1"/>
  <c r="K231" i="9"/>
  <c r="L231" i="9"/>
  <c r="M231" i="9"/>
  <c r="N231" i="9" s="1"/>
  <c r="J230" i="9" l="1"/>
  <c r="K230" i="9"/>
  <c r="L230" i="9"/>
  <c r="M230" i="9"/>
  <c r="N230" i="9" s="1"/>
  <c r="J229" i="9" l="1"/>
  <c r="M229" i="9" s="1"/>
  <c r="N229" i="9" s="1"/>
  <c r="K229" i="9"/>
  <c r="L229" i="9"/>
  <c r="N228" i="9" l="1"/>
  <c r="M228" i="9"/>
  <c r="L228" i="9"/>
  <c r="K228" i="9"/>
  <c r="J228" i="9"/>
  <c r="K227" i="9" l="1"/>
  <c r="L227" i="9"/>
  <c r="M227" i="9"/>
  <c r="N227" i="9" s="1"/>
  <c r="J227" i="9"/>
  <c r="L226" i="9" l="1"/>
  <c r="K226" i="9"/>
  <c r="J226" i="9"/>
  <c r="M226" i="9" s="1"/>
  <c r="N226" i="9" s="1"/>
  <c r="J225" i="9" l="1"/>
  <c r="M225" i="9" s="1"/>
  <c r="N225" i="9" s="1"/>
  <c r="K225" i="9"/>
  <c r="L225" i="9"/>
  <c r="J224" i="9" l="1"/>
  <c r="M224" i="9" s="1"/>
  <c r="N224" i="9" s="1"/>
  <c r="K224" i="9"/>
  <c r="L224" i="9"/>
  <c r="J220" i="9" l="1"/>
  <c r="K220" i="9"/>
  <c r="L220" i="9"/>
  <c r="M220" i="9"/>
  <c r="N220" i="9" s="1"/>
  <c r="J221" i="9"/>
  <c r="M221" i="9" s="1"/>
  <c r="N221" i="9" s="1"/>
  <c r="K221" i="9"/>
  <c r="L221" i="9"/>
  <c r="J222" i="9"/>
  <c r="M222" i="9" s="1"/>
  <c r="N222" i="9" s="1"/>
  <c r="K222" i="9"/>
  <c r="L222" i="9"/>
  <c r="J223" i="9"/>
  <c r="M223" i="9" s="1"/>
  <c r="N223" i="9" s="1"/>
  <c r="K223" i="9"/>
  <c r="L223" i="9"/>
  <c r="L219" i="9" l="1"/>
  <c r="K219" i="9"/>
  <c r="J219" i="9"/>
  <c r="J218" i="9" l="1"/>
  <c r="M219" i="9" s="1"/>
  <c r="N219" i="9" s="1"/>
  <c r="K218" i="9"/>
  <c r="L218" i="9"/>
  <c r="M218" i="9"/>
  <c r="N218" i="9" s="1"/>
  <c r="J217" i="9" l="1"/>
  <c r="K217" i="9"/>
  <c r="L217" i="9"/>
  <c r="M217" i="9"/>
  <c r="N217" i="9" s="1"/>
  <c r="J216" i="9" l="1"/>
  <c r="K216" i="9"/>
  <c r="L216" i="9"/>
  <c r="M216" i="9"/>
  <c r="N216" i="9" s="1"/>
  <c r="J215" i="9" l="1"/>
  <c r="K215" i="9"/>
  <c r="L215" i="9"/>
  <c r="M215" i="9"/>
  <c r="N215" i="9" s="1"/>
  <c r="J214" i="9" l="1"/>
  <c r="K214" i="9"/>
  <c r="L214" i="9"/>
  <c r="M214" i="9"/>
  <c r="N214" i="9" s="1"/>
  <c r="L213" i="9" l="1"/>
  <c r="K213" i="9"/>
  <c r="J213" i="9"/>
  <c r="M213" i="9" s="1"/>
  <c r="N213" i="9" s="1"/>
  <c r="L212" i="9" l="1"/>
  <c r="K212" i="9"/>
  <c r="J212" i="9"/>
  <c r="M212" i="9" s="1"/>
  <c r="N212" i="9" s="1"/>
  <c r="N211" i="9" l="1"/>
  <c r="J211" i="9"/>
  <c r="K211" i="9"/>
  <c r="L211" i="9"/>
  <c r="M211" i="9"/>
  <c r="J210" i="9" l="1"/>
  <c r="M210" i="9" s="1"/>
  <c r="N210" i="9" s="1"/>
  <c r="K210" i="9"/>
  <c r="L210" i="9"/>
  <c r="J209" i="9" l="1"/>
  <c r="M209" i="9" s="1"/>
  <c r="N209" i="9" s="1"/>
  <c r="K209" i="9"/>
  <c r="L209" i="9"/>
  <c r="J208" i="9" l="1"/>
  <c r="M208" i="9" s="1"/>
  <c r="N208" i="9" s="1"/>
  <c r="K208" i="9"/>
  <c r="L208" i="9"/>
  <c r="J207" i="9" l="1"/>
  <c r="K207" i="9" l="1"/>
  <c r="L207" i="9"/>
  <c r="M207" i="9"/>
  <c r="N207" i="9" s="1"/>
  <c r="J205" i="9" l="1"/>
  <c r="J206" i="9"/>
  <c r="K206" i="9"/>
  <c r="L205" i="9"/>
  <c r="L206" i="9"/>
  <c r="M205" i="9"/>
  <c r="M206" i="9"/>
  <c r="N206" i="9"/>
  <c r="N205" i="9" l="1"/>
  <c r="K205" i="9"/>
  <c r="J204" i="9" l="1"/>
  <c r="K204" i="9"/>
  <c r="L204" i="9"/>
  <c r="M204" i="9"/>
  <c r="N204" i="9" s="1"/>
  <c r="N203" i="9" l="1"/>
  <c r="L203" i="9" l="1"/>
  <c r="J203" i="9" l="1"/>
  <c r="K203" i="9"/>
  <c r="J202" i="9" l="1"/>
  <c r="K202" i="9"/>
  <c r="L202" i="9"/>
  <c r="J201" i="9" l="1"/>
  <c r="K201" i="9"/>
  <c r="L201" i="9"/>
  <c r="K200" i="9" l="1"/>
  <c r="L200" i="9"/>
  <c r="J200" i="9"/>
  <c r="J199" i="9" l="1"/>
  <c r="K199" i="9"/>
  <c r="L199" i="9"/>
  <c r="L198" i="9" l="1"/>
  <c r="K198" i="9"/>
  <c r="J198" i="9"/>
  <c r="J197" i="9" l="1"/>
  <c r="M203" i="9" s="1"/>
  <c r="K197" i="9"/>
  <c r="L197" i="9"/>
  <c r="J177" i="9" l="1"/>
  <c r="J178" i="9"/>
  <c r="J179" i="9"/>
  <c r="J180" i="9"/>
  <c r="J181" i="9"/>
  <c r="J182" i="9"/>
  <c r="J183" i="9"/>
  <c r="J184" i="9"/>
  <c r="J185" i="9"/>
  <c r="J186" i="9"/>
  <c r="J187" i="9"/>
  <c r="J188" i="9"/>
  <c r="J189" i="9"/>
  <c r="J190" i="9"/>
  <c r="J191" i="9"/>
  <c r="J192" i="9"/>
  <c r="J193" i="9"/>
  <c r="J194" i="9"/>
  <c r="J195" i="9"/>
  <c r="J196" i="9"/>
  <c r="M202" i="9" s="1"/>
  <c r="N202" i="9" s="1"/>
  <c r="K196" i="9"/>
  <c r="L196" i="9"/>
  <c r="M197" i="9" l="1"/>
  <c r="N197" i="9" s="1"/>
  <c r="M200" i="9"/>
  <c r="N200" i="9" s="1"/>
  <c r="M198" i="9"/>
  <c r="N198" i="9" s="1"/>
  <c r="M201" i="9"/>
  <c r="N201" i="9" s="1"/>
  <c r="M199" i="9"/>
  <c r="N199" i="9" s="1"/>
  <c r="M196" i="9"/>
  <c r="N196" i="9" s="1"/>
  <c r="K195" i="9"/>
  <c r="L195" i="9"/>
  <c r="M195" i="9"/>
  <c r="N195" i="9" s="1"/>
  <c r="K194" i="9" l="1"/>
  <c r="L194" i="9"/>
  <c r="M194" i="9"/>
  <c r="N194" i="9" s="1"/>
  <c r="M193" i="9" l="1"/>
  <c r="N193" i="9" s="1"/>
  <c r="L193" i="9"/>
  <c r="K193" i="9"/>
  <c r="L192" i="9" l="1"/>
  <c r="M192" i="9"/>
  <c r="N192" i="9" s="1"/>
  <c r="K192" i="9"/>
  <c r="L191" i="9" l="1"/>
  <c r="K191" i="9"/>
  <c r="M191" i="9"/>
  <c r="N191" i="9" s="1"/>
  <c r="M190" i="9" l="1"/>
  <c r="N190" i="9" s="1"/>
  <c r="K190" i="9"/>
  <c r="L190" i="9"/>
  <c r="K189" i="9" l="1"/>
  <c r="L189" i="9"/>
  <c r="M189" i="9"/>
  <c r="N189" i="9" s="1"/>
  <c r="M188" i="9"/>
  <c r="N188" i="9" s="1"/>
  <c r="K188" i="9"/>
  <c r="L188" i="9"/>
  <c r="K187" i="9"/>
  <c r="L187" i="9"/>
  <c r="M187" i="9"/>
  <c r="N187" i="9" s="1"/>
  <c r="K186" i="9"/>
  <c r="L186" i="9"/>
  <c r="M186" i="9"/>
  <c r="N186" i="9" s="1"/>
  <c r="M185" i="9"/>
  <c r="N185" i="9" s="1"/>
  <c r="K185" i="9"/>
  <c r="L185" i="9"/>
  <c r="L184" i="9"/>
  <c r="K184" i="9"/>
  <c r="K183" i="9"/>
  <c r="L183" i="9"/>
  <c r="M183" i="9"/>
  <c r="N183" i="9" s="1"/>
  <c r="M184" i="9"/>
  <c r="N184" i="9" s="1"/>
  <c r="J176" i="9"/>
  <c r="M182" i="9"/>
  <c r="N182" i="9" s="1"/>
  <c r="K182" i="9"/>
  <c r="L182" i="9"/>
  <c r="J175" i="9"/>
  <c r="M181" i="9"/>
  <c r="N181" i="9" s="1"/>
  <c r="L181" i="9"/>
  <c r="K181" i="9"/>
  <c r="K180" i="9"/>
  <c r="L180" i="9"/>
  <c r="J174" i="9"/>
  <c r="M180" i="9" s="1"/>
  <c r="N180" i="9" s="1"/>
  <c r="K179" i="9"/>
  <c r="L179" i="9"/>
  <c r="J173" i="9"/>
  <c r="M179" i="9" s="1"/>
  <c r="N179" i="9" s="1"/>
  <c r="J172" i="9"/>
  <c r="L178" i="9"/>
  <c r="K178" i="9"/>
  <c r="J171" i="9"/>
  <c r="L177" i="9"/>
  <c r="K177" i="9"/>
  <c r="K176" i="9"/>
  <c r="L176" i="9"/>
  <c r="J170" i="9"/>
  <c r="M176" i="9" s="1"/>
  <c r="N176" i="9" s="1"/>
  <c r="J169" i="9"/>
  <c r="K175" i="9"/>
  <c r="L175" i="9"/>
  <c r="K174" i="9"/>
  <c r="L174" i="9"/>
  <c r="J168" i="9"/>
  <c r="M174" i="9" s="1"/>
  <c r="N174" i="9" s="1"/>
  <c r="K173" i="9"/>
  <c r="L173" i="9"/>
  <c r="J167" i="9"/>
  <c r="M173" i="9" s="1"/>
  <c r="N173" i="9" s="1"/>
  <c r="K172" i="9"/>
  <c r="L172" i="9"/>
  <c r="J166" i="9"/>
  <c r="M172" i="9" s="1"/>
  <c r="N172" i="9" s="1"/>
  <c r="J165" i="9"/>
  <c r="K171" i="9"/>
  <c r="L171" i="9"/>
  <c r="K170" i="9"/>
  <c r="L170" i="9"/>
  <c r="J164" i="9"/>
  <c r="M170" i="9" s="1"/>
  <c r="N170" i="9" s="1"/>
  <c r="K169" i="9"/>
  <c r="L169" i="9"/>
  <c r="J163" i="9"/>
  <c r="M169" i="9" s="1"/>
  <c r="N169" i="9" s="1"/>
  <c r="K168" i="9"/>
  <c r="J162" i="9"/>
  <c r="M168" i="9"/>
  <c r="N168" i="9" s="1"/>
  <c r="L168" i="9"/>
  <c r="K167" i="9"/>
  <c r="L167" i="9"/>
  <c r="J161" i="9"/>
  <c r="M167" i="9" s="1"/>
  <c r="N167" i="9" s="1"/>
  <c r="J160" i="9"/>
  <c r="K166" i="9"/>
  <c r="L166" i="9"/>
  <c r="J159" i="9"/>
  <c r="L165" i="9"/>
  <c r="K165" i="9"/>
  <c r="J158" i="9"/>
  <c r="L164" i="9"/>
  <c r="K164" i="9"/>
  <c r="K163" i="9"/>
  <c r="L163" i="9"/>
  <c r="J157" i="9"/>
  <c r="M163" i="9" s="1"/>
  <c r="N163" i="9" s="1"/>
  <c r="J156" i="9"/>
  <c r="K162" i="9"/>
  <c r="L162" i="9"/>
  <c r="K161" i="9"/>
  <c r="L161" i="9"/>
  <c r="J155" i="9"/>
  <c r="M161" i="9" s="1"/>
  <c r="N161" i="9" s="1"/>
  <c r="J154" i="9"/>
  <c r="K160" i="9"/>
  <c r="L160" i="9"/>
  <c r="K159" i="9"/>
  <c r="L159" i="9"/>
  <c r="J153" i="9"/>
  <c r="M159" i="9" s="1"/>
  <c r="N159" i="9" s="1"/>
  <c r="J152" i="9"/>
  <c r="L158" i="9"/>
  <c r="K158" i="9"/>
  <c r="L157" i="9"/>
  <c r="K157" i="9"/>
  <c r="J151" i="9"/>
  <c r="M157" i="9" s="1"/>
  <c r="N157" i="9" s="1"/>
  <c r="J150" i="9"/>
  <c r="K156" i="9"/>
  <c r="L156" i="9"/>
  <c r="K155" i="9"/>
  <c r="L155" i="9"/>
  <c r="J149" i="9"/>
  <c r="M155" i="9" s="1"/>
  <c r="N155" i="9" s="1"/>
  <c r="J148" i="9"/>
  <c r="K154" i="9"/>
  <c r="L154" i="9"/>
  <c r="J147" i="9"/>
  <c r="K153" i="9"/>
  <c r="L153" i="9"/>
  <c r="J146" i="9"/>
  <c r="L152" i="9"/>
  <c r="K152" i="9"/>
  <c r="L151" i="9"/>
  <c r="J145" i="9"/>
  <c r="M151" i="9"/>
  <c r="N151" i="9" s="1"/>
  <c r="K151" i="9"/>
  <c r="K150" i="9"/>
  <c r="J144" i="9"/>
  <c r="M150" i="9"/>
  <c r="N150" i="9" s="1"/>
  <c r="L150" i="9"/>
  <c r="J143" i="9"/>
  <c r="K149" i="9"/>
  <c r="J35" i="9"/>
  <c r="J36" i="9"/>
  <c r="J37" i="9"/>
  <c r="M42" i="9" s="1"/>
  <c r="N42" i="9" s="1"/>
  <c r="J38" i="9"/>
  <c r="M44" i="9" s="1"/>
  <c r="N44" i="9" s="1"/>
  <c r="J39" i="9"/>
  <c r="J40" i="9"/>
  <c r="J41" i="9"/>
  <c r="M46" i="9" s="1"/>
  <c r="N46" i="9" s="1"/>
  <c r="M41" i="9"/>
  <c r="N41" i="9" s="1"/>
  <c r="J42" i="9"/>
  <c r="J43" i="9"/>
  <c r="M48" i="9" s="1"/>
  <c r="N48" i="9" s="1"/>
  <c r="M43" i="9"/>
  <c r="N43" i="9" s="1"/>
  <c r="J44" i="9"/>
  <c r="J45" i="9"/>
  <c r="M50" i="9" s="1"/>
  <c r="N50" i="9" s="1"/>
  <c r="M45" i="9"/>
  <c r="N45" i="9" s="1"/>
  <c r="J46" i="9"/>
  <c r="J47" i="9"/>
  <c r="M52" i="9" s="1"/>
  <c r="N52" i="9" s="1"/>
  <c r="M47" i="9"/>
  <c r="N47" i="9" s="1"/>
  <c r="J48" i="9"/>
  <c r="J49" i="9"/>
  <c r="M54" i="9" s="1"/>
  <c r="N54" i="9" s="1"/>
  <c r="M49" i="9"/>
  <c r="N49" i="9" s="1"/>
  <c r="J50" i="9"/>
  <c r="J51" i="9"/>
  <c r="M56" i="9" s="1"/>
  <c r="N56" i="9" s="1"/>
  <c r="M51" i="9"/>
  <c r="N51" i="9" s="1"/>
  <c r="J52" i="9"/>
  <c r="J53" i="9"/>
  <c r="M58" i="9" s="1"/>
  <c r="N58" i="9" s="1"/>
  <c r="M53" i="9"/>
  <c r="N53" i="9" s="1"/>
  <c r="J54" i="9"/>
  <c r="J55" i="9"/>
  <c r="M60" i="9" s="1"/>
  <c r="N60" i="9" s="1"/>
  <c r="M55" i="9"/>
  <c r="N55" i="9" s="1"/>
  <c r="J56" i="9"/>
  <c r="J57" i="9"/>
  <c r="M62" i="9" s="1"/>
  <c r="N62" i="9" s="1"/>
  <c r="M57" i="9"/>
  <c r="N57" i="9" s="1"/>
  <c r="J58" i="9"/>
  <c r="J59" i="9"/>
  <c r="M64" i="9" s="1"/>
  <c r="N64" i="9" s="1"/>
  <c r="M59" i="9"/>
  <c r="N59" i="9" s="1"/>
  <c r="J60" i="9"/>
  <c r="J61" i="9"/>
  <c r="M66" i="9" s="1"/>
  <c r="N66" i="9" s="1"/>
  <c r="M61" i="9"/>
  <c r="N61" i="9" s="1"/>
  <c r="J62" i="9"/>
  <c r="J63" i="9"/>
  <c r="M68" i="9" s="1"/>
  <c r="N68" i="9" s="1"/>
  <c r="M63" i="9"/>
  <c r="N63" i="9" s="1"/>
  <c r="J64" i="9"/>
  <c r="J65" i="9"/>
  <c r="M70" i="9" s="1"/>
  <c r="N70" i="9" s="1"/>
  <c r="M65" i="9"/>
  <c r="N65" i="9" s="1"/>
  <c r="J66" i="9"/>
  <c r="M72" i="9" s="1"/>
  <c r="N72" i="9" s="1"/>
  <c r="J67" i="9"/>
  <c r="M67" i="9"/>
  <c r="N67" i="9" s="1"/>
  <c r="J68" i="9"/>
  <c r="M74" i="9" s="1"/>
  <c r="N74" i="9" s="1"/>
  <c r="J69" i="9"/>
  <c r="M69" i="9"/>
  <c r="N69" i="9" s="1"/>
  <c r="J70" i="9"/>
  <c r="M76" i="9" s="1"/>
  <c r="N76" i="9" s="1"/>
  <c r="J71" i="9"/>
  <c r="M71" i="9"/>
  <c r="N71" i="9" s="1"/>
  <c r="J72" i="9"/>
  <c r="J73" i="9"/>
  <c r="M78" i="9" s="1"/>
  <c r="N78" i="9" s="1"/>
  <c r="M73" i="9"/>
  <c r="N73" i="9" s="1"/>
  <c r="J74" i="9"/>
  <c r="M80" i="9" s="1"/>
  <c r="N80" i="9" s="1"/>
  <c r="J75" i="9"/>
  <c r="M75" i="9"/>
  <c r="N75" i="9" s="1"/>
  <c r="J76" i="9"/>
  <c r="M82" i="9" s="1"/>
  <c r="N82" i="9" s="1"/>
  <c r="J77" i="9"/>
  <c r="M77" i="9"/>
  <c r="N77" i="9" s="1"/>
  <c r="J78" i="9"/>
  <c r="M84" i="9" s="1"/>
  <c r="N84" i="9" s="1"/>
  <c r="J79" i="9"/>
  <c r="M79" i="9"/>
  <c r="N79" i="9" s="1"/>
  <c r="J80" i="9"/>
  <c r="M86" i="9" s="1"/>
  <c r="N86" i="9" s="1"/>
  <c r="J81" i="9"/>
  <c r="M81" i="9"/>
  <c r="N81" i="9" s="1"/>
  <c r="J82" i="9"/>
  <c r="M88" i="9" s="1"/>
  <c r="N88" i="9" s="1"/>
  <c r="J83" i="9"/>
  <c r="M83" i="9"/>
  <c r="N83" i="9" s="1"/>
  <c r="J84" i="9"/>
  <c r="J85" i="9"/>
  <c r="M90" i="9" s="1"/>
  <c r="N90" i="9" s="1"/>
  <c r="M85" i="9"/>
  <c r="N85" i="9" s="1"/>
  <c r="J86" i="9"/>
  <c r="M92" i="9" s="1"/>
  <c r="N92" i="9" s="1"/>
  <c r="J87" i="9"/>
  <c r="M87" i="9"/>
  <c r="N87" i="9" s="1"/>
  <c r="J88" i="9"/>
  <c r="J89" i="9"/>
  <c r="M94" i="9" s="1"/>
  <c r="N94" i="9" s="1"/>
  <c r="M89" i="9"/>
  <c r="N89" i="9" s="1"/>
  <c r="J90" i="9"/>
  <c r="J91" i="9"/>
  <c r="M96" i="9" s="1"/>
  <c r="N96" i="9" s="1"/>
  <c r="M91" i="9"/>
  <c r="N91" i="9" s="1"/>
  <c r="J92" i="9"/>
  <c r="M98" i="9" s="1"/>
  <c r="N98" i="9" s="1"/>
  <c r="J93" i="9"/>
  <c r="M93" i="9"/>
  <c r="N93" i="9" s="1"/>
  <c r="J94" i="9"/>
  <c r="J95" i="9"/>
  <c r="M100" i="9" s="1"/>
  <c r="N100" i="9" s="1"/>
  <c r="M95" i="9"/>
  <c r="N95" i="9" s="1"/>
  <c r="J96" i="9"/>
  <c r="J97" i="9"/>
  <c r="M102" i="9" s="1"/>
  <c r="N102" i="9" s="1"/>
  <c r="M97" i="9"/>
  <c r="N97" i="9" s="1"/>
  <c r="J98" i="9"/>
  <c r="J99" i="9"/>
  <c r="M104" i="9" s="1"/>
  <c r="N104" i="9" s="1"/>
  <c r="M99" i="9"/>
  <c r="N99" i="9" s="1"/>
  <c r="J100" i="9"/>
  <c r="J101" i="9"/>
  <c r="M106" i="9" s="1"/>
  <c r="N106" i="9" s="1"/>
  <c r="M101" i="9"/>
  <c r="N101" i="9" s="1"/>
  <c r="J102" i="9"/>
  <c r="J103" i="9"/>
  <c r="M108" i="9" s="1"/>
  <c r="N108" i="9" s="1"/>
  <c r="M103" i="9"/>
  <c r="N103" i="9" s="1"/>
  <c r="J104" i="9"/>
  <c r="M110" i="9" s="1"/>
  <c r="N110" i="9" s="1"/>
  <c r="J105" i="9"/>
  <c r="M105" i="9"/>
  <c r="N105" i="9" s="1"/>
  <c r="J106" i="9"/>
  <c r="M112" i="9" s="1"/>
  <c r="N112" i="9" s="1"/>
  <c r="J107" i="9"/>
  <c r="M107" i="9"/>
  <c r="N107" i="9" s="1"/>
  <c r="J108" i="9"/>
  <c r="M114" i="9" s="1"/>
  <c r="N114" i="9" s="1"/>
  <c r="J109" i="9"/>
  <c r="M109" i="9"/>
  <c r="N109" i="9" s="1"/>
  <c r="J110" i="9"/>
  <c r="M116" i="9" s="1"/>
  <c r="N116" i="9" s="1"/>
  <c r="J111" i="9"/>
  <c r="M111" i="9"/>
  <c r="N111" i="9" s="1"/>
  <c r="J112" i="9"/>
  <c r="M118" i="9" s="1"/>
  <c r="N118" i="9" s="1"/>
  <c r="J113" i="9"/>
  <c r="M113" i="9"/>
  <c r="N113" i="9" s="1"/>
  <c r="J114" i="9"/>
  <c r="M120" i="9" s="1"/>
  <c r="N120" i="9" s="1"/>
  <c r="J115" i="9"/>
  <c r="M115" i="9"/>
  <c r="N115" i="9" s="1"/>
  <c r="J116" i="9"/>
  <c r="M122" i="9" s="1"/>
  <c r="N122" i="9" s="1"/>
  <c r="J117" i="9"/>
  <c r="M117" i="9"/>
  <c r="N117" i="9" s="1"/>
  <c r="J118" i="9"/>
  <c r="M124" i="9" s="1"/>
  <c r="N124" i="9" s="1"/>
  <c r="J119" i="9"/>
  <c r="M119" i="9"/>
  <c r="N119" i="9" s="1"/>
  <c r="J120" i="9"/>
  <c r="M126" i="9" s="1"/>
  <c r="N126" i="9" s="1"/>
  <c r="J121" i="9"/>
  <c r="M121" i="9"/>
  <c r="N121" i="9" s="1"/>
  <c r="J122" i="9"/>
  <c r="M128" i="9" s="1"/>
  <c r="N128" i="9" s="1"/>
  <c r="J123" i="9"/>
  <c r="M123" i="9"/>
  <c r="N123" i="9" s="1"/>
  <c r="J124" i="9"/>
  <c r="M130" i="9" s="1"/>
  <c r="N130" i="9" s="1"/>
  <c r="J125" i="9"/>
  <c r="M131" i="9" s="1"/>
  <c r="N131" i="9" s="1"/>
  <c r="M125" i="9"/>
  <c r="N125" i="9" s="1"/>
  <c r="J126" i="9"/>
  <c r="J127" i="9"/>
  <c r="M132" i="9" s="1"/>
  <c r="N132" i="9" s="1"/>
  <c r="M127" i="9"/>
  <c r="N127" i="9" s="1"/>
  <c r="J128" i="9"/>
  <c r="J129" i="9"/>
  <c r="M135" i="9" s="1"/>
  <c r="N135" i="9" s="1"/>
  <c r="M129" i="9"/>
  <c r="N129" i="9" s="1"/>
  <c r="J130" i="9"/>
  <c r="L35" i="9"/>
  <c r="L36" i="9"/>
  <c r="L37" i="9"/>
  <c r="L38" i="9"/>
  <c r="L39" i="9"/>
  <c r="L40" i="9"/>
  <c r="L41" i="9"/>
  <c r="L42" i="9"/>
  <c r="L43" i="9"/>
  <c r="L44" i="9"/>
  <c r="L45" i="9"/>
  <c r="L46" i="9"/>
  <c r="L47" i="9"/>
  <c r="L48" i="9"/>
  <c r="L49" i="9"/>
  <c r="L50" i="9"/>
  <c r="L51" i="9"/>
  <c r="L52" i="9"/>
  <c r="L53" i="9"/>
  <c r="L54" i="9"/>
  <c r="L55" i="9"/>
  <c r="L56" i="9"/>
  <c r="L57" i="9"/>
  <c r="L58" i="9"/>
  <c r="L59" i="9"/>
  <c r="L60" i="9"/>
  <c r="L61" i="9"/>
  <c r="L62" i="9"/>
  <c r="L63" i="9"/>
  <c r="L64" i="9"/>
  <c r="L65" i="9"/>
  <c r="L66" i="9"/>
  <c r="L67" i="9"/>
  <c r="L68" i="9"/>
  <c r="L69" i="9"/>
  <c r="L70" i="9"/>
  <c r="L71" i="9"/>
  <c r="L72" i="9"/>
  <c r="L73" i="9"/>
  <c r="L74" i="9"/>
  <c r="L75" i="9"/>
  <c r="L76" i="9"/>
  <c r="L77" i="9"/>
  <c r="L78" i="9"/>
  <c r="L79" i="9"/>
  <c r="L80" i="9"/>
  <c r="L81" i="9"/>
  <c r="L82" i="9"/>
  <c r="L83" i="9"/>
  <c r="L84" i="9"/>
  <c r="L85" i="9"/>
  <c r="L86" i="9"/>
  <c r="L87" i="9"/>
  <c r="L88" i="9"/>
  <c r="L89" i="9"/>
  <c r="L90" i="9"/>
  <c r="L91" i="9"/>
  <c r="L92" i="9"/>
  <c r="L93" i="9"/>
  <c r="L94" i="9"/>
  <c r="L95" i="9"/>
  <c r="L96" i="9"/>
  <c r="L97" i="9"/>
  <c r="L98" i="9"/>
  <c r="L99" i="9"/>
  <c r="L100" i="9"/>
  <c r="L101" i="9"/>
  <c r="L102" i="9"/>
  <c r="L103" i="9"/>
  <c r="L104" i="9"/>
  <c r="L105" i="9"/>
  <c r="L106" i="9"/>
  <c r="L107" i="9"/>
  <c r="L108" i="9"/>
  <c r="L109" i="9"/>
  <c r="L110" i="9"/>
  <c r="L111" i="9"/>
  <c r="L112" i="9"/>
  <c r="L113" i="9"/>
  <c r="L114" i="9"/>
  <c r="L115" i="9"/>
  <c r="L116" i="9"/>
  <c r="L117" i="9"/>
  <c r="L118"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9" i="9"/>
  <c r="L148" i="9"/>
  <c r="K148" i="9"/>
  <c r="J142" i="9"/>
  <c r="M148" i="9"/>
  <c r="N148" i="9" s="1"/>
  <c r="K147" i="9"/>
  <c r="K146" i="9"/>
  <c r="K145" i="9"/>
  <c r="K144" i="9"/>
  <c r="K143" i="9"/>
  <c r="K142" i="9"/>
  <c r="K141" i="9"/>
  <c r="J141" i="9"/>
  <c r="M147" i="9" s="1"/>
  <c r="N147" i="9" s="1"/>
  <c r="K140" i="9"/>
  <c r="J140" i="9"/>
  <c r="K139" i="9"/>
  <c r="J139" i="9"/>
  <c r="M145" i="9" s="1"/>
  <c r="N145" i="9" s="1"/>
  <c r="K138" i="9"/>
  <c r="J138" i="9"/>
  <c r="K137" i="9"/>
  <c r="J137" i="9"/>
  <c r="M142" i="9" s="1"/>
  <c r="N142" i="9" s="1"/>
  <c r="K136" i="9"/>
  <c r="J136" i="9"/>
  <c r="K135" i="9"/>
  <c r="J135" i="9"/>
  <c r="K134" i="9"/>
  <c r="J134" i="9"/>
  <c r="K133" i="9"/>
  <c r="J133" i="9"/>
  <c r="K132" i="9"/>
  <c r="J132" i="9"/>
  <c r="M137" i="9" s="1"/>
  <c r="N137" i="9" s="1"/>
  <c r="M138" i="9"/>
  <c r="N138" i="9" s="1"/>
  <c r="K131" i="9"/>
  <c r="J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M134" i="9"/>
  <c r="N134" i="9" s="1"/>
  <c r="M133" i="9"/>
  <c r="N133" i="9" s="1"/>
  <c r="M146" i="9"/>
  <c r="N146" i="9" s="1"/>
  <c r="M144" i="9"/>
  <c r="N144" i="9" s="1"/>
  <c r="M143" i="9"/>
  <c r="N143" i="9" s="1"/>
  <c r="B2" i="27"/>
  <c r="A3" i="27"/>
  <c r="A4" i="27"/>
  <c r="A5" i="27"/>
  <c r="A6" i="27"/>
  <c r="A7" i="27"/>
  <c r="A8" i="27"/>
  <c r="A9" i="27"/>
  <c r="B3" i="27"/>
  <c r="B4" i="27"/>
  <c r="B5" i="27"/>
  <c r="B6" i="27"/>
  <c r="B7" i="27"/>
  <c r="B8" i="27"/>
  <c r="B9" i="27"/>
  <c r="I123" i="9"/>
  <c r="A9" i="31"/>
  <c r="A3" i="7"/>
  <c r="A81"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s="1"/>
  <c r="A5" i="26" s="1"/>
  <c r="A6" i="26" s="1"/>
  <c r="A7" i="26" s="1"/>
  <c r="A8" i="26" s="1"/>
  <c r="A9" i="26" s="1"/>
  <c r="A10" i="26" s="1"/>
  <c r="A11" i="26" s="1"/>
  <c r="A12" i="26" s="1"/>
  <c r="M156" i="9" l="1"/>
  <c r="N156" i="9" s="1"/>
  <c r="M139" i="9"/>
  <c r="N139" i="9" s="1"/>
  <c r="M152" i="9"/>
  <c r="N152" i="9" s="1"/>
  <c r="M154" i="9"/>
  <c r="N154" i="9" s="1"/>
  <c r="M158" i="9"/>
  <c r="N158" i="9" s="1"/>
  <c r="M162" i="9"/>
  <c r="N162" i="9" s="1"/>
  <c r="M164" i="9"/>
  <c r="N164" i="9" s="1"/>
  <c r="M171" i="9"/>
  <c r="N171" i="9" s="1"/>
  <c r="M175" i="9"/>
  <c r="N175" i="9" s="1"/>
  <c r="M178" i="9"/>
  <c r="N178" i="9" s="1"/>
  <c r="M136" i="9"/>
  <c r="N136" i="9" s="1"/>
  <c r="M141" i="9"/>
  <c r="N141" i="9" s="1"/>
  <c r="M140" i="9"/>
  <c r="N140" i="9" s="1"/>
  <c r="M149" i="9"/>
  <c r="N149" i="9" s="1"/>
  <c r="M153" i="9"/>
  <c r="N153" i="9" s="1"/>
  <c r="M160" i="9"/>
  <c r="N160" i="9" s="1"/>
  <c r="M165" i="9"/>
  <c r="N165" i="9" s="1"/>
  <c r="M166" i="9"/>
  <c r="N166" i="9" s="1"/>
  <c r="M177" i="9"/>
  <c r="N177" i="9" s="1"/>
  <c r="A104" i="7"/>
  <c r="A110" i="7"/>
  <c r="A79" i="7"/>
  <c r="A177" i="7"/>
  <c r="A183" i="7"/>
  <c r="A80" i="7"/>
  <c r="A189" i="7"/>
  <c r="A30" i="7"/>
  <c r="A97" i="7"/>
  <c r="A187" i="7"/>
  <c r="A140" i="7"/>
  <c r="A44" i="7"/>
  <c r="A12" i="7"/>
  <c r="A150" i="7"/>
  <c r="A149" i="7"/>
  <c r="A78" i="7"/>
  <c r="A95" i="7"/>
  <c r="A162" i="7"/>
  <c r="A37" i="7"/>
  <c r="A70" i="7"/>
  <c r="A67" i="7"/>
  <c r="A194" i="7"/>
  <c r="A142" i="7"/>
  <c r="A10" i="7"/>
  <c r="A33" i="7"/>
  <c r="A54" i="7"/>
  <c r="A74" i="7"/>
  <c r="A71" i="7"/>
  <c r="A73" i="7"/>
  <c r="A146" i="7"/>
  <c r="A11" i="7"/>
  <c r="A34" i="7"/>
  <c r="A55" i="7"/>
  <c r="A90" i="7"/>
  <c r="A91" i="7"/>
  <c r="A93" i="7"/>
  <c r="A158" i="7"/>
  <c r="A14" i="7"/>
  <c r="A35" i="7"/>
  <c r="A57" i="7"/>
  <c r="A5" i="7"/>
  <c r="A190" i="7"/>
  <c r="A122" i="7"/>
  <c r="A147" i="7"/>
  <c r="A185" i="7"/>
  <c r="A121" i="7"/>
  <c r="A188" i="7"/>
  <c r="A124" i="7"/>
  <c r="A84" i="7"/>
  <c r="A56" i="7"/>
  <c r="A40" i="7"/>
  <c r="A24" i="7"/>
  <c r="A8" i="7"/>
  <c r="A89" i="7"/>
  <c r="A134" i="7"/>
  <c r="A179" i="7"/>
  <c r="A197" i="7"/>
  <c r="A133" i="7"/>
  <c r="A171" i="7"/>
  <c r="A136" i="7"/>
  <c r="A82" i="7"/>
  <c r="A132" i="7"/>
  <c r="A129" i="7"/>
  <c r="A163" i="7"/>
  <c r="A69" i="7"/>
  <c r="A21" i="7"/>
  <c r="A42" i="7"/>
  <c r="A63" i="7"/>
  <c r="A173" i="7"/>
  <c r="A27" i="7"/>
  <c r="A114" i="7"/>
  <c r="A50" i="7"/>
  <c r="A6" i="7"/>
  <c r="A9" i="7"/>
  <c r="A137" i="7"/>
  <c r="A66" i="7"/>
  <c r="A28" i="7"/>
  <c r="A77" i="7"/>
  <c r="A152" i="7"/>
  <c r="A101" i="7"/>
  <c r="A109" i="7"/>
  <c r="A123" i="7"/>
  <c r="A174" i="7"/>
  <c r="A17" i="7"/>
  <c r="A38" i="7"/>
  <c r="A59" i="7"/>
  <c r="A116" i="7"/>
  <c r="A113" i="7"/>
  <c r="A131" i="7"/>
  <c r="A178" i="7"/>
  <c r="A18" i="7"/>
  <c r="A39" i="7"/>
  <c r="A61" i="7"/>
  <c r="A128" i="7"/>
  <c r="A125" i="7"/>
  <c r="A155" i="7"/>
  <c r="A198" i="7"/>
  <c r="A19" i="7"/>
  <c r="A41" i="7"/>
  <c r="A62" i="7"/>
  <c r="A167" i="7"/>
  <c r="A170" i="7"/>
  <c r="A106" i="7"/>
  <c r="A115" i="7"/>
  <c r="A169" i="7"/>
  <c r="A105" i="7"/>
  <c r="A172" i="7"/>
  <c r="A108" i="7"/>
  <c r="A103" i="7"/>
  <c r="A52" i="7"/>
  <c r="A36" i="7"/>
  <c r="A20" i="7"/>
  <c r="A195" i="7"/>
  <c r="A182" i="7"/>
  <c r="A118" i="7"/>
  <c r="A139" i="7"/>
  <c r="A181" i="7"/>
  <c r="A117" i="7"/>
  <c r="A184" i="7"/>
  <c r="A120" i="7"/>
  <c r="A83" i="7"/>
  <c r="A164" i="7"/>
  <c r="A161" i="7"/>
  <c r="A96" i="7"/>
  <c r="A151" i="7"/>
  <c r="A26" i="7"/>
  <c r="A47" i="7"/>
  <c r="A176" i="7"/>
  <c r="A175" i="7"/>
  <c r="A49" i="7"/>
  <c r="A180" i="7"/>
  <c r="A29" i="7"/>
  <c r="A192" i="7"/>
  <c r="A126" i="7"/>
  <c r="A51" i="7"/>
  <c r="A138" i="7"/>
  <c r="A186" i="7"/>
  <c r="A191" i="7"/>
  <c r="A60" i="7"/>
  <c r="A127" i="7"/>
  <c r="A76" i="7"/>
  <c r="A75" i="7"/>
  <c r="A94" i="7"/>
  <c r="A15" i="7"/>
  <c r="A58" i="7"/>
  <c r="A112" i="7"/>
  <c r="A144" i="7"/>
  <c r="A141" i="7"/>
  <c r="A68" i="7"/>
  <c r="A111" i="7"/>
  <c r="A22" i="7"/>
  <c r="A43" i="7"/>
  <c r="A65" i="7"/>
  <c r="A148" i="7"/>
  <c r="A145" i="7"/>
  <c r="A72" i="7"/>
  <c r="A119" i="7"/>
  <c r="A23" i="7"/>
  <c r="A45" i="7"/>
  <c r="A4" i="7"/>
  <c r="A160" i="7"/>
  <c r="A157" i="7"/>
  <c r="A92" i="7"/>
  <c r="A143" i="7"/>
  <c r="A25" i="7"/>
  <c r="A46" i="7"/>
  <c r="A13" i="7"/>
  <c r="A135" i="7"/>
  <c r="A154" i="7"/>
  <c r="A88" i="7"/>
  <c r="A85" i="7"/>
  <c r="A153" i="7"/>
  <c r="A87" i="7"/>
  <c r="A156" i="7"/>
  <c r="A86" i="7"/>
  <c r="A64" i="7"/>
  <c r="A48" i="7"/>
  <c r="A32" i="7"/>
  <c r="A16" i="7"/>
  <c r="A159" i="7"/>
  <c r="A166" i="7"/>
  <c r="A100" i="7"/>
  <c r="A107" i="7"/>
  <c r="A165" i="7"/>
  <c r="A99" i="7"/>
  <c r="A168" i="7"/>
  <c r="A98" i="7"/>
  <c r="A102" i="7"/>
  <c r="A196" i="7"/>
  <c r="A193" i="7"/>
  <c r="A130" i="7"/>
  <c r="A7" i="7"/>
  <c r="A31" i="7"/>
  <c r="A53" i="7"/>
</calcChain>
</file>

<file path=xl/sharedStrings.xml><?xml version="1.0" encoding="utf-8"?>
<sst xmlns="http://schemas.openxmlformats.org/spreadsheetml/2006/main" count="370" uniqueCount="220">
  <si>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</si>
  <si>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</si>
  <si>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</si>
  <si>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</si>
  <si>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</si>
  <si>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</si>
  <si>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</si>
  <si>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</si>
  <si>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</si>
  <si>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</si>
  <si>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</si>
  <si>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</si>
  <si>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</si>
  <si>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</si>
  <si>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</si>
  <si>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</si>
  <si>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</si>
  <si>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</si>
  <si>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</si>
  <si>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</si>
  <si>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</si>
  <si>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</si>
  <si>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</si>
  <si>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</si>
  <si>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</si>
  <si>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</si>
  <si>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</si>
  <si>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</si>
  <si>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</si>
  <si>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</si>
  <si>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</si>
  <si>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</si>
  <si>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</si>
  <si>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</si>
  <si>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</si>
  <si>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</si>
  <si>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</si>
  <si>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</si>
  <si>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</si>
  <si>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</si>
  <si>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</si>
  <si>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</si>
  <si>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</si>
  <si>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</si>
  <si>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</si>
  <si>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</si>
  <si>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</si>
  <si>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</si>
  <si>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</si>
  <si>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</si>
  <si>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</si>
  <si>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</si>
  <si>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</si>
  <si>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</si>
  <si>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</si>
  <si>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</si>
  <si>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</si>
  <si>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</si>
  <si>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</si>
  <si>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</si>
  <si>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</si>
  <si>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</si>
  <si>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</si>
  <si>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</si>
  <si>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</si>
  <si>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</si>
  <si>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</si>
  <si>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</si>
  <si>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</si>
  <si>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</si>
  <si>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</si>
  <si>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</si>
  <si>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</si>
  <si>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</si>
  <si>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</si>
  <si>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</si>
  <si>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</si>
  <si>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</si>
  <si>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</si>
  <si>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</si>
  <si>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</si>
  <si>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</si>
  <si>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</si>
  <si>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</si>
  <si>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</si>
  <si>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</si>
  <si>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</si>
  <si>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</si>
  <si>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</si>
  <si>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</si>
  <si>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</si>
  <si>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</si>
  <si>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</si>
  <si>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</si>
  <si>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</si>
  <si>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</si>
  <si>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</si>
  <si>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</si>
  <si>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</si>
  <si>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</si>
  <si>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</si>
  <si>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</si>
  <si>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</si>
  <si>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</si>
  <si>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</si>
  <si>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</si>
  <si>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</si>
  <si>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</si>
  <si>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</si>
  <si>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</si>
  <si>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</si>
  <si>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</si>
  <si>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</si>
  <si>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</si>
  <si>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</si>
  <si>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</si>
  <si>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</si>
  <si>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</si>
  <si>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</si>
  <si>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</si>
  <si>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</si>
  <si>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</si>
  <si>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</si>
  <si>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</si>
  <si>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</si>
  <si>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</si>
  <si>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</si>
  <si>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</si>
  <si>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</si>
  <si>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</si>
  <si>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</si>
  <si>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</si>
  <si>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</si>
  <si>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</si>
  <si>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</si>
  <si>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</si>
  <si>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</si>
  <si>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</si>
  <si>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</si>
  <si>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</si>
  <si>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</si>
  <si>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</si>
  <si>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</si>
  <si>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</si>
  <si>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</si>
  <si>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</si>
  <si>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</si>
  <si>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</si>
  <si>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</si>
  <si>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</si>
  <si>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</si>
  <si>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</si>
  <si>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</si>
  <si>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</si>
  <si>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</si>
  <si>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</si>
  <si>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</si>
  <si>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</si>
  <si>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</si>
  <si>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</si>
  <si>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</si>
  <si>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</si>
  <si>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</si>
  <si>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</si>
  <si>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</si>
  <si>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</si>
  <si>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</si>
  <si>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</si>
  <si>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</si>
  <si>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</si>
  <si>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</si>
  <si>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</si>
  <si>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</si>
  <si>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</si>
  <si>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</si>
  <si>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</si>
  <si>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</si>
  <si>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</si>
  <si>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</si>
  <si>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</si>
  <si>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</si>
  <si>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</si>
  <si>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</si>
  <si>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</si>
  <si>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</si>
  <si>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</si>
  <si>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</si>
  <si>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</si>
  <si>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</si>
  <si>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</si>
  <si>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</si>
  <si>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</si>
  <si>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</si>
  <si>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</si>
  <si>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</si>
  <si>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</si>
  <si>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</si>
  <si>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</si>
  <si>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</si>
  <si>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</si>
  <si>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</si>
  <si>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</si>
  <si>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</si>
  <si>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</si>
  <si>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</si>
  <si>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</si>
  <si>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</si>
  <si>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</si>
  <si>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</si>
  <si>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</si>
  <si>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</si>
  <si>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</si>
  <si>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</si>
  <si>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</si>
  <si>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</si>
  <si>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</si>
  <si>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</si>
  <si>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</si>
  <si>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week to 14/10/2021</t>
  </si>
  <si>
    <t>05/10/20 - 11/10/20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</si>
</sst>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cellStyleXfs>
  <cellXfs count="44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8" xfId="0" applyNumberFormat="1" applyFont="1" applyBorder="1"/>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8" xfId="4" applyNumberFormat="1" applyFon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3" fontId="17" fillId="0" borderId="0" xfId="0" applyNumberFormat="1" applyFont="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haredStrings" Target="sharedString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styles" Target="styles.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theme" Target="theme/theme1.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calcChain" Target="calcChain.xml" Id="rId35" /><Relationship Type="http://schemas.openxmlformats.org/officeDocument/2006/relationships/customXml" Target="/customXML/item2.xml" Id="R89bcda6349264ba0"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34.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602</c:v>
                </c:pt>
                <c:pt idx="35">
                  <c:v>629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education'!$A$4:$A$46</c:f>
              <c:numCache>
                <c:formatCode>m/d/yyyy</c:formatCode>
                <c:ptCount val="4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numCache>
            </c:numRef>
          </c:cat>
          <c:val>
            <c:numRef>
              <c:f>'Table 9 - School education'!$E$4:$E$46</c:f>
              <c:numCache>
                <c:formatCode>0.0%</c:formatCode>
                <c:ptCount val="4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2.71244811E-2</c:v>
                </c:pt>
                <c:pt idx="39">
                  <c:v>2.5745720999999999E-2</c:v>
                </c:pt>
                <c:pt idx="40">
                  <c:v>2.2327912400000004E-2</c:v>
                </c:pt>
                <c:pt idx="41">
                  <c:v>2.4094808199999998E-2</c:v>
                </c:pt>
                <c:pt idx="42">
                  <c:v>2.34877574E-2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education'!$A$4:$A$46</c:f>
              <c:numCache>
                <c:formatCode>m/d/yyyy</c:formatCode>
                <c:ptCount val="4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numCache>
            </c:numRef>
          </c:cat>
          <c:val>
            <c:numRef>
              <c:f>'Table 9 - School education'!$D$4:$D$46</c:f>
              <c:numCache>
                <c:formatCode>0.0%</c:formatCode>
                <c:ptCount val="4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6.7560887199999989E-2</c:v>
                </c:pt>
                <c:pt idx="39">
                  <c:v>9.4709542399999999E-2</c:v>
                </c:pt>
                <c:pt idx="40">
                  <c:v>6.1753944200000001E-2</c:v>
                </c:pt>
                <c:pt idx="41">
                  <c:v>5.9803750500000002E-2</c:v>
                </c:pt>
                <c:pt idx="42">
                  <c:v>5.7603600499999998E-2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Discharges'!$A$4:$A$184</c:f>
              <c:strCache>
                <c:ptCount val="181"/>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strCache>
            </c:strRef>
          </c:cat>
          <c:val>
            <c:numRef>
              <c:f>'Table 4 - Delayed Discharges'!$C$4:$C$184</c:f>
              <c:numCache>
                <c:formatCode>#,##0</c:formatCode>
                <c:ptCount val="18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pt idx="152" formatCode="_(* #,##0_);_(* \(#,##0\);_(* &quot;-&quot;??_);_(@_)">
                  <c:v>1056</c:v>
                </c:pt>
                <c:pt idx="159" formatCode="_(* #,##0_);_(* \(#,##0\);_(* &quot;-&quot;??_);_(@_)">
                  <c:v>1044</c:v>
                </c:pt>
                <c:pt idx="166" formatCode="_(* #,##0_);_(* \(#,##0\);_(* &quot;-&quot;??_);_(@_)">
                  <c:v>1030</c:v>
                </c:pt>
                <c:pt idx="173">
                  <c:v>1036</c:v>
                </c:pt>
                <c:pt idx="180">
                  <c:v>1007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0.10770314021481783"/>
                  <c:y val="-0.12565007576517548"/>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Workforce'!$A$117:$A$144</c:f>
              <c:strCache>
                <c:ptCount val="2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strCache>
            </c:strRef>
          </c:cat>
          <c:val>
            <c:numRef>
              <c:f>'Table 6 - Workforce'!$B$117:$B$144</c:f>
              <c:numCache>
                <c:formatCode>#,##0</c:formatCode>
                <c:ptCount val="2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Workforce'!$A$117:$A$144</c:f>
              <c:strCache>
                <c:ptCount val="2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strCache>
            </c:strRef>
          </c:cat>
          <c:val>
            <c:numRef>
              <c:f>'Table 6 - Workforce'!$C$117:$C$144</c:f>
              <c:numCache>
                <c:formatCode>#,##0</c:formatCode>
                <c:ptCount val="2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Workforce'!$A$117:$A$144</c:f>
              <c:strCache>
                <c:ptCount val="2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strCache>
            </c:strRef>
          </c:cat>
          <c:val>
            <c:numRef>
              <c:f>'Table 6 - Workforce'!$D$117:$D$144</c:f>
              <c:numCache>
                <c:formatCode>#,##0</c:formatCode>
                <c:ptCount val="2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66674</xdr:colOff>
      <xdr:row>1</xdr:row>
      <xdr:rowOff>180974</xdr:rowOff>
    </xdr:from>
    <xdr:to>
      <xdr:col>17</xdr:col>
      <xdr:colOff>447675</xdr:colOff>
      <xdr:row>27</xdr:row>
      <xdr:rowOff>142874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45</xdr:row>
      <xdr:rowOff>19050</xdr:rowOff>
    </xdr:to>
    <xdr:sp macro="" textlink="">
      <xdr:nvSpPr>
        <xdr:cNvPr id="2" name="TextBox 1"/>
        <xdr:cNvSpPr txBox="1"/>
      </xdr:nvSpPr>
      <xdr:spPr>
        <a:xfrm>
          <a:off x="5743575" y="2352673"/>
          <a:ext cx="4419600" cy="65817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In particular note that in week beginning 12 October, </a:t>
          </a:r>
          <a:r>
            <a:rPr lang="en-GB" sz="1100">
              <a:solidFill>
                <a:schemeClr val="dk1"/>
              </a:solidFill>
              <a:effectLst/>
              <a:latin typeface="+mn-lt"/>
              <a:ea typeface="+mn-ea"/>
              <a:cs typeface="+mn-cs"/>
            </a:rPr>
            <a:t>29 of the 32 local authority areas are on holiday so the figures are based only on East Lothian, Edinburgh and Midlothian.</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86</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4.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130992</xdr:colOff>
      <xdr:row>158</xdr:row>
      <xdr:rowOff>31751</xdr:rowOff>
    </xdr:from>
    <xdr:to>
      <xdr:col>11</xdr:col>
      <xdr:colOff>239422</xdr:colOff>
      <xdr:row>173</xdr:row>
      <xdr:rowOff>0</xdr:rowOff>
    </xdr:to>
    <xdr:sp macro="" textlink="">
      <xdr:nvSpPr>
        <xdr:cNvPr id="2" name="TextBox 1"/>
        <xdr:cNvSpPr txBox="1"/>
      </xdr:nvSpPr>
      <xdr:spPr>
        <a:xfrm>
          <a:off x="3168409" y="30278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427566</xdr:colOff>
      <xdr:row>4</xdr:row>
      <xdr:rowOff>169333</xdr:rowOff>
    </xdr:from>
    <xdr:to>
      <xdr:col>23</xdr:col>
      <xdr:colOff>476249</xdr:colOff>
      <xdr:row>67</xdr:row>
      <xdr:rowOff>47625</xdr:rowOff>
    </xdr:to>
    <xdr:sp macro="" textlink="">
      <xdr:nvSpPr>
        <xdr:cNvPr id="3" name="TextBox 2"/>
        <xdr:cNvSpPr txBox="1"/>
      </xdr:nvSpPr>
      <xdr:spPr>
        <a:xfrm>
          <a:off x="13248216" y="1283758"/>
          <a:ext cx="5354108" cy="118797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14</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14</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542263</xdr:colOff>
      <xdr:row>10</xdr:row>
      <xdr:rowOff>27332</xdr:rowOff>
    </xdr:from>
    <xdr:to>
      <xdr:col>9</xdr:col>
      <xdr:colOff>29819</xdr:colOff>
      <xdr:row>13</xdr:row>
      <xdr:rowOff>113058</xdr:rowOff>
    </xdr:to>
    <xdr:sp macro="" textlink="">
      <xdr:nvSpPr>
        <xdr:cNvPr id="3" name="TextBox 2"/>
        <xdr:cNvSpPr txBox="1"/>
      </xdr:nvSpPr>
      <xdr:spPr>
        <a:xfrm>
          <a:off x="4319133" y="1932332"/>
          <a:ext cx="137599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0.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1"/>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8" t="s">
        <v>119</v>
      </c>
    </row>
    <row r="10" spans="2:3" ht="30.6" customHeight="1" x14ac:dyDescent="0.25">
      <c r="B10" s="21" t="s">
        <v>164</v>
      </c>
      <c r="C10" s="97"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5" t="s">
        <v>74</v>
      </c>
      <c r="C20" s="36" t="s">
        <v>77</v>
      </c>
    </row>
    <row r="21" spans="2:3" ht="30.6" customHeight="1" x14ac:dyDescent="0.25">
      <c r="B21" s="111" t="s">
        <v>79</v>
      </c>
      <c r="C21" s="97" t="s">
        <v>80</v>
      </c>
    </row>
    <row r="22" spans="2:3" ht="30.6" customHeight="1" x14ac:dyDescent="0.25">
      <c r="B22" s="60" t="s">
        <v>35</v>
      </c>
      <c r="C22" s="35" t="s">
        <v>176</v>
      </c>
    </row>
    <row r="23" spans="2:3" ht="30.6" customHeight="1" x14ac:dyDescent="0.25">
      <c r="B23" s="216" t="s">
        <v>78</v>
      </c>
      <c r="C23" s="36" t="s">
        <v>52</v>
      </c>
    </row>
    <row r="24" spans="2:3" ht="30.6" customHeight="1" x14ac:dyDescent="0.25">
      <c r="B24" s="216" t="s">
        <v>170</v>
      </c>
      <c r="C24" s="36" t="s">
        <v>171</v>
      </c>
    </row>
    <row r="25" spans="2:3" ht="15" customHeight="1" x14ac:dyDescent="0.25">
      <c r="B25" s="19" t="s">
        <v>173</v>
      </c>
      <c r="C25" s="18" t="s">
        <v>174</v>
      </c>
    </row>
    <row r="26" spans="2:3" ht="30.6" customHeight="1" x14ac:dyDescent="0.25">
      <c r="B26" s="131" t="s">
        <v>22</v>
      </c>
      <c r="C26" s="132" t="s">
        <v>84</v>
      </c>
    </row>
    <row r="27" spans="2:3" ht="30.6" customHeight="1" x14ac:dyDescent="0.25">
      <c r="B27" s="131" t="s">
        <v>23</v>
      </c>
      <c r="C27" s="133" t="s">
        <v>198</v>
      </c>
    </row>
    <row r="28" spans="2:3" ht="30.6" customHeight="1" x14ac:dyDescent="0.25">
      <c r="B28" s="131" t="s">
        <v>25</v>
      </c>
      <c r="C28" s="143" t="s">
        <v>107</v>
      </c>
    </row>
    <row r="29" spans="2:3" ht="30.6" customHeight="1" x14ac:dyDescent="0.25">
      <c r="B29" s="131" t="s">
        <v>161</v>
      </c>
      <c r="C29" s="269" t="s">
        <v>160</v>
      </c>
    </row>
    <row r="30" spans="2:3" ht="30.6" customHeight="1" x14ac:dyDescent="0.25">
      <c r="B30" s="270" t="s">
        <v>162</v>
      </c>
      <c r="C30" s="269" t="s">
        <v>126</v>
      </c>
    </row>
    <row r="31" spans="2:3" ht="15" customHeight="1" x14ac:dyDescent="0.25">
      <c r="B31" s="19" t="s">
        <v>175</v>
      </c>
      <c r="C31" s="18" t="s">
        <v>174</v>
      </c>
    </row>
    <row r="32" spans="2:3" ht="30.6" customHeight="1" x14ac:dyDescent="0.25">
      <c r="B32" s="131" t="s">
        <v>21</v>
      </c>
      <c r="C32" s="132" t="s">
        <v>85</v>
      </c>
    </row>
    <row r="33" spans="2:3" ht="38.25" x14ac:dyDescent="0.25">
      <c r="B33" s="131" t="s">
        <v>63</v>
      </c>
      <c r="C33" s="133" t="s">
        <v>199</v>
      </c>
    </row>
    <row r="34" spans="2:3" ht="38.25" x14ac:dyDescent="0.25">
      <c r="B34" s="131" t="s">
        <v>24</v>
      </c>
      <c r="C34" s="133" t="s">
        <v>200</v>
      </c>
    </row>
    <row r="35" spans="2:3" ht="30.6" customHeight="1" x14ac:dyDescent="0.25">
      <c r="B35" s="131" t="s">
        <v>33</v>
      </c>
      <c r="C35" s="133" t="s">
        <v>87</v>
      </c>
    </row>
    <row r="36" spans="2:3" ht="30.6" customHeight="1" x14ac:dyDescent="0.25">
      <c r="B36" s="131" t="s">
        <v>34</v>
      </c>
      <c r="C36" s="133" t="s">
        <v>86</v>
      </c>
    </row>
    <row r="37" spans="2:3" ht="30.6" customHeight="1" x14ac:dyDescent="0.25">
      <c r="B37" s="271" t="s">
        <v>127</v>
      </c>
      <c r="C37" s="272" t="s">
        <v>128</v>
      </c>
    </row>
    <row r="41" spans="2:3" x14ac:dyDescent="0.25">
      <c r="B41" s="217"/>
      <c r="C41" s="218"/>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2" location="'Chart 1 - NHS 24'!A1" display="Chart 1 - NHS 24"/>
    <hyperlink ref="B16" location="'Chart 2 - Hospital Care'!A1" display="Chart 2 - Hospital Confirmed"/>
    <hyperlink ref="B17" location="'Chart3 - Hospital Care (ICU)'!A1" display="Chart 3 - Hospital Care (ICU)"/>
    <hyperlink ref="B35" location="'Chart 4 - Ambulance attendances'!A1" display="Chart 4 - Ambulance attendances"/>
    <hyperlink ref="B18" location="'Chart 6 - Delayed Discharges'!A1" display="Chart 6 - Delayed Discharges"/>
    <hyperlink ref="B19" location="'Chart 7a - People Tested'!A1" display="Chart 7a - People Tested"/>
    <hyperlink ref="B22" location="'Chart 8 - Workforce'!A1" display="Chart 8 - Workforce"/>
    <hyperlink ref="B10" location="'Table 7a - Care Homes (Cases)'!A1" display="Table 7a - Care Homes (Cases)"/>
    <hyperlink ref="B36" location="'Chart 5 - Ambulance to hospital'!A1" display="Chart 5 - Ambulance to hospital"/>
    <hyperlink ref="B11" location="'Table 7b - Care Home Workforce'!A1" display="Table 7b - Care Home Workforce"/>
    <hyperlink ref="B30"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3" location="'Chart 10 - Deaths'!A1" display="Chart 10 - Deaths"/>
    <hyperlink ref="B37" location="'Chart 9 - Care Homes (Archive)'!A1" display="Chart 9 - Care Homes (Archive)"/>
    <hyperlink ref="B29" location="'Table 7d - Care Homes (Archive)'!A1" display="Table 7d - Care Homes (Archive)"/>
    <hyperlink ref="B12" location="'Table 7c - Care Homes (Homes)'!A1" display="Table 7c - Care Homes (Homes)"/>
    <hyperlink ref="B14" location="'Table 9 - School education'!A1" display="Table 9 - School education"/>
    <hyperlink ref="B24" location="'Chart 11 - School absence'!A1" display="Chart 11 - School absence"/>
    <hyperlink ref="B33" location="'Chart 2 -Archive Hosp Confirmed'!A1" display="Table 2 - Hospital Care"/>
    <hyperlink ref="B34" location="'Chart 3 - Archive ICU'!A1" display="Chart 3 - Hospital Care (ICU)"/>
    <hyperlink ref="B27" location="'Table 2 - Archive Hospital Care'!A1" display="Table 2 - Hospital Car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H2" zoomScale="120" zoomScaleNormal="120" workbookViewId="0">
      <selection activeCell="O30" sqref="O30"/>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N10" sqref="N10"/>
    </sheetView>
  </sheetViews>
  <sheetFormatPr defaultColWidth="9.42578125" defaultRowHeight="15" x14ac:dyDescent="0.25"/>
  <cols>
    <col min="1" max="1" width="7.5703125" style="3" customWidth="1"/>
    <col min="2" max="16384" width="9.42578125" style="3"/>
  </cols>
  <sheetData>
    <row r="21" spans="2:2" x14ac:dyDescent="0.25">
      <c r="B21" s="117"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11" activePane="bottomRight" state="frozen"/>
      <selection pane="topRight" activeCell="B1" sqref="B1"/>
      <selection pane="bottomLeft" activeCell="A4" sqref="A4"/>
      <selection pane="bottomRight" activeCell="G143" sqref="G143"/>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6"/>
      <c r="K1" s="22" t="s">
        <v>29</v>
      </c>
    </row>
    <row r="2" spans="1:16" ht="55.5" customHeight="1" x14ac:dyDescent="0.25">
      <c r="A2" s="137" t="s">
        <v>0</v>
      </c>
      <c r="B2" s="138" t="s">
        <v>8</v>
      </c>
      <c r="C2" s="138" t="s">
        <v>9</v>
      </c>
      <c r="D2" s="136" t="s">
        <v>10</v>
      </c>
      <c r="E2" s="136" t="s">
        <v>11</v>
      </c>
      <c r="F2" s="139"/>
    </row>
    <row r="3" spans="1:16" x14ac:dyDescent="0.25">
      <c r="A3" s="11">
        <v>43922</v>
      </c>
      <c r="B3" s="5">
        <v>4354</v>
      </c>
      <c r="C3" s="5">
        <v>467</v>
      </c>
      <c r="D3" s="5">
        <v>4898</v>
      </c>
      <c r="E3" s="9">
        <v>9719</v>
      </c>
      <c r="F3" s="140"/>
      <c r="G3" s="7"/>
      <c r="H3" s="7"/>
      <c r="I3" s="7"/>
      <c r="J3" s="7"/>
      <c r="K3" s="8"/>
      <c r="L3" s="8"/>
      <c r="M3" s="8"/>
      <c r="N3" s="8"/>
      <c r="O3" s="8"/>
      <c r="P3" s="8"/>
    </row>
    <row r="4" spans="1:16" x14ac:dyDescent="0.25">
      <c r="A4" s="11">
        <v>43923</v>
      </c>
      <c r="B4" s="5">
        <v>4378</v>
      </c>
      <c r="C4" s="5">
        <v>435</v>
      </c>
      <c r="D4" s="5">
        <v>5578</v>
      </c>
      <c r="E4" s="9">
        <v>10391</v>
      </c>
      <c r="F4" s="140"/>
      <c r="G4" s="7"/>
      <c r="H4" s="7"/>
      <c r="I4" s="7"/>
      <c r="J4" s="7"/>
      <c r="K4" s="8"/>
      <c r="L4" s="8"/>
      <c r="M4" s="8"/>
      <c r="N4" s="8"/>
      <c r="O4" s="8"/>
      <c r="P4" s="8"/>
    </row>
    <row r="5" spans="1:16" x14ac:dyDescent="0.25">
      <c r="A5" s="11">
        <v>43924</v>
      </c>
      <c r="B5" s="5">
        <v>4403</v>
      </c>
      <c r="C5" s="5">
        <v>399</v>
      </c>
      <c r="D5" s="5">
        <v>5699</v>
      </c>
      <c r="E5" s="9">
        <v>10501</v>
      </c>
      <c r="F5" s="140"/>
      <c r="G5" s="7"/>
      <c r="H5" s="7"/>
      <c r="I5" s="7"/>
      <c r="J5" s="7"/>
      <c r="K5" s="8"/>
      <c r="L5" s="8"/>
      <c r="M5" s="8"/>
      <c r="N5" s="8"/>
      <c r="O5" s="8"/>
      <c r="P5" s="8"/>
    </row>
    <row r="6" spans="1:16" x14ac:dyDescent="0.25">
      <c r="A6" s="11">
        <v>43925</v>
      </c>
      <c r="B6" s="5">
        <v>4227</v>
      </c>
      <c r="C6" s="5">
        <v>365</v>
      </c>
      <c r="D6" s="5">
        <v>5170</v>
      </c>
      <c r="E6" s="9">
        <v>9762</v>
      </c>
      <c r="F6" s="140"/>
      <c r="G6" s="7"/>
      <c r="H6" s="7"/>
      <c r="I6" s="7"/>
      <c r="J6" s="7"/>
      <c r="K6" s="8"/>
      <c r="L6" s="8"/>
      <c r="M6" s="8"/>
      <c r="N6" s="8"/>
      <c r="O6" s="8"/>
      <c r="P6" s="8"/>
    </row>
    <row r="7" spans="1:16" x14ac:dyDescent="0.25">
      <c r="A7" s="11">
        <v>43926</v>
      </c>
      <c r="B7" s="5">
        <v>4192</v>
      </c>
      <c r="C7" s="5">
        <v>342</v>
      </c>
      <c r="D7" s="5">
        <v>5117</v>
      </c>
      <c r="E7" s="9">
        <v>9651</v>
      </c>
      <c r="F7" s="140"/>
      <c r="G7" s="7"/>
      <c r="H7" s="7"/>
      <c r="I7" s="7"/>
      <c r="J7" s="7"/>
      <c r="K7" s="8"/>
      <c r="L7" s="8"/>
      <c r="M7" s="8"/>
      <c r="N7" s="8"/>
      <c r="O7" s="8"/>
      <c r="P7" s="8"/>
    </row>
    <row r="8" spans="1:16" x14ac:dyDescent="0.25">
      <c r="A8" s="11">
        <v>43927</v>
      </c>
      <c r="B8" s="5">
        <v>3138</v>
      </c>
      <c r="C8" s="5">
        <v>264</v>
      </c>
      <c r="D8" s="5">
        <v>4045</v>
      </c>
      <c r="E8" s="9">
        <v>7447</v>
      </c>
      <c r="F8" s="140"/>
      <c r="G8" s="7"/>
      <c r="H8" s="7"/>
      <c r="I8" s="7"/>
      <c r="J8" s="7"/>
      <c r="K8" s="8"/>
      <c r="L8" s="8"/>
      <c r="M8" s="8"/>
      <c r="N8" s="8"/>
      <c r="O8" s="8"/>
      <c r="P8" s="8"/>
    </row>
    <row r="9" spans="1:16" x14ac:dyDescent="0.25">
      <c r="A9" s="11">
        <v>43928</v>
      </c>
      <c r="B9" s="5">
        <v>3342</v>
      </c>
      <c r="C9" s="5">
        <v>252</v>
      </c>
      <c r="D9" s="5">
        <v>4315</v>
      </c>
      <c r="E9" s="9">
        <v>7909</v>
      </c>
      <c r="F9" s="140"/>
      <c r="G9" s="7"/>
      <c r="H9" s="7"/>
      <c r="I9" s="7"/>
      <c r="J9" s="7"/>
      <c r="K9" s="8"/>
      <c r="L9" s="8"/>
      <c r="M9" s="8"/>
      <c r="N9" s="8"/>
      <c r="O9" s="8"/>
      <c r="P9" s="8"/>
    </row>
    <row r="10" spans="1:16" x14ac:dyDescent="0.25">
      <c r="A10" s="11">
        <v>43929</v>
      </c>
      <c r="B10" s="5">
        <v>3777</v>
      </c>
      <c r="C10" s="5">
        <v>287</v>
      </c>
      <c r="D10" s="5">
        <v>4699</v>
      </c>
      <c r="E10" s="9">
        <v>8763</v>
      </c>
      <c r="F10" s="140"/>
      <c r="G10" s="7"/>
      <c r="H10" s="7"/>
      <c r="I10" s="7"/>
      <c r="J10" s="7"/>
      <c r="K10" s="8"/>
      <c r="L10" s="8"/>
      <c r="M10" s="8"/>
      <c r="N10" s="8"/>
      <c r="O10" s="8"/>
      <c r="P10" s="8"/>
    </row>
    <row r="11" spans="1:16" x14ac:dyDescent="0.25">
      <c r="A11" s="11">
        <v>43930</v>
      </c>
      <c r="B11" s="5">
        <v>3601</v>
      </c>
      <c r="C11" s="5">
        <v>269</v>
      </c>
      <c r="D11" s="5">
        <v>4493</v>
      </c>
      <c r="E11" s="9">
        <v>8363</v>
      </c>
      <c r="F11" s="140"/>
      <c r="G11" s="7"/>
      <c r="H11" s="7"/>
      <c r="I11" s="7"/>
      <c r="J11" s="7"/>
      <c r="K11" s="8"/>
      <c r="L11" s="8"/>
      <c r="M11" s="8"/>
      <c r="N11" s="8"/>
      <c r="O11" s="8"/>
      <c r="P11" s="8"/>
    </row>
    <row r="12" spans="1:16" x14ac:dyDescent="0.25">
      <c r="A12" s="11">
        <v>43931</v>
      </c>
      <c r="B12" s="9">
        <v>3448</v>
      </c>
      <c r="C12" s="9">
        <v>243</v>
      </c>
      <c r="D12" s="9">
        <v>3967</v>
      </c>
      <c r="E12" s="9">
        <v>7658</v>
      </c>
      <c r="F12" s="140"/>
      <c r="G12" s="7"/>
      <c r="H12" s="7"/>
      <c r="I12" s="7"/>
      <c r="J12" s="7"/>
      <c r="K12" s="8"/>
      <c r="L12" s="8"/>
      <c r="M12" s="8"/>
      <c r="N12" s="8"/>
      <c r="O12" s="8"/>
      <c r="P12" s="8"/>
    </row>
    <row r="13" spans="1:16" x14ac:dyDescent="0.25">
      <c r="A13" s="13">
        <v>43932</v>
      </c>
      <c r="B13" s="9">
        <v>3397</v>
      </c>
      <c r="C13" s="9">
        <v>233</v>
      </c>
      <c r="D13" s="9">
        <v>3776</v>
      </c>
      <c r="E13" s="9">
        <v>7406</v>
      </c>
      <c r="F13" s="140"/>
      <c r="G13" s="7"/>
      <c r="H13" s="7"/>
      <c r="I13" s="7"/>
      <c r="J13" s="7"/>
      <c r="K13" s="8"/>
      <c r="L13" s="8"/>
      <c r="M13" s="8"/>
      <c r="N13" s="8"/>
      <c r="O13" s="8"/>
      <c r="P13" s="8"/>
    </row>
    <row r="14" spans="1:16" x14ac:dyDescent="0.25">
      <c r="A14" s="13">
        <v>43933</v>
      </c>
      <c r="B14" s="5">
        <v>3387</v>
      </c>
      <c r="C14" s="5">
        <v>229</v>
      </c>
      <c r="D14" s="5">
        <v>3696</v>
      </c>
      <c r="E14" s="9">
        <v>7312</v>
      </c>
      <c r="F14" s="140"/>
      <c r="G14" s="7"/>
      <c r="H14" s="7"/>
      <c r="I14" s="7"/>
      <c r="J14" s="7"/>
      <c r="K14" s="8"/>
      <c r="L14" s="8"/>
      <c r="M14" s="8"/>
      <c r="N14" s="8"/>
      <c r="O14" s="8"/>
      <c r="P14" s="8"/>
    </row>
    <row r="15" spans="1:16" x14ac:dyDescent="0.25">
      <c r="A15" s="13">
        <v>43934</v>
      </c>
      <c r="B15" s="5">
        <v>2980</v>
      </c>
      <c r="C15" s="5">
        <v>195</v>
      </c>
      <c r="D15" s="5">
        <v>3155</v>
      </c>
      <c r="E15" s="9">
        <v>6330</v>
      </c>
      <c r="F15" s="140"/>
      <c r="G15" s="7"/>
      <c r="H15" s="7"/>
      <c r="I15" s="7"/>
      <c r="J15" s="7"/>
      <c r="K15" s="8"/>
      <c r="L15" s="8"/>
      <c r="M15" s="8"/>
      <c r="N15" s="8"/>
      <c r="O15" s="8"/>
      <c r="P15" s="8"/>
    </row>
    <row r="16" spans="1:16" x14ac:dyDescent="0.25">
      <c r="A16" s="13">
        <v>43935</v>
      </c>
      <c r="B16" s="5">
        <v>3209</v>
      </c>
      <c r="C16" s="5">
        <v>219</v>
      </c>
      <c r="D16" s="5">
        <v>3665</v>
      </c>
      <c r="E16" s="9">
        <v>7093</v>
      </c>
      <c r="F16" s="140"/>
      <c r="G16" s="7"/>
      <c r="H16" s="7"/>
      <c r="I16" s="7"/>
      <c r="J16" s="7"/>
      <c r="K16" s="8"/>
      <c r="L16" s="8"/>
      <c r="M16" s="8"/>
      <c r="N16" s="8"/>
      <c r="O16" s="8"/>
      <c r="P16" s="8"/>
    </row>
    <row r="17" spans="1:16" x14ac:dyDescent="0.25">
      <c r="A17" s="13">
        <v>43936</v>
      </c>
      <c r="B17" s="5">
        <v>3321</v>
      </c>
      <c r="C17" s="5">
        <v>213</v>
      </c>
      <c r="D17" s="5">
        <v>3801</v>
      </c>
      <c r="E17" s="9">
        <v>7335</v>
      </c>
      <c r="F17" s="140"/>
      <c r="G17" s="7"/>
      <c r="H17" s="8"/>
      <c r="I17" s="7"/>
      <c r="J17" s="7"/>
      <c r="K17" s="8"/>
      <c r="L17" s="8"/>
      <c r="M17" s="8"/>
      <c r="N17" s="8"/>
      <c r="O17" s="8"/>
      <c r="P17" s="8"/>
    </row>
    <row r="18" spans="1:16" x14ac:dyDescent="0.25">
      <c r="A18" s="13">
        <v>43937</v>
      </c>
      <c r="B18" s="5">
        <v>3453</v>
      </c>
      <c r="C18" s="5">
        <v>227</v>
      </c>
      <c r="D18" s="5">
        <v>3972</v>
      </c>
      <c r="E18" s="9">
        <v>7652</v>
      </c>
      <c r="F18" s="140"/>
      <c r="G18" s="7"/>
      <c r="H18" s="8"/>
      <c r="I18" s="7"/>
      <c r="J18" s="7"/>
      <c r="K18" s="8"/>
      <c r="L18" s="8"/>
      <c r="M18" s="8"/>
      <c r="N18" s="8"/>
      <c r="O18" s="8"/>
      <c r="P18" s="8"/>
    </row>
    <row r="19" spans="1:16" x14ac:dyDescent="0.25">
      <c r="A19" s="13">
        <v>43938</v>
      </c>
      <c r="B19" s="5">
        <v>3740</v>
      </c>
      <c r="C19" s="5">
        <v>245</v>
      </c>
      <c r="D19" s="5">
        <v>3946</v>
      </c>
      <c r="E19" s="9">
        <v>7931</v>
      </c>
      <c r="F19" s="140"/>
      <c r="G19" s="7"/>
      <c r="H19" s="8"/>
      <c r="I19" s="7"/>
      <c r="J19" s="7"/>
      <c r="K19" s="8"/>
      <c r="L19" s="8"/>
      <c r="M19" s="8"/>
      <c r="N19" s="8"/>
      <c r="O19" s="8"/>
      <c r="P19" s="8"/>
    </row>
    <row r="20" spans="1:16" x14ac:dyDescent="0.25">
      <c r="A20" s="13">
        <v>43939</v>
      </c>
      <c r="B20" s="5">
        <v>3363</v>
      </c>
      <c r="C20" s="2">
        <v>220</v>
      </c>
      <c r="D20" s="49">
        <v>3759</v>
      </c>
      <c r="E20" s="9">
        <v>7342</v>
      </c>
      <c r="F20" s="140"/>
      <c r="G20" s="7"/>
      <c r="H20" s="8"/>
      <c r="I20" s="7"/>
      <c r="J20" s="7"/>
      <c r="K20" s="8"/>
      <c r="L20" s="8"/>
      <c r="M20" s="8"/>
      <c r="N20" s="8"/>
      <c r="O20" s="8"/>
      <c r="P20" s="8"/>
    </row>
    <row r="21" spans="1:16" x14ac:dyDescent="0.25">
      <c r="A21" s="13">
        <v>43940</v>
      </c>
      <c r="B21" s="5">
        <v>3425</v>
      </c>
      <c r="C21" s="2">
        <v>215</v>
      </c>
      <c r="D21" s="49">
        <v>3870</v>
      </c>
      <c r="E21" s="9">
        <v>7510</v>
      </c>
      <c r="F21" s="140"/>
      <c r="G21" s="7"/>
      <c r="H21" s="8"/>
      <c r="I21" s="7"/>
      <c r="J21" s="7"/>
      <c r="K21" s="8"/>
      <c r="L21" s="8"/>
      <c r="M21" s="8"/>
      <c r="N21" s="8"/>
      <c r="O21" s="8"/>
      <c r="P21" s="8"/>
    </row>
    <row r="22" spans="1:16" x14ac:dyDescent="0.25">
      <c r="A22" s="13">
        <v>43941</v>
      </c>
      <c r="B22" s="5">
        <v>3253</v>
      </c>
      <c r="C22" s="2">
        <v>217</v>
      </c>
      <c r="D22" s="49">
        <v>3501</v>
      </c>
      <c r="E22" s="9">
        <v>6971</v>
      </c>
      <c r="F22" s="140"/>
      <c r="G22" s="7"/>
      <c r="H22" s="8"/>
      <c r="I22" s="7"/>
      <c r="J22" s="7"/>
      <c r="K22" s="8"/>
      <c r="L22" s="8"/>
      <c r="M22" s="8"/>
      <c r="N22" s="8"/>
      <c r="O22" s="8"/>
      <c r="P22" s="8"/>
    </row>
    <row r="23" spans="1:16" x14ac:dyDescent="0.25">
      <c r="A23" s="13">
        <v>43942</v>
      </c>
      <c r="B23" s="5">
        <v>3348</v>
      </c>
      <c r="C23" s="2">
        <v>237</v>
      </c>
      <c r="D23" s="49">
        <v>3625</v>
      </c>
      <c r="E23" s="9">
        <v>7210</v>
      </c>
      <c r="F23" s="140"/>
      <c r="G23" s="7"/>
      <c r="H23" s="8"/>
      <c r="I23" s="7"/>
      <c r="J23" s="7"/>
      <c r="K23" s="8"/>
      <c r="L23" s="8"/>
      <c r="M23" s="8"/>
      <c r="N23" s="8"/>
      <c r="O23" s="8"/>
      <c r="P23" s="8"/>
    </row>
    <row r="24" spans="1:16" x14ac:dyDescent="0.25">
      <c r="A24" s="13">
        <v>43943</v>
      </c>
      <c r="B24" s="8">
        <v>3434</v>
      </c>
      <c r="C24" s="8">
        <v>233</v>
      </c>
      <c r="D24" s="135">
        <v>3680</v>
      </c>
      <c r="E24" s="134">
        <v>7347</v>
      </c>
      <c r="F24" s="140"/>
      <c r="G24" s="7"/>
      <c r="H24" s="8"/>
      <c r="I24" s="7"/>
      <c r="J24" s="7"/>
      <c r="K24" s="8"/>
      <c r="L24" s="8"/>
      <c r="M24" s="8"/>
      <c r="N24" s="8"/>
      <c r="O24" s="8"/>
      <c r="P24" s="8"/>
    </row>
    <row r="25" spans="1:16" x14ac:dyDescent="0.25">
      <c r="A25" s="13">
        <v>43944</v>
      </c>
      <c r="B25" s="5">
        <v>3496</v>
      </c>
      <c r="C25" s="2">
        <v>237</v>
      </c>
      <c r="D25" s="49">
        <v>3834</v>
      </c>
      <c r="E25" s="9">
        <v>7567</v>
      </c>
      <c r="F25" s="140"/>
      <c r="G25" s="7"/>
      <c r="H25" s="8"/>
      <c r="I25" s="7"/>
      <c r="J25" s="7"/>
      <c r="K25" s="8"/>
      <c r="L25" s="8"/>
      <c r="M25" s="8"/>
      <c r="N25" s="8"/>
      <c r="O25" s="8"/>
      <c r="P25" s="8"/>
    </row>
    <row r="26" spans="1:16" x14ac:dyDescent="0.25">
      <c r="A26" s="13">
        <v>43945</v>
      </c>
      <c r="B26" s="5">
        <v>3530</v>
      </c>
      <c r="C26" s="2">
        <v>233</v>
      </c>
      <c r="D26" s="49">
        <v>3913</v>
      </c>
      <c r="E26" s="9">
        <v>7676</v>
      </c>
      <c r="F26" s="140"/>
      <c r="G26" s="7"/>
      <c r="H26" s="8"/>
      <c r="I26" s="7"/>
      <c r="J26" s="7"/>
      <c r="K26" s="8"/>
      <c r="L26" s="8"/>
      <c r="M26" s="8"/>
      <c r="N26" s="8"/>
      <c r="O26" s="8"/>
      <c r="P26" s="8"/>
    </row>
    <row r="27" spans="1:16" x14ac:dyDescent="0.25">
      <c r="A27" s="13">
        <v>43946</v>
      </c>
      <c r="B27" s="5">
        <v>3185</v>
      </c>
      <c r="C27" s="2">
        <v>212</v>
      </c>
      <c r="D27" s="49">
        <v>3665</v>
      </c>
      <c r="E27" s="9">
        <v>7062</v>
      </c>
      <c r="F27" s="140"/>
      <c r="G27" s="7"/>
      <c r="H27" s="8"/>
      <c r="I27" s="7"/>
      <c r="J27" s="7"/>
      <c r="K27" s="8"/>
      <c r="L27" s="8"/>
      <c r="M27" s="8"/>
      <c r="N27" s="8"/>
      <c r="O27" s="8"/>
      <c r="P27" s="8"/>
    </row>
    <row r="28" spans="1:16" x14ac:dyDescent="0.25">
      <c r="A28" s="13">
        <v>43947</v>
      </c>
      <c r="B28" s="5">
        <v>3202</v>
      </c>
      <c r="C28" s="2">
        <v>210</v>
      </c>
      <c r="D28" s="49">
        <v>3792</v>
      </c>
      <c r="E28" s="9">
        <v>7204</v>
      </c>
      <c r="F28" s="139"/>
      <c r="H28" s="8"/>
    </row>
    <row r="29" spans="1:16" x14ac:dyDescent="0.25">
      <c r="A29" s="13">
        <v>43948</v>
      </c>
      <c r="B29" s="5">
        <v>3217</v>
      </c>
      <c r="C29" s="2">
        <v>193</v>
      </c>
      <c r="D29" s="49">
        <v>3364</v>
      </c>
      <c r="E29" s="9">
        <v>6774</v>
      </c>
      <c r="F29" s="139"/>
      <c r="H29" s="8"/>
    </row>
    <row r="30" spans="1:16" x14ac:dyDescent="0.25">
      <c r="A30" s="13">
        <v>43949</v>
      </c>
      <c r="B30" s="5">
        <v>3263</v>
      </c>
      <c r="C30" s="2">
        <v>210</v>
      </c>
      <c r="D30" s="49">
        <v>3540</v>
      </c>
      <c r="E30" s="9">
        <v>7013</v>
      </c>
      <c r="F30" s="139"/>
    </row>
    <row r="31" spans="1:16" x14ac:dyDescent="0.25">
      <c r="A31" s="13">
        <v>43950</v>
      </c>
      <c r="B31" s="5">
        <v>3346</v>
      </c>
      <c r="C31" s="2">
        <v>221</v>
      </c>
      <c r="D31" s="49">
        <v>3636</v>
      </c>
      <c r="E31" s="9">
        <v>7203</v>
      </c>
      <c r="F31" s="139"/>
    </row>
    <row r="32" spans="1:16" x14ac:dyDescent="0.25">
      <c r="A32" s="13">
        <v>43951</v>
      </c>
      <c r="B32" s="5">
        <v>3455</v>
      </c>
      <c r="C32" s="2">
        <v>235</v>
      </c>
      <c r="D32" s="49">
        <v>3778</v>
      </c>
      <c r="E32" s="9">
        <v>7468</v>
      </c>
      <c r="F32" s="139"/>
    </row>
    <row r="33" spans="1:7" x14ac:dyDescent="0.25">
      <c r="A33" s="13">
        <v>43952</v>
      </c>
      <c r="B33" s="5">
        <v>3427</v>
      </c>
      <c r="C33" s="2">
        <v>206</v>
      </c>
      <c r="D33" s="49">
        <v>3575</v>
      </c>
      <c r="E33" s="9">
        <v>7208</v>
      </c>
      <c r="F33" s="139"/>
    </row>
    <row r="34" spans="1:7" x14ac:dyDescent="0.25">
      <c r="A34" s="13">
        <v>43953</v>
      </c>
      <c r="B34" s="5">
        <v>3238</v>
      </c>
      <c r="C34" s="2">
        <v>187</v>
      </c>
      <c r="D34" s="49">
        <v>3155</v>
      </c>
      <c r="E34" s="9">
        <v>6580</v>
      </c>
      <c r="F34" s="139"/>
    </row>
    <row r="35" spans="1:7" x14ac:dyDescent="0.25">
      <c r="A35" s="13">
        <v>43954</v>
      </c>
      <c r="B35" s="5">
        <v>3281</v>
      </c>
      <c r="C35" s="2">
        <v>186</v>
      </c>
      <c r="D35" s="49">
        <v>3141</v>
      </c>
      <c r="E35" s="9">
        <v>6608</v>
      </c>
      <c r="F35" s="139"/>
    </row>
    <row r="36" spans="1:7" x14ac:dyDescent="0.25">
      <c r="A36" s="13">
        <v>43955</v>
      </c>
      <c r="B36" s="5">
        <v>2690</v>
      </c>
      <c r="C36" s="2">
        <v>181</v>
      </c>
      <c r="D36" s="49">
        <v>2589</v>
      </c>
      <c r="E36" s="9">
        <v>5460</v>
      </c>
      <c r="F36" s="139"/>
    </row>
    <row r="37" spans="1:7" x14ac:dyDescent="0.25">
      <c r="A37" s="13">
        <v>43956</v>
      </c>
      <c r="B37" s="5">
        <v>2867</v>
      </c>
      <c r="C37" s="2">
        <v>196</v>
      </c>
      <c r="D37" s="49">
        <v>2965</v>
      </c>
      <c r="E37" s="9">
        <v>6028</v>
      </c>
      <c r="F37" s="139"/>
      <c r="G37" s="8"/>
    </row>
    <row r="38" spans="1:7" x14ac:dyDescent="0.25">
      <c r="A38" s="13">
        <v>43957</v>
      </c>
      <c r="B38" s="5">
        <v>2985</v>
      </c>
      <c r="C38" s="2">
        <v>209</v>
      </c>
      <c r="D38" s="49">
        <v>3117</v>
      </c>
      <c r="E38" s="9">
        <v>6311</v>
      </c>
      <c r="F38" s="139"/>
      <c r="G38" s="8"/>
    </row>
    <row r="39" spans="1:7" x14ac:dyDescent="0.25">
      <c r="A39" s="13">
        <v>43958</v>
      </c>
      <c r="B39" s="5">
        <v>3096</v>
      </c>
      <c r="C39" s="2">
        <v>198</v>
      </c>
      <c r="D39" s="49">
        <v>3233</v>
      </c>
      <c r="E39" s="9">
        <v>6527</v>
      </c>
      <c r="F39" s="139"/>
      <c r="G39" s="8"/>
    </row>
    <row r="40" spans="1:7" x14ac:dyDescent="0.25">
      <c r="A40" s="13">
        <v>43959</v>
      </c>
      <c r="B40" s="5">
        <v>3072</v>
      </c>
      <c r="C40" s="2">
        <v>189</v>
      </c>
      <c r="D40" s="49">
        <v>3180</v>
      </c>
      <c r="E40" s="9">
        <v>6441</v>
      </c>
      <c r="F40" s="139"/>
      <c r="G40" s="8"/>
    </row>
    <row r="41" spans="1:7" x14ac:dyDescent="0.25">
      <c r="A41" s="13">
        <v>43960</v>
      </c>
      <c r="B41" s="5">
        <v>3035</v>
      </c>
      <c r="C41" s="2">
        <v>176</v>
      </c>
      <c r="D41" s="49">
        <v>3013</v>
      </c>
      <c r="E41" s="9">
        <v>6224</v>
      </c>
      <c r="F41" s="139"/>
      <c r="G41" s="8"/>
    </row>
    <row r="42" spans="1:7" ht="15" customHeight="1" x14ac:dyDescent="0.25">
      <c r="A42" s="13">
        <v>43961</v>
      </c>
      <c r="B42" s="5">
        <v>3066</v>
      </c>
      <c r="C42" s="2">
        <v>173</v>
      </c>
      <c r="D42" s="49">
        <v>2988</v>
      </c>
      <c r="E42" s="9">
        <v>6227</v>
      </c>
      <c r="F42" s="139"/>
      <c r="G42" s="8"/>
    </row>
    <row r="43" spans="1:7" ht="15" customHeight="1" x14ac:dyDescent="0.25">
      <c r="A43" s="13">
        <v>43962</v>
      </c>
      <c r="B43" s="5">
        <v>2876</v>
      </c>
      <c r="C43" s="2">
        <v>182</v>
      </c>
      <c r="D43" s="49">
        <v>2904</v>
      </c>
      <c r="E43" s="9">
        <v>5962</v>
      </c>
      <c r="F43" s="139"/>
      <c r="G43" s="8"/>
    </row>
    <row r="44" spans="1:7" ht="15" customHeight="1" x14ac:dyDescent="0.25">
      <c r="A44" s="13">
        <v>43963</v>
      </c>
      <c r="B44" s="5">
        <v>2824</v>
      </c>
      <c r="C44" s="2">
        <v>172</v>
      </c>
      <c r="D44" s="49">
        <v>2939</v>
      </c>
      <c r="E44" s="9">
        <v>5935</v>
      </c>
      <c r="F44" s="139"/>
      <c r="G44" s="8"/>
    </row>
    <row r="45" spans="1:7" ht="15" customHeight="1" x14ac:dyDescent="0.25">
      <c r="A45" s="13">
        <v>43964</v>
      </c>
      <c r="B45" s="5">
        <v>2981</v>
      </c>
      <c r="C45" s="2">
        <v>186</v>
      </c>
      <c r="D45" s="49">
        <v>3120</v>
      </c>
      <c r="E45" s="9">
        <v>6287</v>
      </c>
      <c r="F45" s="139"/>
      <c r="G45" s="8"/>
    </row>
    <row r="46" spans="1:7" ht="15" customHeight="1" x14ac:dyDescent="0.25">
      <c r="A46" s="13">
        <v>43965</v>
      </c>
      <c r="B46" s="5">
        <v>3080</v>
      </c>
      <c r="C46" s="2">
        <v>187</v>
      </c>
      <c r="D46" s="49">
        <v>3211</v>
      </c>
      <c r="E46" s="9">
        <v>6478</v>
      </c>
      <c r="F46" s="139"/>
      <c r="G46" s="8"/>
    </row>
    <row r="47" spans="1:7" ht="15" customHeight="1" x14ac:dyDescent="0.25">
      <c r="A47" s="13">
        <v>43966</v>
      </c>
      <c r="B47" s="5">
        <v>3152</v>
      </c>
      <c r="C47" s="2">
        <v>185</v>
      </c>
      <c r="D47" s="49">
        <v>3283</v>
      </c>
      <c r="E47" s="9">
        <v>6620</v>
      </c>
      <c r="F47" s="139"/>
      <c r="G47" s="8"/>
    </row>
    <row r="48" spans="1:7" ht="15" customHeight="1" x14ac:dyDescent="0.25">
      <c r="A48" s="13">
        <v>43967</v>
      </c>
      <c r="B48" s="5">
        <v>2988</v>
      </c>
      <c r="C48" s="2">
        <v>174</v>
      </c>
      <c r="D48" s="49">
        <v>3071</v>
      </c>
      <c r="E48" s="9">
        <v>6233</v>
      </c>
      <c r="F48" s="139"/>
      <c r="G48" s="8"/>
    </row>
    <row r="49" spans="1:9" ht="15" customHeight="1" x14ac:dyDescent="0.25">
      <c r="A49" s="13">
        <v>43968</v>
      </c>
      <c r="B49" s="5">
        <v>3066</v>
      </c>
      <c r="C49" s="2">
        <v>175</v>
      </c>
      <c r="D49" s="49">
        <v>3116</v>
      </c>
      <c r="E49" s="9">
        <v>6357</v>
      </c>
      <c r="F49" s="139"/>
    </row>
    <row r="50" spans="1:9" ht="15" customHeight="1" x14ac:dyDescent="0.25">
      <c r="A50" s="13">
        <v>43969</v>
      </c>
      <c r="B50" s="5">
        <v>2854</v>
      </c>
      <c r="C50" s="2">
        <v>174</v>
      </c>
      <c r="D50" s="49">
        <v>3024</v>
      </c>
      <c r="E50" s="9">
        <v>6052</v>
      </c>
      <c r="F50" s="141"/>
    </row>
    <row r="51" spans="1:9" ht="15" customHeight="1" x14ac:dyDescent="0.25">
      <c r="A51" s="13">
        <v>43970</v>
      </c>
      <c r="B51" s="5">
        <v>2936</v>
      </c>
      <c r="C51" s="2">
        <v>186</v>
      </c>
      <c r="D51" s="49">
        <v>3126</v>
      </c>
      <c r="E51" s="9">
        <v>6248</v>
      </c>
      <c r="F51" s="141"/>
    </row>
    <row r="52" spans="1:9" ht="15" customHeight="1" x14ac:dyDescent="0.25">
      <c r="A52" s="13">
        <v>43971</v>
      </c>
      <c r="B52" s="5">
        <v>2956</v>
      </c>
      <c r="C52" s="2">
        <v>185</v>
      </c>
      <c r="D52" s="49">
        <v>3177</v>
      </c>
      <c r="E52" s="9">
        <v>6318</v>
      </c>
      <c r="F52" s="141"/>
      <c r="I52" s="8"/>
    </row>
    <row r="53" spans="1:9" ht="15" customHeight="1" x14ac:dyDescent="0.25">
      <c r="A53" s="13">
        <v>43972</v>
      </c>
      <c r="B53" s="5">
        <v>2998</v>
      </c>
      <c r="C53" s="2">
        <v>177</v>
      </c>
      <c r="D53" s="49">
        <v>3224</v>
      </c>
      <c r="E53" s="9">
        <v>6399</v>
      </c>
      <c r="F53" s="141"/>
      <c r="I53" s="8"/>
    </row>
    <row r="54" spans="1:9" ht="15" customHeight="1" x14ac:dyDescent="0.25">
      <c r="A54" s="13">
        <v>43973</v>
      </c>
      <c r="B54" s="5">
        <v>3016</v>
      </c>
      <c r="C54" s="2">
        <v>179</v>
      </c>
      <c r="D54" s="49">
        <v>3216</v>
      </c>
      <c r="E54" s="9">
        <v>6411</v>
      </c>
      <c r="F54" s="141"/>
      <c r="I54" s="8"/>
    </row>
    <row r="55" spans="1:9" ht="15" customHeight="1" x14ac:dyDescent="0.25">
      <c r="A55" s="13">
        <v>43974</v>
      </c>
      <c r="B55" s="5">
        <v>2907</v>
      </c>
      <c r="C55" s="2">
        <v>171</v>
      </c>
      <c r="D55" s="49">
        <v>2978</v>
      </c>
      <c r="E55" s="9">
        <v>6056</v>
      </c>
      <c r="F55" s="141"/>
      <c r="I55" s="8"/>
    </row>
    <row r="56" spans="1:9" ht="15" customHeight="1" x14ac:dyDescent="0.25">
      <c r="A56" s="13">
        <v>43975</v>
      </c>
      <c r="B56" s="5">
        <v>2932</v>
      </c>
      <c r="C56" s="2">
        <v>168</v>
      </c>
      <c r="D56" s="49">
        <v>2987</v>
      </c>
      <c r="E56" s="9">
        <v>6087</v>
      </c>
      <c r="F56" s="141"/>
      <c r="I56" s="8"/>
    </row>
    <row r="57" spans="1:9" ht="15" customHeight="1" x14ac:dyDescent="0.25">
      <c r="A57" s="13">
        <v>43976</v>
      </c>
      <c r="B57" s="5">
        <v>2669</v>
      </c>
      <c r="C57" s="2">
        <v>149</v>
      </c>
      <c r="D57" s="49">
        <v>2899</v>
      </c>
      <c r="E57" s="9">
        <v>5717</v>
      </c>
      <c r="F57" s="141"/>
      <c r="I57" s="8"/>
    </row>
    <row r="58" spans="1:9" ht="15" customHeight="1" x14ac:dyDescent="0.25">
      <c r="A58" s="13">
        <v>43977</v>
      </c>
      <c r="B58" s="5">
        <v>2735</v>
      </c>
      <c r="C58" s="2">
        <v>149</v>
      </c>
      <c r="D58" s="49">
        <v>2989</v>
      </c>
      <c r="E58" s="9">
        <v>5873</v>
      </c>
      <c r="F58" s="141"/>
      <c r="I58" s="8"/>
    </row>
    <row r="59" spans="1:9" ht="15" customHeight="1" x14ac:dyDescent="0.25">
      <c r="A59" s="13">
        <v>43978</v>
      </c>
      <c r="B59" s="5">
        <v>2751</v>
      </c>
      <c r="C59" s="2">
        <v>147</v>
      </c>
      <c r="D59" s="49">
        <v>3029</v>
      </c>
      <c r="E59" s="9">
        <v>5927</v>
      </c>
      <c r="F59" s="141"/>
      <c r="I59" s="8"/>
    </row>
    <row r="60" spans="1:9" ht="15" customHeight="1" x14ac:dyDescent="0.25">
      <c r="A60" s="64">
        <v>43979</v>
      </c>
      <c r="B60" s="45">
        <v>2808</v>
      </c>
      <c r="C60" s="45">
        <v>145</v>
      </c>
      <c r="D60" s="9">
        <v>3094</v>
      </c>
      <c r="E60" s="9">
        <v>6047</v>
      </c>
      <c r="F60" s="141"/>
      <c r="I60" s="8"/>
    </row>
    <row r="61" spans="1:9" ht="15" customHeight="1" x14ac:dyDescent="0.25">
      <c r="A61" s="64">
        <v>43980</v>
      </c>
      <c r="B61" s="45">
        <v>2864</v>
      </c>
      <c r="C61" s="45">
        <v>141</v>
      </c>
      <c r="D61" s="9">
        <v>3108</v>
      </c>
      <c r="E61" s="9">
        <v>6113</v>
      </c>
      <c r="F61" s="141"/>
      <c r="I61" s="8"/>
    </row>
    <row r="62" spans="1:9" ht="15" customHeight="1" x14ac:dyDescent="0.25">
      <c r="A62" s="64">
        <v>43981</v>
      </c>
      <c r="B62" s="45">
        <v>2784</v>
      </c>
      <c r="C62" s="45">
        <v>131</v>
      </c>
      <c r="D62" s="9">
        <v>2827</v>
      </c>
      <c r="E62" s="9">
        <v>5742</v>
      </c>
      <c r="F62" s="141"/>
      <c r="I62" s="8"/>
    </row>
    <row r="63" spans="1:9" ht="15" customHeight="1" x14ac:dyDescent="0.25">
      <c r="A63" s="64">
        <v>43982</v>
      </c>
      <c r="B63" s="45">
        <v>2788</v>
      </c>
      <c r="C63" s="45">
        <v>129</v>
      </c>
      <c r="D63" s="9">
        <v>2822</v>
      </c>
      <c r="E63" s="9">
        <v>5739</v>
      </c>
      <c r="F63" s="141"/>
      <c r="I63" s="8"/>
    </row>
    <row r="64" spans="1:9" ht="15" customHeight="1" x14ac:dyDescent="0.25">
      <c r="A64" s="64">
        <v>43983</v>
      </c>
      <c r="B64" s="45">
        <v>2241</v>
      </c>
      <c r="C64" s="45">
        <v>106</v>
      </c>
      <c r="D64" s="9">
        <v>2216</v>
      </c>
      <c r="E64" s="9">
        <v>4563</v>
      </c>
      <c r="F64" s="141"/>
      <c r="I64" s="8"/>
    </row>
    <row r="65" spans="1:9" ht="15" customHeight="1" x14ac:dyDescent="0.25">
      <c r="A65" s="64">
        <v>43984</v>
      </c>
      <c r="B65" s="45">
        <v>2298</v>
      </c>
      <c r="C65" s="45">
        <v>108</v>
      </c>
      <c r="D65" s="9">
        <v>2378</v>
      </c>
      <c r="E65" s="9">
        <v>4784</v>
      </c>
      <c r="F65" s="141"/>
      <c r="I65" s="8"/>
    </row>
    <row r="66" spans="1:9" x14ac:dyDescent="0.25">
      <c r="A66" s="64">
        <v>43985</v>
      </c>
      <c r="B66" s="45">
        <v>2366</v>
      </c>
      <c r="C66" s="45">
        <v>116</v>
      </c>
      <c r="D66" s="9">
        <v>2466</v>
      </c>
      <c r="E66" s="9">
        <v>4948</v>
      </c>
      <c r="F66" s="141"/>
    </row>
    <row r="67" spans="1:9" x14ac:dyDescent="0.25">
      <c r="A67" s="64">
        <v>43986</v>
      </c>
      <c r="B67" s="45">
        <v>2455</v>
      </c>
      <c r="C67" s="45">
        <v>124</v>
      </c>
      <c r="D67" s="9">
        <v>2628</v>
      </c>
      <c r="E67" s="9">
        <v>5207</v>
      </c>
      <c r="F67" s="141"/>
    </row>
    <row r="68" spans="1:9" x14ac:dyDescent="0.25">
      <c r="A68" s="64">
        <v>43987</v>
      </c>
      <c r="B68" s="45">
        <v>2526</v>
      </c>
      <c r="C68" s="45">
        <v>136</v>
      </c>
      <c r="D68" s="9">
        <v>2655</v>
      </c>
      <c r="E68" s="9">
        <v>5317</v>
      </c>
      <c r="F68" s="141"/>
    </row>
    <row r="69" spans="1:9" x14ac:dyDescent="0.25">
      <c r="A69" s="64">
        <v>43988</v>
      </c>
      <c r="B69" s="45">
        <v>2476</v>
      </c>
      <c r="C69" s="45">
        <v>124</v>
      </c>
      <c r="D69" s="9">
        <v>2464</v>
      </c>
      <c r="E69" s="9">
        <v>5064</v>
      </c>
      <c r="F69" s="139"/>
    </row>
    <row r="70" spans="1:9" x14ac:dyDescent="0.25">
      <c r="A70" s="64">
        <v>43989</v>
      </c>
      <c r="B70" s="45">
        <v>2486</v>
      </c>
      <c r="C70" s="45">
        <v>123</v>
      </c>
      <c r="D70" s="9">
        <v>2463</v>
      </c>
      <c r="E70" s="9">
        <v>5072</v>
      </c>
      <c r="F70" s="139"/>
    </row>
    <row r="71" spans="1:9" x14ac:dyDescent="0.25">
      <c r="A71" s="64">
        <v>43990</v>
      </c>
      <c r="B71" s="45">
        <v>2262</v>
      </c>
      <c r="C71" s="45">
        <v>121</v>
      </c>
      <c r="D71" s="9">
        <v>2336</v>
      </c>
      <c r="E71" s="9">
        <v>4719</v>
      </c>
      <c r="F71" s="139"/>
    </row>
    <row r="72" spans="1:9" x14ac:dyDescent="0.25">
      <c r="A72" s="64">
        <v>43991</v>
      </c>
      <c r="B72" s="45">
        <v>2300</v>
      </c>
      <c r="C72" s="45">
        <v>120</v>
      </c>
      <c r="D72" s="9">
        <v>2483</v>
      </c>
      <c r="E72" s="9">
        <v>4903</v>
      </c>
      <c r="F72" s="139"/>
    </row>
    <row r="73" spans="1:9" x14ac:dyDescent="0.25">
      <c r="A73" s="64">
        <v>43992</v>
      </c>
      <c r="B73" s="45">
        <v>2326</v>
      </c>
      <c r="C73" s="45">
        <v>124</v>
      </c>
      <c r="D73" s="9">
        <v>2546</v>
      </c>
      <c r="E73" s="9">
        <v>4996</v>
      </c>
      <c r="F73" s="139"/>
    </row>
    <row r="74" spans="1:9" x14ac:dyDescent="0.25">
      <c r="A74" s="64">
        <v>43993</v>
      </c>
      <c r="B74" s="45">
        <v>2368</v>
      </c>
      <c r="C74" s="45">
        <v>125</v>
      </c>
      <c r="D74" s="9">
        <v>2629</v>
      </c>
      <c r="E74" s="9">
        <v>5122</v>
      </c>
      <c r="F74" s="139"/>
    </row>
    <row r="75" spans="1:9" x14ac:dyDescent="0.25">
      <c r="A75" s="64">
        <v>43994</v>
      </c>
      <c r="B75" s="45">
        <v>2413</v>
      </c>
      <c r="C75" s="45">
        <v>124</v>
      </c>
      <c r="D75" s="9">
        <v>2656</v>
      </c>
      <c r="E75" s="9">
        <v>5193</v>
      </c>
      <c r="F75" s="139"/>
    </row>
    <row r="76" spans="1:9" x14ac:dyDescent="0.25">
      <c r="A76" s="64">
        <v>43995</v>
      </c>
      <c r="B76" s="45">
        <v>2345</v>
      </c>
      <c r="C76" s="45">
        <v>109</v>
      </c>
      <c r="D76" s="9">
        <v>2411</v>
      </c>
      <c r="E76" s="9">
        <v>4865</v>
      </c>
      <c r="F76" s="139"/>
    </row>
    <row r="77" spans="1:9" x14ac:dyDescent="0.25">
      <c r="A77" s="64">
        <v>43996</v>
      </c>
      <c r="B77" s="45">
        <v>2393</v>
      </c>
      <c r="C77" s="45">
        <v>109</v>
      </c>
      <c r="D77" s="9">
        <v>2437</v>
      </c>
      <c r="E77" s="9">
        <v>4939</v>
      </c>
      <c r="F77" s="139"/>
    </row>
    <row r="78" spans="1:9" x14ac:dyDescent="0.25">
      <c r="A78" s="64">
        <v>43997</v>
      </c>
      <c r="B78" s="45">
        <v>2127</v>
      </c>
      <c r="C78" s="45">
        <v>102</v>
      </c>
      <c r="D78" s="9">
        <v>2232</v>
      </c>
      <c r="E78" s="9">
        <v>4461</v>
      </c>
      <c r="F78" s="139"/>
    </row>
    <row r="79" spans="1:9" x14ac:dyDescent="0.25">
      <c r="A79" s="64">
        <v>43998</v>
      </c>
      <c r="B79" s="45">
        <v>2134</v>
      </c>
      <c r="C79" s="45">
        <v>104</v>
      </c>
      <c r="D79" s="9">
        <v>2344</v>
      </c>
      <c r="E79" s="9">
        <v>4582</v>
      </c>
      <c r="F79" s="139"/>
    </row>
    <row r="80" spans="1:9" x14ac:dyDescent="0.25">
      <c r="A80" s="64">
        <v>43999</v>
      </c>
      <c r="B80" s="45">
        <v>2162</v>
      </c>
      <c r="C80" s="45">
        <v>107</v>
      </c>
      <c r="D80" s="9">
        <v>2388</v>
      </c>
      <c r="E80" s="9">
        <v>4657</v>
      </c>
      <c r="F80" s="139"/>
    </row>
    <row r="81" spans="1:6" x14ac:dyDescent="0.25">
      <c r="A81" s="64">
        <v>44000</v>
      </c>
      <c r="B81" s="45">
        <v>2194</v>
      </c>
      <c r="C81" s="45">
        <v>109</v>
      </c>
      <c r="D81" s="9">
        <v>2424</v>
      </c>
      <c r="E81" s="74">
        <v>4727</v>
      </c>
      <c r="F81" s="139"/>
    </row>
    <row r="82" spans="1:6" x14ac:dyDescent="0.25">
      <c r="A82" s="64">
        <v>44001</v>
      </c>
      <c r="B82" s="45">
        <v>2247</v>
      </c>
      <c r="C82" s="45">
        <v>109</v>
      </c>
      <c r="D82" s="9">
        <v>2453</v>
      </c>
      <c r="E82" s="74">
        <v>4809</v>
      </c>
      <c r="F82" s="139"/>
    </row>
    <row r="83" spans="1:6" x14ac:dyDescent="0.25">
      <c r="A83" s="64">
        <v>44002</v>
      </c>
      <c r="B83" s="45">
        <v>2225</v>
      </c>
      <c r="C83" s="45">
        <v>101</v>
      </c>
      <c r="D83" s="9">
        <v>2284</v>
      </c>
      <c r="E83" s="74">
        <v>4610</v>
      </c>
      <c r="F83" s="139"/>
    </row>
    <row r="84" spans="1:6" x14ac:dyDescent="0.25">
      <c r="A84" s="64">
        <v>44003</v>
      </c>
      <c r="B84" s="45">
        <v>2225</v>
      </c>
      <c r="C84" s="45">
        <v>100</v>
      </c>
      <c r="D84" s="9">
        <v>2273</v>
      </c>
      <c r="E84" s="74">
        <v>4598</v>
      </c>
      <c r="F84" s="139"/>
    </row>
    <row r="85" spans="1:6" x14ac:dyDescent="0.25">
      <c r="A85" s="64">
        <v>44004</v>
      </c>
      <c r="B85" s="45">
        <v>2096</v>
      </c>
      <c r="C85" s="45">
        <v>92</v>
      </c>
      <c r="D85" s="9">
        <v>2121</v>
      </c>
      <c r="E85" s="74">
        <v>4309</v>
      </c>
      <c r="F85" s="139"/>
    </row>
    <row r="86" spans="1:6" x14ac:dyDescent="0.25">
      <c r="A86" s="64">
        <v>44005</v>
      </c>
      <c r="B86" s="45">
        <v>2137</v>
      </c>
      <c r="C86" s="45">
        <v>98</v>
      </c>
      <c r="D86" s="9">
        <v>2194</v>
      </c>
      <c r="E86" s="74">
        <v>4429</v>
      </c>
      <c r="F86" s="139"/>
    </row>
    <row r="87" spans="1:6" x14ac:dyDescent="0.25">
      <c r="A87" s="64">
        <v>44006</v>
      </c>
      <c r="B87" s="45">
        <v>2181</v>
      </c>
      <c r="C87" s="45">
        <v>104</v>
      </c>
      <c r="D87" s="9">
        <v>2260</v>
      </c>
      <c r="E87" s="74">
        <v>4545</v>
      </c>
      <c r="F87" s="139"/>
    </row>
    <row r="88" spans="1:6" x14ac:dyDescent="0.25">
      <c r="A88" s="64">
        <v>44007</v>
      </c>
      <c r="B88" s="45">
        <v>2213</v>
      </c>
      <c r="C88" s="45">
        <v>105</v>
      </c>
      <c r="D88" s="9">
        <v>2288</v>
      </c>
      <c r="E88" s="74">
        <v>4606</v>
      </c>
      <c r="F88" s="139"/>
    </row>
    <row r="89" spans="1:6" x14ac:dyDescent="0.25">
      <c r="A89" s="64">
        <v>44008</v>
      </c>
      <c r="B89" s="45">
        <v>2264</v>
      </c>
      <c r="C89" s="45">
        <v>97</v>
      </c>
      <c r="D89" s="9">
        <v>2353</v>
      </c>
      <c r="E89" s="74">
        <v>4714</v>
      </c>
      <c r="F89" s="139"/>
    </row>
    <row r="90" spans="1:6" x14ac:dyDescent="0.25">
      <c r="A90" s="64">
        <v>44009</v>
      </c>
      <c r="B90" s="45">
        <v>2269</v>
      </c>
      <c r="C90" s="45">
        <v>87</v>
      </c>
      <c r="D90" s="9">
        <v>2182</v>
      </c>
      <c r="E90" s="74">
        <v>4538</v>
      </c>
      <c r="F90" s="139"/>
    </row>
    <row r="91" spans="1:6" x14ac:dyDescent="0.25">
      <c r="A91" s="64">
        <v>44010</v>
      </c>
      <c r="B91" s="45">
        <v>2250</v>
      </c>
      <c r="C91" s="45">
        <v>85</v>
      </c>
      <c r="D91" s="9">
        <v>2169</v>
      </c>
      <c r="E91" s="74">
        <v>4504</v>
      </c>
      <c r="F91" s="139"/>
    </row>
    <row r="92" spans="1:6" x14ac:dyDescent="0.25">
      <c r="A92" s="64">
        <v>44011</v>
      </c>
      <c r="B92" s="45">
        <v>1987</v>
      </c>
      <c r="C92" s="45">
        <v>85</v>
      </c>
      <c r="D92" s="9">
        <v>1989</v>
      </c>
      <c r="E92" s="74">
        <v>4061</v>
      </c>
      <c r="F92" s="139"/>
    </row>
    <row r="93" spans="1:6" x14ac:dyDescent="0.25">
      <c r="A93" s="64">
        <v>44012</v>
      </c>
      <c r="B93" s="45">
        <v>2047</v>
      </c>
      <c r="C93" s="45">
        <v>84</v>
      </c>
      <c r="D93" s="9">
        <v>2062</v>
      </c>
      <c r="E93" s="74">
        <v>4193</v>
      </c>
      <c r="F93" s="139"/>
    </row>
    <row r="94" spans="1:6" x14ac:dyDescent="0.25">
      <c r="A94" s="64">
        <v>44013</v>
      </c>
      <c r="B94" s="45">
        <v>2037</v>
      </c>
      <c r="C94" s="45">
        <v>71</v>
      </c>
      <c r="D94" s="9">
        <v>1998</v>
      </c>
      <c r="E94" s="74">
        <v>4106</v>
      </c>
      <c r="F94" s="139"/>
    </row>
    <row r="95" spans="1:6" x14ac:dyDescent="0.25">
      <c r="A95" s="64">
        <v>44014</v>
      </c>
      <c r="B95" s="45">
        <v>2089</v>
      </c>
      <c r="C95" s="45">
        <v>71</v>
      </c>
      <c r="D95" s="9">
        <v>2075</v>
      </c>
      <c r="E95" s="74">
        <v>4235</v>
      </c>
      <c r="F95" s="139"/>
    </row>
    <row r="96" spans="1:6" x14ac:dyDescent="0.25">
      <c r="A96" s="64">
        <v>44015</v>
      </c>
      <c r="B96" s="45">
        <v>2103</v>
      </c>
      <c r="C96" s="45">
        <v>71</v>
      </c>
      <c r="D96" s="9">
        <v>2129</v>
      </c>
      <c r="E96" s="74">
        <v>4303</v>
      </c>
      <c r="F96" s="139"/>
    </row>
    <row r="97" spans="1:7" x14ac:dyDescent="0.25">
      <c r="A97" s="64">
        <v>44016</v>
      </c>
      <c r="B97" s="45">
        <v>2073</v>
      </c>
      <c r="C97" s="45">
        <v>69</v>
      </c>
      <c r="D97" s="9">
        <v>1967</v>
      </c>
      <c r="E97" s="74">
        <v>4109</v>
      </c>
      <c r="F97" s="139"/>
    </row>
    <row r="98" spans="1:7" x14ac:dyDescent="0.25">
      <c r="A98" s="64">
        <v>44017</v>
      </c>
      <c r="B98" s="45">
        <v>2086</v>
      </c>
      <c r="C98" s="45">
        <v>69</v>
      </c>
      <c r="D98" s="9">
        <v>1982</v>
      </c>
      <c r="E98" s="74">
        <v>4137</v>
      </c>
      <c r="F98" s="139"/>
    </row>
    <row r="99" spans="1:7" x14ac:dyDescent="0.25">
      <c r="A99" s="64">
        <v>44018</v>
      </c>
      <c r="B99" s="45">
        <v>1768</v>
      </c>
      <c r="C99" s="45">
        <v>67</v>
      </c>
      <c r="D99" s="9">
        <v>1769</v>
      </c>
      <c r="E99" s="74">
        <v>3604</v>
      </c>
      <c r="F99" s="139"/>
    </row>
    <row r="100" spans="1:7" x14ac:dyDescent="0.25">
      <c r="A100" s="64">
        <v>44019</v>
      </c>
      <c r="B100" s="45">
        <v>1784</v>
      </c>
      <c r="C100" s="45">
        <v>63</v>
      </c>
      <c r="D100" s="9">
        <v>1886</v>
      </c>
      <c r="E100" s="74">
        <v>3733</v>
      </c>
      <c r="F100" s="139"/>
    </row>
    <row r="101" spans="1:7" x14ac:dyDescent="0.25">
      <c r="A101" s="64">
        <v>44020</v>
      </c>
      <c r="B101" s="45">
        <v>1813</v>
      </c>
      <c r="C101" s="45">
        <v>64</v>
      </c>
      <c r="D101" s="9">
        <v>1951</v>
      </c>
      <c r="E101" s="74">
        <v>3828</v>
      </c>
      <c r="F101" s="139"/>
    </row>
    <row r="102" spans="1:7" x14ac:dyDescent="0.25">
      <c r="A102" s="64">
        <v>44021</v>
      </c>
      <c r="B102" s="45">
        <v>1862</v>
      </c>
      <c r="C102" s="45">
        <v>65</v>
      </c>
      <c r="D102" s="9">
        <v>2072</v>
      </c>
      <c r="E102" s="74">
        <v>3999</v>
      </c>
      <c r="F102" s="139"/>
    </row>
    <row r="103" spans="1:7" x14ac:dyDescent="0.25">
      <c r="A103" s="64">
        <v>44022</v>
      </c>
      <c r="B103" s="45">
        <v>1923</v>
      </c>
      <c r="C103" s="45">
        <v>67</v>
      </c>
      <c r="D103" s="9">
        <v>2092</v>
      </c>
      <c r="E103" s="74">
        <v>4082</v>
      </c>
      <c r="F103" s="139"/>
    </row>
    <row r="104" spans="1:7" x14ac:dyDescent="0.25">
      <c r="A104" s="64">
        <v>44023</v>
      </c>
      <c r="B104" s="45">
        <v>1892</v>
      </c>
      <c r="C104" s="45">
        <v>66</v>
      </c>
      <c r="D104" s="9">
        <v>2092</v>
      </c>
      <c r="E104" s="74">
        <v>4050</v>
      </c>
      <c r="F104" s="139"/>
    </row>
    <row r="105" spans="1:7" x14ac:dyDescent="0.25">
      <c r="A105" s="64">
        <v>44024</v>
      </c>
      <c r="B105" s="45">
        <v>1912</v>
      </c>
      <c r="C105" s="45">
        <v>66</v>
      </c>
      <c r="D105" s="9">
        <v>1804</v>
      </c>
      <c r="E105" s="74">
        <v>3782</v>
      </c>
      <c r="F105" s="139"/>
    </row>
    <row r="106" spans="1:7" x14ac:dyDescent="0.25">
      <c r="A106" s="64">
        <v>44025</v>
      </c>
      <c r="B106" s="45">
        <v>1727</v>
      </c>
      <c r="C106" s="45">
        <v>72</v>
      </c>
      <c r="D106" s="9">
        <v>1979</v>
      </c>
      <c r="E106" s="74">
        <v>3778</v>
      </c>
      <c r="F106" s="139"/>
    </row>
    <row r="107" spans="1:7" x14ac:dyDescent="0.25">
      <c r="A107" s="64">
        <v>44026</v>
      </c>
      <c r="B107" s="45">
        <v>1790</v>
      </c>
      <c r="C107" s="45">
        <v>73</v>
      </c>
      <c r="D107" s="9">
        <v>2071</v>
      </c>
      <c r="E107" s="74">
        <v>3934</v>
      </c>
      <c r="F107" s="139"/>
    </row>
    <row r="108" spans="1:7" x14ac:dyDescent="0.25">
      <c r="A108" s="64">
        <v>44027</v>
      </c>
      <c r="B108" s="45">
        <v>1810</v>
      </c>
      <c r="C108" s="45">
        <v>77</v>
      </c>
      <c r="D108" s="9">
        <v>2128</v>
      </c>
      <c r="E108" s="74">
        <v>4015</v>
      </c>
      <c r="F108" s="139"/>
    </row>
    <row r="109" spans="1:7" x14ac:dyDescent="0.25">
      <c r="A109" s="64">
        <v>44028</v>
      </c>
      <c r="B109" s="45">
        <v>1855</v>
      </c>
      <c r="C109" s="45">
        <v>74</v>
      </c>
      <c r="D109" s="9">
        <v>2142</v>
      </c>
      <c r="E109" s="74">
        <v>4071</v>
      </c>
      <c r="F109" s="139"/>
    </row>
    <row r="110" spans="1:7" x14ac:dyDescent="0.25">
      <c r="A110" s="64">
        <v>44029</v>
      </c>
      <c r="B110" s="45">
        <v>1910</v>
      </c>
      <c r="C110" s="45">
        <v>73</v>
      </c>
      <c r="D110" s="9">
        <v>2157</v>
      </c>
      <c r="E110" s="74">
        <v>4140</v>
      </c>
      <c r="F110" s="142"/>
      <c r="G110" s="2"/>
    </row>
    <row r="111" spans="1:7" x14ac:dyDescent="0.25">
      <c r="A111" s="64">
        <v>44030</v>
      </c>
      <c r="B111" s="45">
        <v>1882</v>
      </c>
      <c r="C111" s="45">
        <v>73</v>
      </c>
      <c r="D111" s="9">
        <v>2075</v>
      </c>
      <c r="E111" s="74">
        <v>4030</v>
      </c>
      <c r="F111" s="142"/>
      <c r="G111" s="2"/>
    </row>
    <row r="112" spans="1:7" x14ac:dyDescent="0.25">
      <c r="A112" s="64">
        <v>44031</v>
      </c>
      <c r="B112" s="45">
        <v>1897</v>
      </c>
      <c r="C112" s="45">
        <v>70</v>
      </c>
      <c r="D112" s="9">
        <v>2080</v>
      </c>
      <c r="E112" s="74">
        <v>4047</v>
      </c>
      <c r="F112" s="142"/>
      <c r="G112" s="2"/>
    </row>
    <row r="113" spans="1:7" x14ac:dyDescent="0.25">
      <c r="A113" s="122">
        <v>44032</v>
      </c>
      <c r="B113" s="144">
        <v>1798</v>
      </c>
      <c r="C113" s="144">
        <v>65</v>
      </c>
      <c r="D113" s="134">
        <v>1974</v>
      </c>
      <c r="E113" s="145">
        <v>3837</v>
      </c>
      <c r="F113" s="142"/>
      <c r="G113" s="2"/>
    </row>
    <row r="114" spans="1:7" x14ac:dyDescent="0.25">
      <c r="A114" s="122">
        <v>44033</v>
      </c>
      <c r="B114" s="144">
        <v>1804</v>
      </c>
      <c r="C114" s="144">
        <v>67</v>
      </c>
      <c r="D114" s="134">
        <v>2041</v>
      </c>
      <c r="E114" s="145">
        <v>3912</v>
      </c>
      <c r="F114" s="145"/>
      <c r="G114" s="45"/>
    </row>
    <row r="115" spans="1:7" x14ac:dyDescent="0.25">
      <c r="A115" s="122"/>
      <c r="B115" s="146"/>
      <c r="C115" s="146"/>
      <c r="D115" s="142"/>
      <c r="E115" s="142"/>
      <c r="F115" s="142"/>
      <c r="G115" s="2"/>
    </row>
    <row r="116" spans="1:7" x14ac:dyDescent="0.25">
      <c r="A116" s="147" t="s">
        <v>90</v>
      </c>
      <c r="B116" s="146"/>
      <c r="C116" s="146"/>
      <c r="D116" s="142"/>
      <c r="E116" s="142"/>
      <c r="F116" s="142"/>
      <c r="G116" s="2"/>
    </row>
    <row r="117" spans="1:7" x14ac:dyDescent="0.25">
      <c r="A117" s="406" t="s">
        <v>91</v>
      </c>
      <c r="B117" s="144">
        <v>4004.8571428571427</v>
      </c>
      <c r="C117" s="144">
        <v>360.57142857142856</v>
      </c>
      <c r="D117" s="144">
        <v>4974.5714285714284</v>
      </c>
      <c r="E117" s="144">
        <v>9340</v>
      </c>
      <c r="F117" s="134"/>
      <c r="G117" s="2"/>
    </row>
    <row r="118" spans="1:7" x14ac:dyDescent="0.25">
      <c r="A118" s="406" t="s">
        <v>93</v>
      </c>
      <c r="B118" s="144">
        <v>3399.8571428571427</v>
      </c>
      <c r="C118" s="144">
        <v>239.28571428571428</v>
      </c>
      <c r="D118" s="144">
        <v>3921.5714285714284</v>
      </c>
      <c r="E118" s="144">
        <v>7560.7142857142853</v>
      </c>
      <c r="F118" s="134"/>
      <c r="G118" s="2"/>
    </row>
    <row r="119" spans="1:7" x14ac:dyDescent="0.25">
      <c r="A119" s="406" t="s">
        <v>94</v>
      </c>
      <c r="B119" s="144">
        <v>3414.7142857142858</v>
      </c>
      <c r="C119" s="144">
        <v>224.85714285714286</v>
      </c>
      <c r="D119" s="144">
        <v>3782</v>
      </c>
      <c r="E119" s="144">
        <v>7421.5714285714284</v>
      </c>
      <c r="F119" s="134"/>
      <c r="G119" s="2"/>
    </row>
    <row r="120" spans="1:7" x14ac:dyDescent="0.25">
      <c r="A120" s="406" t="s">
        <v>95</v>
      </c>
      <c r="B120" s="144">
        <v>3332.4285714285716</v>
      </c>
      <c r="C120" s="144">
        <v>218.28571428571428</v>
      </c>
      <c r="D120" s="144">
        <v>3684</v>
      </c>
      <c r="E120" s="144">
        <v>7234.7142857142853</v>
      </c>
      <c r="F120" s="134"/>
      <c r="G120" s="2"/>
    </row>
    <row r="121" spans="1:7" x14ac:dyDescent="0.25">
      <c r="A121" s="115" t="s">
        <v>96</v>
      </c>
      <c r="B121" s="45">
        <v>3186.2857142857142</v>
      </c>
      <c r="C121" s="45">
        <v>201.71428571428572</v>
      </c>
      <c r="D121" s="45">
        <v>3262.7142857142858</v>
      </c>
      <c r="E121" s="45">
        <v>6650.7142857142853</v>
      </c>
      <c r="F121" s="9"/>
      <c r="G121" s="2"/>
    </row>
    <row r="122" spans="1:7" x14ac:dyDescent="0.25">
      <c r="A122" s="115" t="s">
        <v>97</v>
      </c>
      <c r="B122" s="45">
        <v>2993.4285714285716</v>
      </c>
      <c r="C122" s="45">
        <v>185.57142857142858</v>
      </c>
      <c r="D122" s="45">
        <v>3053.4285714285716</v>
      </c>
      <c r="E122" s="45">
        <v>6232.4285714285716</v>
      </c>
      <c r="F122" s="9"/>
      <c r="G122" s="2"/>
    </row>
    <row r="123" spans="1:7" x14ac:dyDescent="0.25">
      <c r="A123" s="115" t="s">
        <v>98</v>
      </c>
      <c r="B123" s="45">
        <v>3008.1428571428573</v>
      </c>
      <c r="C123" s="45">
        <v>181</v>
      </c>
      <c r="D123" s="45">
        <v>3135.8571428571427</v>
      </c>
      <c r="E123" s="45">
        <v>6325</v>
      </c>
      <c r="F123" s="9"/>
      <c r="G123" s="2"/>
    </row>
    <row r="124" spans="1:7" x14ac:dyDescent="0.25">
      <c r="A124" s="115" t="s">
        <v>99</v>
      </c>
      <c r="B124" s="45">
        <v>2887.5714285714284</v>
      </c>
      <c r="C124" s="45">
        <v>168.28571428571428</v>
      </c>
      <c r="D124" s="45">
        <v>3067.1428571428573</v>
      </c>
      <c r="E124" s="45">
        <v>6123</v>
      </c>
      <c r="F124" s="9"/>
      <c r="G124" s="2"/>
    </row>
    <row r="125" spans="1:7" x14ac:dyDescent="0.25">
      <c r="A125" s="115" t="s">
        <v>100</v>
      </c>
      <c r="B125" s="45">
        <v>2647.7142857142858</v>
      </c>
      <c r="C125" s="45">
        <v>129.57142857142858</v>
      </c>
      <c r="D125" s="45">
        <v>2782</v>
      </c>
      <c r="E125" s="45">
        <v>5559.2857142857147</v>
      </c>
      <c r="F125" s="9"/>
      <c r="G125" s="2"/>
    </row>
    <row r="126" spans="1:7" x14ac:dyDescent="0.25">
      <c r="A126" s="115" t="s">
        <v>101</v>
      </c>
      <c r="B126" s="45">
        <v>2410.1428571428573</v>
      </c>
      <c r="C126" s="45">
        <v>123.42857142857143</v>
      </c>
      <c r="D126" s="45">
        <v>2499.2857142857142</v>
      </c>
      <c r="E126" s="45">
        <v>5032.8571428571431</v>
      </c>
      <c r="F126" s="9"/>
      <c r="G126" s="2"/>
    </row>
    <row r="127" spans="1:7" x14ac:dyDescent="0.25">
      <c r="A127" s="115" t="s">
        <v>102</v>
      </c>
      <c r="B127" s="45">
        <v>2300.8571428571427</v>
      </c>
      <c r="C127" s="45">
        <v>113.85714285714286</v>
      </c>
      <c r="D127" s="45">
        <v>2465</v>
      </c>
      <c r="E127" s="45">
        <v>4879.7142857142853</v>
      </c>
      <c r="F127" s="9"/>
      <c r="G127" s="2"/>
    </row>
    <row r="128" spans="1:7" x14ac:dyDescent="0.25">
      <c r="A128" s="115" t="s">
        <v>103</v>
      </c>
      <c r="B128" s="45">
        <v>2183.7142857142858</v>
      </c>
      <c r="C128" s="45">
        <v>102.28571428571429</v>
      </c>
      <c r="D128" s="45">
        <v>2305.2857142857142</v>
      </c>
      <c r="E128" s="45">
        <v>4591.2857142857147</v>
      </c>
      <c r="F128" s="9"/>
      <c r="G128" s="2"/>
    </row>
    <row r="129" spans="1:7" x14ac:dyDescent="0.25">
      <c r="A129" s="115" t="s">
        <v>104</v>
      </c>
      <c r="B129" s="45">
        <v>2173</v>
      </c>
      <c r="C129" s="45">
        <v>92.428571428571431</v>
      </c>
      <c r="D129" s="45">
        <v>2186.1428571428573</v>
      </c>
      <c r="E129" s="45">
        <v>4451.5714285714284</v>
      </c>
      <c r="F129" s="9"/>
      <c r="G129" s="2"/>
    </row>
    <row r="130" spans="1:7" x14ac:dyDescent="0.25">
      <c r="A130" s="115" t="s">
        <v>105</v>
      </c>
      <c r="B130" s="45">
        <v>1991.4285714285713</v>
      </c>
      <c r="C130" s="45">
        <v>68.714285714285708</v>
      </c>
      <c r="D130" s="45">
        <v>1972.2857142857142</v>
      </c>
      <c r="E130" s="45">
        <v>4032.4285714285716</v>
      </c>
      <c r="F130" s="9"/>
      <c r="G130" s="2"/>
    </row>
    <row r="131" spans="1:7" x14ac:dyDescent="0.25">
      <c r="A131" s="115" t="s">
        <v>106</v>
      </c>
      <c r="B131" s="45">
        <v>1845.5714285714287</v>
      </c>
      <c r="C131" s="45">
        <v>67.571428571428569</v>
      </c>
      <c r="D131" s="45">
        <v>2008.7142857142858</v>
      </c>
      <c r="E131" s="45">
        <v>3921.8571428571427</v>
      </c>
      <c r="F131" s="9"/>
      <c r="G131" s="2"/>
    </row>
    <row r="132" spans="1:7" x14ac:dyDescent="0.25">
      <c r="A132" s="115" t="s">
        <v>92</v>
      </c>
      <c r="B132" s="45">
        <v>1850.8571428571429</v>
      </c>
      <c r="C132" s="45">
        <v>71.285714285714292</v>
      </c>
      <c r="D132" s="45">
        <v>2085.2857142857142</v>
      </c>
      <c r="E132" s="45">
        <v>4007.4285714285716</v>
      </c>
      <c r="F132" s="9"/>
      <c r="G132" s="2"/>
    </row>
    <row r="133" spans="1:7" x14ac:dyDescent="0.25">
      <c r="A133" s="115" t="s">
        <v>109</v>
      </c>
      <c r="B133" s="45">
        <v>2014</v>
      </c>
      <c r="C133" s="45">
        <v>74.285714285714292</v>
      </c>
      <c r="D133" s="45">
        <v>2152.5714285714284</v>
      </c>
      <c r="E133" s="45">
        <v>4240.8571428571431</v>
      </c>
      <c r="F133" s="96"/>
      <c r="G133" s="2"/>
    </row>
    <row r="134" spans="1:7" x14ac:dyDescent="0.25">
      <c r="A134" s="115" t="s">
        <v>110</v>
      </c>
      <c r="B134" s="45">
        <v>1498</v>
      </c>
      <c r="C134" s="45">
        <v>48.571428571428569</v>
      </c>
      <c r="D134" s="45">
        <v>1366.7142857142858</v>
      </c>
      <c r="E134" s="45">
        <v>2913.2857142857147</v>
      </c>
      <c r="F134" s="96"/>
      <c r="G134" s="2"/>
    </row>
    <row r="135" spans="1:7" x14ac:dyDescent="0.25">
      <c r="A135" s="115" t="s">
        <v>111</v>
      </c>
      <c r="B135" s="45">
        <v>701</v>
      </c>
      <c r="C135" s="45">
        <v>20</v>
      </c>
      <c r="D135" s="45">
        <v>584</v>
      </c>
      <c r="E135" s="45">
        <v>1305</v>
      </c>
      <c r="F135" s="96"/>
      <c r="G135" s="2"/>
    </row>
    <row r="136" spans="1:7" x14ac:dyDescent="0.25">
      <c r="A136" s="115" t="s">
        <v>112</v>
      </c>
      <c r="B136" s="45">
        <v>594</v>
      </c>
      <c r="C136" s="45">
        <v>25</v>
      </c>
      <c r="D136" s="45">
        <v>500</v>
      </c>
      <c r="E136" s="45">
        <v>1118</v>
      </c>
      <c r="F136" s="96"/>
      <c r="G136" s="2"/>
    </row>
    <row r="137" spans="1:7" x14ac:dyDescent="0.25">
      <c r="A137" s="115" t="s">
        <v>113</v>
      </c>
      <c r="B137" s="45">
        <v>691.85714285714289</v>
      </c>
      <c r="C137" s="45">
        <v>37.142857142857146</v>
      </c>
      <c r="D137" s="74">
        <v>569.57142857142856</v>
      </c>
      <c r="E137" s="45">
        <v>1298.5714285714284</v>
      </c>
      <c r="F137" s="96"/>
      <c r="G137" s="2"/>
    </row>
    <row r="138" spans="1:7" x14ac:dyDescent="0.25">
      <c r="A138" s="115" t="s">
        <v>114</v>
      </c>
      <c r="B138" s="45">
        <v>907.42857142857144</v>
      </c>
      <c r="C138" s="45">
        <v>43.285714285714285</v>
      </c>
      <c r="D138" s="45">
        <v>834.42857142857144</v>
      </c>
      <c r="E138" s="45">
        <v>1785.1428571428573</v>
      </c>
      <c r="F138" s="96"/>
      <c r="G138" s="2"/>
    </row>
    <row r="139" spans="1:7" x14ac:dyDescent="0.25">
      <c r="A139" s="115" t="s">
        <v>115</v>
      </c>
      <c r="B139" s="45">
        <v>793.28571428571433</v>
      </c>
      <c r="C139" s="45">
        <v>49.857142857142854</v>
      </c>
      <c r="D139" s="45">
        <v>742.28571428571433</v>
      </c>
      <c r="E139" s="45">
        <v>1585.4285714285716</v>
      </c>
      <c r="F139" s="96"/>
      <c r="G139" s="2"/>
    </row>
    <row r="140" spans="1:7" x14ac:dyDescent="0.25">
      <c r="A140" s="115" t="s">
        <v>116</v>
      </c>
      <c r="B140" s="45">
        <v>780</v>
      </c>
      <c r="C140" s="45">
        <v>41</v>
      </c>
      <c r="D140" s="45">
        <v>705</v>
      </c>
      <c r="E140" s="45">
        <v>1526</v>
      </c>
      <c r="F140" s="96"/>
      <c r="G140" s="2"/>
    </row>
    <row r="141" spans="1:7" x14ac:dyDescent="0.25">
      <c r="A141" s="115" t="s">
        <v>117</v>
      </c>
      <c r="B141" s="45">
        <v>831</v>
      </c>
      <c r="C141" s="45">
        <v>34</v>
      </c>
      <c r="D141" s="45">
        <v>658</v>
      </c>
      <c r="E141" s="45">
        <v>1523</v>
      </c>
      <c r="F141" s="96"/>
      <c r="G141" s="2"/>
    </row>
    <row r="142" spans="1:7" x14ac:dyDescent="0.25">
      <c r="A142" s="115" t="s">
        <v>118</v>
      </c>
      <c r="B142" s="407">
        <v>857.85714285714289</v>
      </c>
      <c r="C142" s="45">
        <v>44</v>
      </c>
      <c r="D142" s="45">
        <v>684.71428571428567</v>
      </c>
      <c r="E142" s="45">
        <v>1586.5714285714284</v>
      </c>
      <c r="F142" s="96"/>
      <c r="G142" s="2"/>
    </row>
    <row r="143" spans="1:7" x14ac:dyDescent="0.25">
      <c r="A143" s="115" t="s">
        <v>216</v>
      </c>
      <c r="B143" s="407">
        <v>910</v>
      </c>
      <c r="C143" s="45">
        <v>46.571428571428569</v>
      </c>
      <c r="D143" s="45">
        <v>777.14285714285711</v>
      </c>
      <c r="E143" s="45">
        <v>1733.7142857142858</v>
      </c>
      <c r="F143" s="96"/>
      <c r="G143" s="2"/>
    </row>
    <row r="144" spans="1:7" x14ac:dyDescent="0.25">
      <c r="A144" s="115" t="s">
        <v>218</v>
      </c>
      <c r="B144" s="407">
        <v>1036.7142857142858</v>
      </c>
      <c r="C144" s="45">
        <v>43.857142857142854</v>
      </c>
      <c r="D144" s="45">
        <v>1023.8571428571429</v>
      </c>
      <c r="E144" s="45">
        <v>2104.4285714285716</v>
      </c>
      <c r="F144" s="96"/>
      <c r="G144" s="2"/>
    </row>
    <row r="145" spans="1:7" x14ac:dyDescent="0.25">
      <c r="A145" s="64"/>
      <c r="B145" s="45"/>
      <c r="C145" s="2"/>
      <c r="D145" s="2"/>
      <c r="E145" s="96"/>
      <c r="F145" s="96"/>
      <c r="G145" s="2"/>
    </row>
    <row r="146" spans="1:7" x14ac:dyDescent="0.25">
      <c r="A146" s="64"/>
      <c r="B146" s="115"/>
      <c r="C146" s="2"/>
      <c r="D146" s="2"/>
      <c r="E146" s="96"/>
      <c r="F146" s="96"/>
      <c r="G146" s="2"/>
    </row>
    <row r="147" spans="1:7" x14ac:dyDescent="0.25">
      <c r="A147" s="64"/>
      <c r="B147" s="45"/>
      <c r="C147" s="2"/>
      <c r="D147" s="2"/>
      <c r="E147" s="96"/>
      <c r="F147" s="96"/>
      <c r="G147" s="2"/>
    </row>
    <row r="148" spans="1:7" x14ac:dyDescent="0.25">
      <c r="A148" s="64"/>
      <c r="B148" s="45"/>
      <c r="C148" s="2"/>
      <c r="D148" s="2"/>
      <c r="E148" s="96"/>
      <c r="F148" s="96"/>
      <c r="G148" s="2"/>
    </row>
    <row r="149" spans="1:7" x14ac:dyDescent="0.25">
      <c r="A149" s="64"/>
      <c r="B149" s="45"/>
      <c r="C149" s="2"/>
      <c r="D149" s="2"/>
      <c r="E149" s="96"/>
      <c r="F149" s="96"/>
      <c r="G149" s="2"/>
    </row>
    <row r="150" spans="1:7" x14ac:dyDescent="0.25">
      <c r="A150" s="64"/>
      <c r="C150" s="2"/>
      <c r="D150" s="2"/>
      <c r="E150" s="96"/>
      <c r="F150" s="96"/>
      <c r="G150" s="2"/>
    </row>
    <row r="151" spans="1:7" x14ac:dyDescent="0.25">
      <c r="A151" s="64"/>
      <c r="C151" s="2"/>
      <c r="D151" s="2"/>
      <c r="E151" s="96"/>
      <c r="F151" s="96"/>
      <c r="G151" s="2"/>
    </row>
    <row r="152" spans="1:7" x14ac:dyDescent="0.25">
      <c r="A152" s="64"/>
      <c r="C152" s="2"/>
      <c r="D152" s="2"/>
      <c r="E152" s="96"/>
      <c r="F152" s="96"/>
      <c r="G152" s="2"/>
    </row>
    <row r="153" spans="1:7" x14ac:dyDescent="0.25">
      <c r="A153" s="64"/>
      <c r="D153" s="2"/>
      <c r="E153" s="96"/>
      <c r="F153" s="96"/>
      <c r="G153" s="2"/>
    </row>
    <row r="154" spans="1:7" x14ac:dyDescent="0.25">
      <c r="A154" s="64"/>
      <c r="D154" s="2"/>
      <c r="E154" s="96"/>
      <c r="F154" s="96"/>
      <c r="G154" s="2"/>
    </row>
    <row r="155" spans="1:7" x14ac:dyDescent="0.25">
      <c r="A155" s="64"/>
      <c r="D155" s="2"/>
      <c r="E155" s="96"/>
      <c r="F155" s="96"/>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4"/>
  <sheetViews>
    <sheetView showGridLines="0" zoomScale="89" zoomScaleNormal="90" workbookViewId="0">
      <pane ySplit="3" topLeftCell="A12" activePane="bottomLeft" state="frozen"/>
      <selection pane="bottomLeft"/>
    </sheetView>
  </sheetViews>
  <sheetFormatPr defaultRowHeight="15" x14ac:dyDescent="0.25"/>
  <cols>
    <col min="1" max="1" width="9" style="229"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9" t="s">
        <v>132</v>
      </c>
      <c r="B3" s="220" t="s">
        <v>125</v>
      </c>
      <c r="C3" s="221" t="s">
        <v>133</v>
      </c>
      <c r="D3" s="80"/>
    </row>
    <row r="4" spans="1:14" ht="15" customHeight="1" x14ac:dyDescent="0.25">
      <c r="A4" s="222">
        <v>11</v>
      </c>
      <c r="B4" s="223" t="s">
        <v>134</v>
      </c>
      <c r="C4" s="224">
        <v>9</v>
      </c>
    </row>
    <row r="5" spans="1:14" ht="15" customHeight="1" x14ac:dyDescent="0.25">
      <c r="A5" s="222">
        <v>12</v>
      </c>
      <c r="B5" s="225" t="s">
        <v>135</v>
      </c>
      <c r="C5" s="226">
        <v>25</v>
      </c>
    </row>
    <row r="6" spans="1:14" ht="15" customHeight="1" x14ac:dyDescent="0.25">
      <c r="A6" s="222">
        <v>13</v>
      </c>
      <c r="B6" s="225" t="s">
        <v>136</v>
      </c>
      <c r="C6" s="226">
        <v>86</v>
      </c>
    </row>
    <row r="7" spans="1:14" ht="15" customHeight="1" x14ac:dyDescent="0.25">
      <c r="A7" s="222">
        <v>14</v>
      </c>
      <c r="B7" s="225" t="s">
        <v>137</v>
      </c>
      <c r="C7" s="226">
        <v>212</v>
      </c>
    </row>
    <row r="8" spans="1:14" ht="15" customHeight="1" x14ac:dyDescent="0.25">
      <c r="A8" s="222">
        <v>15</v>
      </c>
      <c r="B8" s="225" t="s">
        <v>138</v>
      </c>
      <c r="C8" s="226">
        <v>317</v>
      </c>
    </row>
    <row r="9" spans="1:14" ht="15" customHeight="1" x14ac:dyDescent="0.25">
      <c r="A9" s="222">
        <v>16</v>
      </c>
      <c r="B9" s="225" t="s">
        <v>139</v>
      </c>
      <c r="C9" s="226">
        <v>481</v>
      </c>
    </row>
    <row r="10" spans="1:14" ht="15" customHeight="1" x14ac:dyDescent="0.25">
      <c r="A10" s="222">
        <v>17</v>
      </c>
      <c r="B10" s="225" t="s">
        <v>140</v>
      </c>
      <c r="C10" s="226">
        <v>625</v>
      </c>
    </row>
    <row r="11" spans="1:14" ht="15" customHeight="1" x14ac:dyDescent="0.25">
      <c r="A11" s="222">
        <v>18</v>
      </c>
      <c r="B11" s="225" t="s">
        <v>141</v>
      </c>
      <c r="C11" s="226">
        <v>669</v>
      </c>
    </row>
    <row r="12" spans="1:14" ht="15" customHeight="1" x14ac:dyDescent="0.25">
      <c r="A12" s="222">
        <v>19</v>
      </c>
      <c r="B12" s="225" t="s">
        <v>142</v>
      </c>
      <c r="C12" s="226">
        <v>609</v>
      </c>
    </row>
    <row r="13" spans="1:14" ht="15" customHeight="1" x14ac:dyDescent="0.25">
      <c r="A13" s="222">
        <v>20</v>
      </c>
      <c r="B13" s="225" t="s">
        <v>143</v>
      </c>
      <c r="C13" s="226">
        <v>323</v>
      </c>
    </row>
    <row r="14" spans="1:14" ht="15" customHeight="1" x14ac:dyDescent="0.25">
      <c r="A14" s="222">
        <v>21</v>
      </c>
      <c r="B14" s="227" t="s">
        <v>144</v>
      </c>
      <c r="C14" s="228">
        <v>209</v>
      </c>
    </row>
    <row r="15" spans="1:14" ht="15" customHeight="1" x14ac:dyDescent="0.25">
      <c r="A15" s="222">
        <v>22</v>
      </c>
      <c r="B15" s="227" t="s">
        <v>145</v>
      </c>
      <c r="C15" s="228">
        <v>103</v>
      </c>
    </row>
    <row r="16" spans="1:14" ht="15.6" customHeight="1" x14ac:dyDescent="0.25">
      <c r="A16" s="222">
        <v>23</v>
      </c>
      <c r="B16" s="227" t="s">
        <v>146</v>
      </c>
      <c r="C16" s="228">
        <v>61</v>
      </c>
    </row>
    <row r="17" spans="1:5" ht="15" customHeight="1" x14ac:dyDescent="0.25">
      <c r="A17" s="222">
        <v>24</v>
      </c>
      <c r="B17" s="227" t="s">
        <v>147</v>
      </c>
      <c r="C17" s="228">
        <v>27</v>
      </c>
    </row>
    <row r="18" spans="1:5" ht="15" customHeight="1" x14ac:dyDescent="0.25">
      <c r="A18" s="222">
        <v>25</v>
      </c>
      <c r="B18" s="227" t="s">
        <v>148</v>
      </c>
      <c r="C18" s="228">
        <v>39</v>
      </c>
    </row>
    <row r="19" spans="1:5" ht="15" customHeight="1" x14ac:dyDescent="0.25">
      <c r="A19" s="222">
        <v>26</v>
      </c>
      <c r="B19" s="227" t="s">
        <v>149</v>
      </c>
      <c r="C19" s="228">
        <v>11</v>
      </c>
    </row>
    <row r="20" spans="1:5" ht="15" customHeight="1" x14ac:dyDescent="0.25">
      <c r="A20" s="222">
        <v>27</v>
      </c>
      <c r="B20" s="227" t="s">
        <v>150</v>
      </c>
      <c r="C20" s="228">
        <v>7</v>
      </c>
    </row>
    <row r="21" spans="1:5" ht="15" customHeight="1" x14ac:dyDescent="0.25">
      <c r="A21" s="222">
        <v>28</v>
      </c>
      <c r="B21" s="227" t="s">
        <v>151</v>
      </c>
      <c r="C21" s="228">
        <v>9</v>
      </c>
    </row>
    <row r="22" spans="1:5" ht="15" customHeight="1" x14ac:dyDescent="0.25">
      <c r="A22" s="222">
        <v>29</v>
      </c>
      <c r="B22" s="227" t="s">
        <v>152</v>
      </c>
      <c r="C22" s="228">
        <v>7</v>
      </c>
    </row>
    <row r="23" spans="1:5" ht="15" customHeight="1" x14ac:dyDescent="0.25">
      <c r="A23" s="222">
        <v>30</v>
      </c>
      <c r="B23" s="227" t="s">
        <v>153</v>
      </c>
      <c r="C23" s="228">
        <v>1</v>
      </c>
    </row>
    <row r="24" spans="1:5" ht="16.350000000000001" customHeight="1" x14ac:dyDescent="0.25">
      <c r="A24" s="222">
        <v>31</v>
      </c>
      <c r="B24" s="227" t="s">
        <v>130</v>
      </c>
      <c r="C24" s="228">
        <v>2</v>
      </c>
    </row>
    <row r="25" spans="1:5" ht="15" customHeight="1" x14ac:dyDescent="0.25">
      <c r="A25" s="222">
        <v>32</v>
      </c>
      <c r="B25" s="227" t="s">
        <v>129</v>
      </c>
      <c r="C25" s="222">
        <v>1</v>
      </c>
    </row>
    <row r="26" spans="1:5" x14ac:dyDescent="0.25">
      <c r="A26" s="222">
        <v>33</v>
      </c>
      <c r="B26" s="227" t="s">
        <v>167</v>
      </c>
      <c r="C26" s="222">
        <v>2</v>
      </c>
      <c r="D26" s="31"/>
      <c r="E26" s="31"/>
    </row>
    <row r="27" spans="1:5" x14ac:dyDescent="0.25">
      <c r="A27" s="222">
        <v>34</v>
      </c>
      <c r="B27" s="227" t="s">
        <v>185</v>
      </c>
      <c r="C27" s="96">
        <v>2</v>
      </c>
      <c r="D27" s="80"/>
      <c r="E27" s="31"/>
    </row>
    <row r="28" spans="1:5" x14ac:dyDescent="0.25">
      <c r="A28" s="222">
        <v>35</v>
      </c>
      <c r="B28" s="227" t="s">
        <v>190</v>
      </c>
      <c r="C28" s="212">
        <v>5</v>
      </c>
      <c r="D28" s="31"/>
      <c r="E28" s="31"/>
    </row>
    <row r="29" spans="1:5" x14ac:dyDescent="0.25">
      <c r="A29" s="222">
        <v>36</v>
      </c>
      <c r="B29" s="227" t="s">
        <v>189</v>
      </c>
      <c r="C29" s="212">
        <v>0</v>
      </c>
      <c r="D29" s="31"/>
      <c r="E29" s="31"/>
    </row>
    <row r="30" spans="1:5" x14ac:dyDescent="0.25">
      <c r="A30" s="222">
        <v>37</v>
      </c>
      <c r="B30" s="227" t="s">
        <v>213</v>
      </c>
      <c r="C30" s="212">
        <v>12</v>
      </c>
    </row>
    <row r="31" spans="1:5" x14ac:dyDescent="0.25">
      <c r="A31" s="222">
        <v>38</v>
      </c>
      <c r="B31" s="227" t="s">
        <v>214</v>
      </c>
      <c r="C31" s="212">
        <v>13</v>
      </c>
    </row>
    <row r="32" spans="1:5" x14ac:dyDescent="0.25">
      <c r="A32" s="222">
        <v>39</v>
      </c>
      <c r="B32" s="227" t="s">
        <v>215</v>
      </c>
      <c r="C32" s="212">
        <v>36</v>
      </c>
    </row>
    <row r="33" spans="1:3" x14ac:dyDescent="0.25">
      <c r="A33" s="222">
        <v>40</v>
      </c>
      <c r="B33" s="227" t="s">
        <v>217</v>
      </c>
      <c r="C33" s="212">
        <v>91</v>
      </c>
    </row>
    <row r="34" spans="1:3" x14ac:dyDescent="0.25">
      <c r="A34" s="222">
        <v>41</v>
      </c>
      <c r="B34" s="227" t="s">
        <v>219</v>
      </c>
      <c r="C34" s="212">
        <v>127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8" customWidth="1"/>
  </cols>
  <sheetData>
    <row r="1" spans="1:17" x14ac:dyDescent="0.25">
      <c r="A1" s="56" t="s">
        <v>72</v>
      </c>
      <c r="B1" s="1"/>
      <c r="C1" s="1"/>
      <c r="D1" s="1"/>
      <c r="E1" s="2"/>
      <c r="L1" s="22"/>
    </row>
    <row r="2" spans="1:17" ht="124.5" customHeight="1" x14ac:dyDescent="0.25">
      <c r="A2" s="83" t="s">
        <v>0</v>
      </c>
      <c r="B2" s="86" t="s">
        <v>66</v>
      </c>
      <c r="C2" s="86" t="s">
        <v>67</v>
      </c>
      <c r="D2" s="86" t="s">
        <v>68</v>
      </c>
      <c r="E2" s="86" t="s">
        <v>69</v>
      </c>
      <c r="F2" s="99" t="s">
        <v>70</v>
      </c>
    </row>
    <row r="3" spans="1:17" x14ac:dyDescent="0.25">
      <c r="A3" s="11">
        <v>43942</v>
      </c>
      <c r="B3" s="5">
        <v>3732</v>
      </c>
      <c r="C3" s="5">
        <v>708</v>
      </c>
      <c r="D3" s="84">
        <v>0.65</v>
      </c>
      <c r="E3" s="6">
        <v>37213</v>
      </c>
      <c r="F3" s="85">
        <f>B3/E3</f>
        <v>0.10028753392631608</v>
      </c>
      <c r="G3" s="7"/>
      <c r="H3" s="7"/>
      <c r="I3" s="7"/>
      <c r="J3" s="7"/>
      <c r="K3" s="7"/>
      <c r="L3" s="8"/>
      <c r="M3" s="8"/>
      <c r="N3" s="8"/>
      <c r="O3" s="8"/>
      <c r="P3" s="8"/>
      <c r="Q3" s="8"/>
    </row>
    <row r="4" spans="1:17" x14ac:dyDescent="0.25">
      <c r="A4" s="11">
        <v>43949</v>
      </c>
      <c r="B4" s="5">
        <v>4163</v>
      </c>
      <c r="C4" s="5">
        <v>862</v>
      </c>
      <c r="D4" s="84">
        <v>0.79</v>
      </c>
      <c r="E4" s="6">
        <v>45068</v>
      </c>
      <c r="F4" s="85">
        <f>B4/E4</f>
        <v>9.2371527469601492E-2</v>
      </c>
      <c r="G4" s="7"/>
      <c r="H4" s="7"/>
      <c r="I4" s="7"/>
      <c r="J4" s="7"/>
      <c r="K4" s="7"/>
      <c r="L4" s="8"/>
      <c r="M4" s="8"/>
      <c r="N4" s="8"/>
      <c r="O4" s="8"/>
      <c r="P4" s="8"/>
      <c r="Q4" s="8"/>
    </row>
    <row r="5" spans="1:17" x14ac:dyDescent="0.25">
      <c r="A5" s="11">
        <v>43956</v>
      </c>
      <c r="B5" s="5">
        <v>3672</v>
      </c>
      <c r="C5" s="5">
        <v>822</v>
      </c>
      <c r="D5" s="84">
        <v>0.76</v>
      </c>
      <c r="E5" s="6">
        <v>43403</v>
      </c>
      <c r="F5" s="85">
        <f>B5/E5</f>
        <v>8.4602446835472203E-2</v>
      </c>
      <c r="G5" s="7"/>
      <c r="H5" s="7"/>
      <c r="I5" s="7"/>
      <c r="J5" s="7"/>
      <c r="K5" s="7"/>
      <c r="L5" s="8"/>
      <c r="M5" s="8"/>
      <c r="N5" s="8"/>
      <c r="O5" s="8"/>
      <c r="P5" s="8"/>
      <c r="Q5" s="8"/>
    </row>
    <row r="6" spans="1:17" x14ac:dyDescent="0.25">
      <c r="A6" s="11">
        <v>43963</v>
      </c>
      <c r="B6" s="5">
        <v>3121</v>
      </c>
      <c r="C6" s="5">
        <v>813</v>
      </c>
      <c r="D6" s="84">
        <v>0.75</v>
      </c>
      <c r="E6" s="6">
        <v>42626</v>
      </c>
      <c r="F6" s="85">
        <f>B6/E6</f>
        <v>7.3218223619387235E-2</v>
      </c>
      <c r="G6" s="7"/>
      <c r="H6" s="7"/>
      <c r="I6" s="7"/>
      <c r="J6" s="7"/>
      <c r="K6" s="7"/>
      <c r="L6" s="8"/>
      <c r="M6" s="8"/>
      <c r="N6" s="8"/>
      <c r="O6" s="8"/>
      <c r="P6" s="8"/>
      <c r="Q6" s="8"/>
    </row>
    <row r="7" spans="1:17" x14ac:dyDescent="0.25">
      <c r="A7" s="11">
        <v>43970</v>
      </c>
      <c r="B7" s="5">
        <v>3381</v>
      </c>
      <c r="C7" s="5">
        <v>879</v>
      </c>
      <c r="D7" s="84">
        <v>0.81</v>
      </c>
      <c r="E7" s="6">
        <v>46272</v>
      </c>
      <c r="F7" s="85">
        <f>B7/E7</f>
        <v>7.306794605809129E-2</v>
      </c>
      <c r="G7" s="7"/>
      <c r="H7" s="7"/>
      <c r="I7" s="7"/>
      <c r="J7" s="7"/>
      <c r="K7" s="7"/>
      <c r="L7" s="8"/>
      <c r="M7" s="8"/>
      <c r="N7" s="8"/>
      <c r="O7" s="8"/>
      <c r="P7" s="8"/>
      <c r="Q7" s="8"/>
    </row>
    <row r="8" spans="1:17" x14ac:dyDescent="0.25">
      <c r="A8" s="11">
        <f>A7+7</f>
        <v>43977</v>
      </c>
      <c r="B8" s="5">
        <v>3049</v>
      </c>
      <c r="C8" s="5">
        <v>880</v>
      </c>
      <c r="D8" s="84">
        <v>0.81</v>
      </c>
      <c r="E8" s="6">
        <v>46237</v>
      </c>
      <c r="F8" s="85">
        <v>6.6000000000000003E-2</v>
      </c>
      <c r="G8" s="7"/>
      <c r="H8" s="7"/>
      <c r="I8" s="7"/>
      <c r="J8" s="7"/>
      <c r="K8" s="7"/>
      <c r="L8" s="8"/>
      <c r="M8" s="8"/>
      <c r="N8" s="8"/>
      <c r="O8" s="8"/>
      <c r="P8" s="8"/>
      <c r="Q8" s="8"/>
    </row>
    <row r="9" spans="1:17" x14ac:dyDescent="0.25">
      <c r="A9" s="11">
        <f>A8+7</f>
        <v>43984</v>
      </c>
      <c r="B9" s="5">
        <v>2668</v>
      </c>
      <c r="C9" s="5">
        <v>824</v>
      </c>
      <c r="D9" s="84">
        <v>0.76</v>
      </c>
      <c r="E9" s="6">
        <v>43864</v>
      </c>
      <c r="F9" s="85">
        <v>6.0999999999999999E-2</v>
      </c>
      <c r="G9" s="7"/>
      <c r="H9" s="7"/>
      <c r="I9" s="7"/>
      <c r="J9" s="7"/>
      <c r="K9" s="7"/>
      <c r="L9" s="8"/>
      <c r="M9" s="8"/>
      <c r="N9" s="8"/>
      <c r="O9" s="8"/>
      <c r="P9" s="8"/>
      <c r="Q9" s="8"/>
    </row>
    <row r="10" spans="1:17" x14ac:dyDescent="0.25">
      <c r="A10" s="11">
        <v>43991</v>
      </c>
      <c r="B10" s="5">
        <v>2315</v>
      </c>
      <c r="C10" s="5">
        <v>858</v>
      </c>
      <c r="D10" s="84">
        <v>0.79</v>
      </c>
      <c r="E10" s="6">
        <v>45816</v>
      </c>
      <c r="F10" s="85">
        <v>5.0999999999999997E-2</v>
      </c>
      <c r="G10" s="7"/>
      <c r="H10" s="7"/>
      <c r="I10" s="7"/>
      <c r="J10" s="7"/>
      <c r="K10" s="7"/>
      <c r="L10" s="8"/>
      <c r="M10" s="8"/>
      <c r="N10" s="8"/>
      <c r="O10" s="8"/>
      <c r="P10" s="8"/>
      <c r="Q10" s="8"/>
    </row>
    <row r="11" spans="1:17" x14ac:dyDescent="0.25">
      <c r="A11" s="11">
        <v>43998</v>
      </c>
      <c r="B11" s="5">
        <v>2453</v>
      </c>
      <c r="C11" s="5">
        <v>877</v>
      </c>
      <c r="D11" s="84">
        <v>0.81</v>
      </c>
      <c r="E11" s="6">
        <v>45912</v>
      </c>
      <c r="F11" s="85">
        <v>5.2999999999999999E-2</v>
      </c>
      <c r="G11" s="7"/>
      <c r="H11" s="7"/>
      <c r="I11" s="7"/>
      <c r="J11" s="7"/>
      <c r="K11" s="7"/>
      <c r="L11" s="8"/>
      <c r="M11" s="8"/>
      <c r="N11" s="8"/>
      <c r="O11" s="8"/>
      <c r="P11" s="8"/>
      <c r="Q11" s="8"/>
    </row>
    <row r="12" spans="1:17" x14ac:dyDescent="0.25">
      <c r="A12" s="11">
        <v>44005</v>
      </c>
      <c r="B12" s="9">
        <v>1801</v>
      </c>
      <c r="C12" s="9">
        <v>688</v>
      </c>
      <c r="D12" s="84">
        <v>0.64</v>
      </c>
      <c r="E12" s="107">
        <v>36257</v>
      </c>
      <c r="F12" s="85">
        <v>0.05</v>
      </c>
      <c r="G12" s="7"/>
      <c r="H12" s="7"/>
      <c r="I12" s="7"/>
      <c r="J12" s="7"/>
      <c r="K12" s="7"/>
      <c r="L12" s="8"/>
      <c r="M12" s="8"/>
      <c r="N12" s="8"/>
      <c r="O12" s="8"/>
      <c r="P12" s="8"/>
      <c r="Q12" s="8"/>
    </row>
    <row r="13" spans="1:17" x14ac:dyDescent="0.25">
      <c r="A13" s="11">
        <v>44012</v>
      </c>
      <c r="B13" s="9">
        <v>1976</v>
      </c>
      <c r="C13" s="9">
        <v>821</v>
      </c>
      <c r="D13" s="84">
        <v>0.76</v>
      </c>
      <c r="E13" s="107">
        <v>43025</v>
      </c>
      <c r="F13" s="85">
        <v>4.5999999999999999E-2</v>
      </c>
      <c r="G13" s="7"/>
      <c r="H13" s="7"/>
      <c r="I13" s="7"/>
      <c r="J13" s="7"/>
      <c r="K13" s="7"/>
      <c r="L13" s="8"/>
      <c r="M13" s="8"/>
      <c r="N13" s="8"/>
      <c r="O13" s="8"/>
      <c r="P13" s="8"/>
      <c r="Q13" s="8"/>
    </row>
    <row r="14" spans="1:17" x14ac:dyDescent="0.25">
      <c r="A14" s="11">
        <v>44019</v>
      </c>
      <c r="B14" s="9">
        <v>1764</v>
      </c>
      <c r="C14" s="9">
        <v>807</v>
      </c>
      <c r="D14" s="84">
        <v>0.75</v>
      </c>
      <c r="E14" s="107">
        <v>41680</v>
      </c>
      <c r="F14" s="85">
        <v>4.2000000000000003E-2</v>
      </c>
      <c r="G14" s="8"/>
    </row>
    <row r="15" spans="1:17" x14ac:dyDescent="0.25">
      <c r="A15" s="11">
        <v>44026</v>
      </c>
      <c r="B15" s="9">
        <v>1708</v>
      </c>
      <c r="C15" s="9">
        <v>772</v>
      </c>
      <c r="D15" s="84">
        <v>0.71</v>
      </c>
      <c r="E15" s="107">
        <v>40038</v>
      </c>
      <c r="F15" s="85">
        <v>4.2999999999999997E-2</v>
      </c>
      <c r="G15" s="8"/>
    </row>
    <row r="16" spans="1:17" x14ac:dyDescent="0.25">
      <c r="A16" s="11">
        <v>44033</v>
      </c>
      <c r="B16" s="9">
        <v>1666</v>
      </c>
      <c r="C16" s="9">
        <v>790</v>
      </c>
      <c r="D16" s="84">
        <v>0.73</v>
      </c>
      <c r="E16" s="107">
        <v>40858</v>
      </c>
      <c r="F16" s="85">
        <v>4.1000000000000002E-2</v>
      </c>
      <c r="G16" s="8"/>
    </row>
    <row r="17" spans="1:7" x14ac:dyDescent="0.25">
      <c r="A17" s="11">
        <v>44040</v>
      </c>
      <c r="B17" s="9">
        <v>1523</v>
      </c>
      <c r="C17" s="9">
        <v>768</v>
      </c>
      <c r="D17" s="84">
        <v>0.71</v>
      </c>
      <c r="E17" s="107">
        <v>40005</v>
      </c>
      <c r="F17" s="85">
        <v>3.7999999999999999E-2</v>
      </c>
      <c r="G17" s="8"/>
    </row>
    <row r="18" spans="1:7" x14ac:dyDescent="0.25">
      <c r="A18" s="11">
        <v>44047</v>
      </c>
      <c r="B18" s="9">
        <v>815</v>
      </c>
      <c r="C18" s="9">
        <v>799</v>
      </c>
      <c r="D18" s="84">
        <v>0.74</v>
      </c>
      <c r="E18" s="107">
        <v>41702</v>
      </c>
      <c r="F18" s="85">
        <v>0.02</v>
      </c>
      <c r="G18" s="8"/>
    </row>
    <row r="19" spans="1:7" x14ac:dyDescent="0.25">
      <c r="A19" s="11">
        <v>44054</v>
      </c>
      <c r="B19" s="9">
        <v>613</v>
      </c>
      <c r="C19" s="9">
        <v>829</v>
      </c>
      <c r="D19" s="84">
        <v>0.77</v>
      </c>
      <c r="E19" s="107">
        <v>43887</v>
      </c>
      <c r="F19" s="85">
        <v>1.4E-2</v>
      </c>
      <c r="G19" s="8"/>
    </row>
    <row r="20" spans="1:7" x14ac:dyDescent="0.25">
      <c r="A20" s="11">
        <v>44061</v>
      </c>
      <c r="B20" s="9">
        <v>506</v>
      </c>
      <c r="C20" s="9">
        <v>818</v>
      </c>
      <c r="D20" s="84">
        <v>0.76</v>
      </c>
      <c r="E20" s="107">
        <v>42682</v>
      </c>
      <c r="F20" s="85">
        <v>1.2E-2</v>
      </c>
      <c r="G20" s="8"/>
    </row>
    <row r="21" spans="1:7" x14ac:dyDescent="0.25">
      <c r="A21" s="11">
        <v>44068</v>
      </c>
      <c r="B21" s="74">
        <v>554</v>
      </c>
      <c r="C21" s="74">
        <v>775</v>
      </c>
      <c r="D21" s="261">
        <v>0.72</v>
      </c>
      <c r="E21" s="114">
        <v>40323</v>
      </c>
      <c r="F21" s="85">
        <v>1.4E-2</v>
      </c>
      <c r="G21" s="8"/>
    </row>
    <row r="22" spans="1:7" x14ac:dyDescent="0.25">
      <c r="A22" s="11">
        <v>44075</v>
      </c>
      <c r="B22" s="74">
        <v>496</v>
      </c>
      <c r="C22" s="74">
        <v>796</v>
      </c>
      <c r="D22" s="261">
        <v>0.74</v>
      </c>
      <c r="E22" s="114">
        <v>42316</v>
      </c>
      <c r="F22" s="85">
        <v>1.2E-2</v>
      </c>
      <c r="G22" s="8"/>
    </row>
    <row r="23" spans="1:7" x14ac:dyDescent="0.25">
      <c r="A23" s="11">
        <v>44082</v>
      </c>
      <c r="B23" s="74">
        <v>548</v>
      </c>
      <c r="C23" s="74">
        <v>825</v>
      </c>
      <c r="D23" s="261">
        <v>0.76</v>
      </c>
      <c r="E23" s="114">
        <v>43053</v>
      </c>
      <c r="F23" s="85">
        <v>1.2999999999999999E-2</v>
      </c>
      <c r="G23" s="8"/>
    </row>
    <row r="24" spans="1:7" x14ac:dyDescent="0.25">
      <c r="A24" s="11">
        <v>44089</v>
      </c>
      <c r="B24" s="74">
        <v>496</v>
      </c>
      <c r="C24" s="74">
        <v>806</v>
      </c>
      <c r="D24" s="261">
        <v>0.75</v>
      </c>
      <c r="E24" s="114">
        <v>42935</v>
      </c>
      <c r="F24" s="85">
        <v>1.2E-2</v>
      </c>
      <c r="G24" s="8"/>
    </row>
    <row r="25" spans="1:7" x14ac:dyDescent="0.25">
      <c r="A25" s="11">
        <v>44096</v>
      </c>
      <c r="B25" s="74">
        <v>504</v>
      </c>
      <c r="C25" s="74">
        <v>792</v>
      </c>
      <c r="D25" s="261">
        <v>0.73</v>
      </c>
      <c r="E25" s="114">
        <v>41727</v>
      </c>
      <c r="F25" s="85">
        <v>1.2E-2</v>
      </c>
      <c r="G25" s="8"/>
    </row>
    <row r="26" spans="1:7" x14ac:dyDescent="0.25">
      <c r="A26" s="11">
        <v>44103</v>
      </c>
      <c r="B26" s="74">
        <v>511</v>
      </c>
      <c r="C26" s="74">
        <v>810</v>
      </c>
      <c r="D26" s="261">
        <v>0.75</v>
      </c>
      <c r="E26" s="114">
        <v>42474</v>
      </c>
      <c r="F26" s="85">
        <v>1.2E-2</v>
      </c>
      <c r="G26" s="8"/>
    </row>
    <row r="27" spans="1:7" x14ac:dyDescent="0.25">
      <c r="A27" s="11">
        <v>44110</v>
      </c>
      <c r="B27" s="74">
        <v>610</v>
      </c>
      <c r="C27" s="74">
        <v>794</v>
      </c>
      <c r="D27" s="261">
        <v>0.74</v>
      </c>
      <c r="E27" s="114">
        <v>41454</v>
      </c>
      <c r="F27" s="85">
        <v>1.4999999999999999E-2</v>
      </c>
      <c r="G27" s="8"/>
    </row>
    <row r="28" spans="1:7" x14ac:dyDescent="0.25">
      <c r="A28" s="11">
        <v>44117</v>
      </c>
      <c r="B28" s="74">
        <v>795</v>
      </c>
      <c r="C28" s="74">
        <v>768</v>
      </c>
      <c r="D28" s="261">
        <v>0.71</v>
      </c>
      <c r="E28" s="114">
        <v>40635</v>
      </c>
      <c r="F28" s="85">
        <v>0.02</v>
      </c>
      <c r="G28" s="8"/>
    </row>
    <row r="29" spans="1:7" x14ac:dyDescent="0.25">
      <c r="G29" s="8"/>
    </row>
    <row r="30" spans="1:7" x14ac:dyDescent="0.25">
      <c r="G30" s="8"/>
    </row>
    <row r="31" spans="1:7" x14ac:dyDescent="0.25">
      <c r="G31" s="8"/>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19"/>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29"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9" t="s">
        <v>132</v>
      </c>
      <c r="B3" s="213" t="s">
        <v>0</v>
      </c>
      <c r="C3" s="214" t="s">
        <v>56</v>
      </c>
      <c r="D3" s="214" t="s">
        <v>47</v>
      </c>
      <c r="E3" s="55"/>
    </row>
    <row r="4" spans="1:16" x14ac:dyDescent="0.25">
      <c r="A4" s="212">
        <v>27</v>
      </c>
      <c r="B4" s="215">
        <v>44013</v>
      </c>
      <c r="C4" s="212">
        <v>135</v>
      </c>
      <c r="D4" s="124">
        <v>0.13</v>
      </c>
      <c r="E4" s="12"/>
    </row>
    <row r="5" spans="1:16" x14ac:dyDescent="0.25">
      <c r="A5" s="212">
        <v>28</v>
      </c>
      <c r="B5" s="215">
        <v>44020</v>
      </c>
      <c r="C5" s="212">
        <v>113</v>
      </c>
      <c r="D5" s="124">
        <v>0.1</v>
      </c>
      <c r="E5" s="12"/>
    </row>
    <row r="6" spans="1:16" x14ac:dyDescent="0.25">
      <c r="A6" s="212">
        <v>29</v>
      </c>
      <c r="B6" s="215">
        <v>44027</v>
      </c>
      <c r="C6" s="212">
        <v>97</v>
      </c>
      <c r="D6" s="124">
        <v>0.09</v>
      </c>
      <c r="E6" s="12"/>
    </row>
    <row r="7" spans="1:16" x14ac:dyDescent="0.25">
      <c r="A7" s="212">
        <v>30</v>
      </c>
      <c r="B7" s="215">
        <v>44034</v>
      </c>
      <c r="C7" s="212">
        <v>81</v>
      </c>
      <c r="D7" s="124">
        <v>0.08</v>
      </c>
      <c r="E7" s="12"/>
    </row>
    <row r="8" spans="1:16" x14ac:dyDescent="0.25">
      <c r="A8" s="212">
        <v>31</v>
      </c>
      <c r="B8" s="215">
        <v>44041</v>
      </c>
      <c r="C8" s="212">
        <v>66</v>
      </c>
      <c r="D8" s="78">
        <v>0.06</v>
      </c>
      <c r="E8" s="96"/>
    </row>
    <row r="9" spans="1:16" x14ac:dyDescent="0.25">
      <c r="A9" s="212">
        <v>32</v>
      </c>
      <c r="B9" s="230">
        <v>44048</v>
      </c>
      <c r="C9" s="231">
        <v>60</v>
      </c>
      <c r="D9" s="232">
        <v>0.06</v>
      </c>
      <c r="E9" s="96"/>
    </row>
    <row r="10" spans="1:16" x14ac:dyDescent="0.25">
      <c r="A10" s="212">
        <v>33</v>
      </c>
      <c r="B10" s="230">
        <v>44055</v>
      </c>
      <c r="C10" s="231">
        <v>53</v>
      </c>
      <c r="D10" s="233">
        <v>0.05</v>
      </c>
      <c r="E10" s="12"/>
    </row>
    <row r="11" spans="1:16" x14ac:dyDescent="0.25">
      <c r="A11" s="212">
        <v>34</v>
      </c>
      <c r="B11" s="230">
        <v>44062</v>
      </c>
      <c r="C11" s="231">
        <v>52</v>
      </c>
      <c r="D11" s="233">
        <v>0.05</v>
      </c>
    </row>
    <row r="12" spans="1:16" x14ac:dyDescent="0.25">
      <c r="A12" s="212">
        <v>35</v>
      </c>
      <c r="B12" s="230">
        <v>44069</v>
      </c>
      <c r="C12" s="231">
        <v>66</v>
      </c>
      <c r="D12" s="233">
        <v>0.06</v>
      </c>
    </row>
    <row r="13" spans="1:16" x14ac:dyDescent="0.25">
      <c r="A13" s="212">
        <v>36</v>
      </c>
      <c r="B13" s="230">
        <v>44076</v>
      </c>
      <c r="C13" s="231">
        <v>69</v>
      </c>
      <c r="D13" s="233">
        <v>0.06</v>
      </c>
    </row>
    <row r="14" spans="1:16" x14ac:dyDescent="0.25">
      <c r="A14" s="212">
        <v>37</v>
      </c>
      <c r="B14" s="230">
        <v>44083</v>
      </c>
      <c r="C14" s="231">
        <v>78</v>
      </c>
      <c r="D14" s="233">
        <v>7.0000000000000007E-2</v>
      </c>
    </row>
    <row r="15" spans="1:16" x14ac:dyDescent="0.25">
      <c r="A15" s="212">
        <v>38</v>
      </c>
      <c r="B15" s="230">
        <v>44090</v>
      </c>
      <c r="C15" s="231">
        <v>91</v>
      </c>
      <c r="D15" s="399">
        <v>0.08</v>
      </c>
    </row>
    <row r="16" spans="1:16" x14ac:dyDescent="0.25">
      <c r="A16" s="212">
        <v>39</v>
      </c>
      <c r="B16" s="230">
        <v>44097</v>
      </c>
      <c r="C16" s="231">
        <v>95</v>
      </c>
      <c r="D16" s="399">
        <v>0.09</v>
      </c>
      <c r="E16" s="96"/>
    </row>
    <row r="17" spans="1:4" x14ac:dyDescent="0.25">
      <c r="A17" s="212">
        <v>40</v>
      </c>
      <c r="B17" s="230">
        <v>44104</v>
      </c>
      <c r="C17" s="231">
        <v>92</v>
      </c>
      <c r="D17" s="399">
        <v>0.09</v>
      </c>
    </row>
    <row r="18" spans="1:4" x14ac:dyDescent="0.25">
      <c r="A18" s="212">
        <v>41</v>
      </c>
      <c r="B18" s="230">
        <v>44111</v>
      </c>
      <c r="C18" s="231">
        <v>91</v>
      </c>
      <c r="D18" s="399">
        <v>0.08</v>
      </c>
    </row>
    <row r="19" spans="1:4" x14ac:dyDescent="0.25">
      <c r="A19" s="212">
        <v>42</v>
      </c>
      <c r="B19" s="230">
        <v>44118</v>
      </c>
      <c r="C19" s="231">
        <v>101</v>
      </c>
      <c r="D19" s="399">
        <v>0.09</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20"/>
  <sheetViews>
    <sheetView workbookViewId="0">
      <pane xSplit="1" ySplit="3" topLeftCell="B217" activePane="bottomRight" state="frozen"/>
      <selection pane="topRight" activeCell="B1" sqref="B1"/>
      <selection pane="bottomLeft" activeCell="A4" sqref="A4"/>
      <selection pane="bottomRight" activeCell="E222" sqref="E222"/>
    </sheetView>
  </sheetViews>
  <sheetFormatPr defaultColWidth="8.42578125" defaultRowHeight="15" x14ac:dyDescent="0.25"/>
  <cols>
    <col min="1" max="1" width="15" style="3" customWidth="1"/>
    <col min="2" max="2" width="26" style="72" customWidth="1"/>
    <col min="3" max="16384" width="8.42578125" style="3"/>
  </cols>
  <sheetData>
    <row r="1" spans="1:2" x14ac:dyDescent="0.25">
      <c r="A1" s="56" t="s">
        <v>50</v>
      </c>
    </row>
    <row r="3" spans="1:2" ht="39" x14ac:dyDescent="0.25">
      <c r="A3" s="57" t="s">
        <v>0</v>
      </c>
      <c r="B3" s="63" t="s">
        <v>49</v>
      </c>
    </row>
    <row r="4" spans="1:2" x14ac:dyDescent="0.25">
      <c r="A4" s="25">
        <v>43904</v>
      </c>
      <c r="B4" s="58">
        <v>1</v>
      </c>
    </row>
    <row r="5" spans="1:2" x14ac:dyDescent="0.25">
      <c r="A5" s="25">
        <v>43905</v>
      </c>
      <c r="B5" s="58">
        <v>1</v>
      </c>
    </row>
    <row r="6" spans="1:2" x14ac:dyDescent="0.25">
      <c r="A6" s="25">
        <v>43906</v>
      </c>
      <c r="B6" s="58">
        <v>1</v>
      </c>
    </row>
    <row r="7" spans="1:2" x14ac:dyDescent="0.25">
      <c r="A7" s="25">
        <v>43907</v>
      </c>
      <c r="B7" s="58">
        <v>2</v>
      </c>
    </row>
    <row r="8" spans="1:2" x14ac:dyDescent="0.25">
      <c r="A8" s="25">
        <v>43908</v>
      </c>
      <c r="B8" s="58">
        <v>3</v>
      </c>
    </row>
    <row r="9" spans="1:2" x14ac:dyDescent="0.25">
      <c r="A9" s="25">
        <v>43909</v>
      </c>
      <c r="B9" s="58">
        <v>6</v>
      </c>
    </row>
    <row r="10" spans="1:2" x14ac:dyDescent="0.25">
      <c r="A10" s="25">
        <v>43910</v>
      </c>
      <c r="B10" s="58">
        <v>6</v>
      </c>
    </row>
    <row r="11" spans="1:2" x14ac:dyDescent="0.25">
      <c r="A11" s="25">
        <v>43911</v>
      </c>
      <c r="B11" s="58">
        <v>7</v>
      </c>
    </row>
    <row r="12" spans="1:2" x14ac:dyDescent="0.25">
      <c r="A12" s="25">
        <v>43912</v>
      </c>
      <c r="B12" s="58">
        <v>10</v>
      </c>
    </row>
    <row r="13" spans="1:2" x14ac:dyDescent="0.25">
      <c r="A13" s="25">
        <v>43913</v>
      </c>
      <c r="B13" s="58">
        <v>14</v>
      </c>
    </row>
    <row r="14" spans="1:2" x14ac:dyDescent="0.25">
      <c r="A14" s="25">
        <v>43914</v>
      </c>
      <c r="B14" s="58">
        <v>16</v>
      </c>
    </row>
    <row r="15" spans="1:2" x14ac:dyDescent="0.25">
      <c r="A15" s="25">
        <v>43915</v>
      </c>
      <c r="B15" s="58">
        <v>22</v>
      </c>
    </row>
    <row r="16" spans="1:2" x14ac:dyDescent="0.25">
      <c r="A16" s="25">
        <v>43916</v>
      </c>
      <c r="B16" s="58">
        <v>25</v>
      </c>
    </row>
    <row r="17" spans="1:4" x14ac:dyDescent="0.25">
      <c r="A17" s="25">
        <v>43917</v>
      </c>
      <c r="B17" s="58">
        <v>33</v>
      </c>
    </row>
    <row r="18" spans="1:4" x14ac:dyDescent="0.25">
      <c r="A18" s="25">
        <v>43918</v>
      </c>
      <c r="B18" s="58">
        <v>40</v>
      </c>
    </row>
    <row r="19" spans="1:4" x14ac:dyDescent="0.25">
      <c r="A19" s="25">
        <v>43919</v>
      </c>
      <c r="B19" s="58">
        <v>41</v>
      </c>
    </row>
    <row r="20" spans="1:4" x14ac:dyDescent="0.25">
      <c r="A20" s="25">
        <v>43920</v>
      </c>
      <c r="B20" s="58">
        <v>47</v>
      </c>
    </row>
    <row r="21" spans="1:4" x14ac:dyDescent="0.25">
      <c r="A21" s="25">
        <v>43921</v>
      </c>
      <c r="B21" s="58">
        <v>69</v>
      </c>
    </row>
    <row r="22" spans="1:4" x14ac:dyDescent="0.25">
      <c r="A22" s="25">
        <v>43922</v>
      </c>
      <c r="B22" s="58">
        <v>97</v>
      </c>
    </row>
    <row r="23" spans="1:4" x14ac:dyDescent="0.25">
      <c r="A23" s="25">
        <v>43923</v>
      </c>
      <c r="B23" s="58">
        <v>126</v>
      </c>
    </row>
    <row r="24" spans="1:4" x14ac:dyDescent="0.25">
      <c r="A24" s="25">
        <v>43924</v>
      </c>
      <c r="B24" s="58">
        <v>172</v>
      </c>
    </row>
    <row r="25" spans="1:4" x14ac:dyDescent="0.25">
      <c r="A25" s="25">
        <v>43925</v>
      </c>
      <c r="B25" s="58">
        <v>218</v>
      </c>
    </row>
    <row r="26" spans="1:4" x14ac:dyDescent="0.25">
      <c r="A26" s="25">
        <v>43926</v>
      </c>
      <c r="B26" s="58">
        <v>220</v>
      </c>
    </row>
    <row r="27" spans="1:4" x14ac:dyDescent="0.25">
      <c r="A27" s="25">
        <v>43927</v>
      </c>
      <c r="B27" s="58">
        <v>222</v>
      </c>
      <c r="D27" s="61"/>
    </row>
    <row r="28" spans="1:4" x14ac:dyDescent="0.25">
      <c r="A28" s="25">
        <v>43928</v>
      </c>
      <c r="B28" s="58">
        <v>296</v>
      </c>
    </row>
    <row r="29" spans="1:4" x14ac:dyDescent="0.25">
      <c r="A29" s="25">
        <v>43929</v>
      </c>
      <c r="B29" s="58">
        <v>366</v>
      </c>
    </row>
    <row r="30" spans="1:4" x14ac:dyDescent="0.25">
      <c r="A30" s="25">
        <v>43930</v>
      </c>
      <c r="B30" s="58">
        <v>447</v>
      </c>
    </row>
    <row r="31" spans="1:4" x14ac:dyDescent="0.25">
      <c r="A31" s="25">
        <v>43931</v>
      </c>
      <c r="B31" s="58">
        <v>495</v>
      </c>
    </row>
    <row r="32" spans="1:4" x14ac:dyDescent="0.25">
      <c r="A32" s="25">
        <v>43932</v>
      </c>
      <c r="B32" s="58">
        <v>542</v>
      </c>
    </row>
    <row r="33" spans="1:5" x14ac:dyDescent="0.25">
      <c r="A33" s="25">
        <v>43933</v>
      </c>
      <c r="B33" s="58">
        <v>566</v>
      </c>
    </row>
    <row r="34" spans="1:5" x14ac:dyDescent="0.25">
      <c r="A34" s="25">
        <v>43934</v>
      </c>
      <c r="B34" s="58">
        <v>575</v>
      </c>
      <c r="E34" s="61" t="s">
        <v>53</v>
      </c>
    </row>
    <row r="35" spans="1:5" x14ac:dyDescent="0.25">
      <c r="A35" s="25">
        <v>43935</v>
      </c>
      <c r="B35" s="58">
        <v>615</v>
      </c>
    </row>
    <row r="36" spans="1:5" x14ac:dyDescent="0.25">
      <c r="A36" s="25">
        <v>43936</v>
      </c>
      <c r="B36" s="58">
        <v>699</v>
      </c>
    </row>
    <row r="37" spans="1:5" x14ac:dyDescent="0.25">
      <c r="A37" s="25">
        <v>43937</v>
      </c>
      <c r="B37" s="58">
        <v>779</v>
      </c>
    </row>
    <row r="38" spans="1:5" x14ac:dyDescent="0.25">
      <c r="A38" s="25">
        <v>43938</v>
      </c>
      <c r="B38" s="58">
        <v>837</v>
      </c>
    </row>
    <row r="39" spans="1:5" x14ac:dyDescent="0.25">
      <c r="A39" s="25">
        <v>43939</v>
      </c>
      <c r="B39" s="58">
        <v>893</v>
      </c>
    </row>
    <row r="40" spans="1:5" x14ac:dyDescent="0.25">
      <c r="A40" s="25">
        <v>43940</v>
      </c>
      <c r="B40" s="58">
        <v>903</v>
      </c>
    </row>
    <row r="41" spans="1:5" x14ac:dyDescent="0.25">
      <c r="A41" s="25">
        <v>43941</v>
      </c>
      <c r="B41" s="58">
        <v>915</v>
      </c>
    </row>
    <row r="42" spans="1:5" x14ac:dyDescent="0.25">
      <c r="A42" s="25">
        <v>43942</v>
      </c>
      <c r="B42" s="58">
        <v>985</v>
      </c>
    </row>
    <row r="43" spans="1:5" x14ac:dyDescent="0.25">
      <c r="A43" s="25">
        <v>43943</v>
      </c>
      <c r="B43" s="58">
        <v>1062</v>
      </c>
    </row>
    <row r="44" spans="1:5" x14ac:dyDescent="0.25">
      <c r="A44" s="25">
        <v>43944</v>
      </c>
      <c r="B44" s="58">
        <v>1120</v>
      </c>
    </row>
    <row r="45" spans="1:5" x14ac:dyDescent="0.25">
      <c r="A45" s="25">
        <v>43945</v>
      </c>
      <c r="B45" s="62">
        <v>1184</v>
      </c>
    </row>
    <row r="46" spans="1:5" x14ac:dyDescent="0.25">
      <c r="A46" s="25">
        <v>43946</v>
      </c>
      <c r="B46" s="62">
        <v>1231</v>
      </c>
    </row>
    <row r="47" spans="1:5" x14ac:dyDescent="0.25">
      <c r="A47" s="25">
        <v>43947</v>
      </c>
      <c r="B47" s="62">
        <v>1249</v>
      </c>
    </row>
    <row r="48" spans="1:5" x14ac:dyDescent="0.25">
      <c r="A48" s="25">
        <v>43948</v>
      </c>
      <c r="B48" s="62">
        <v>1262</v>
      </c>
    </row>
    <row r="49" spans="1:3" x14ac:dyDescent="0.25">
      <c r="A49" s="25">
        <v>43949</v>
      </c>
      <c r="B49" s="62">
        <v>1332</v>
      </c>
    </row>
    <row r="50" spans="1:3" x14ac:dyDescent="0.25">
      <c r="A50" s="25">
        <v>43950</v>
      </c>
      <c r="B50" s="62">
        <v>1415</v>
      </c>
    </row>
    <row r="51" spans="1:3" x14ac:dyDescent="0.25">
      <c r="A51" s="25">
        <v>43951</v>
      </c>
      <c r="B51" s="72">
        <v>1475</v>
      </c>
      <c r="C51" s="71"/>
    </row>
    <row r="52" spans="1:3" x14ac:dyDescent="0.25">
      <c r="A52" s="25">
        <v>43952</v>
      </c>
      <c r="B52" s="62">
        <v>1515</v>
      </c>
    </row>
    <row r="53" spans="1:3" x14ac:dyDescent="0.25">
      <c r="A53" s="25">
        <v>43953</v>
      </c>
      <c r="B53" s="62">
        <v>1559</v>
      </c>
    </row>
    <row r="54" spans="1:3" x14ac:dyDescent="0.25">
      <c r="A54" s="25">
        <v>43954</v>
      </c>
      <c r="B54" s="62">
        <v>1571</v>
      </c>
    </row>
    <row r="55" spans="1:3" x14ac:dyDescent="0.25">
      <c r="A55" s="25">
        <v>43955</v>
      </c>
      <c r="B55" s="72">
        <v>1576</v>
      </c>
      <c r="C55" s="71"/>
    </row>
    <row r="56" spans="1:3" x14ac:dyDescent="0.25">
      <c r="A56" s="25">
        <v>43956</v>
      </c>
      <c r="B56" s="72">
        <v>1620</v>
      </c>
      <c r="C56" s="71"/>
    </row>
    <row r="57" spans="1:3" x14ac:dyDescent="0.25">
      <c r="A57" s="25">
        <v>43957</v>
      </c>
      <c r="B57" s="62">
        <v>1703</v>
      </c>
    </row>
    <row r="58" spans="1:3" x14ac:dyDescent="0.25">
      <c r="A58" s="25">
        <v>43958</v>
      </c>
      <c r="B58" s="62">
        <v>1762</v>
      </c>
    </row>
    <row r="59" spans="1:3" x14ac:dyDescent="0.25">
      <c r="A59" s="25">
        <v>43959</v>
      </c>
      <c r="B59" s="62">
        <v>1811</v>
      </c>
    </row>
    <row r="60" spans="1:3" x14ac:dyDescent="0.25">
      <c r="A60" s="25">
        <v>43960</v>
      </c>
      <c r="B60" s="62">
        <v>1847</v>
      </c>
    </row>
    <row r="61" spans="1:3" x14ac:dyDescent="0.25">
      <c r="A61" s="25">
        <v>43961</v>
      </c>
      <c r="B61" s="62">
        <v>1857</v>
      </c>
    </row>
    <row r="62" spans="1:3" x14ac:dyDescent="0.25">
      <c r="A62" s="25">
        <v>43962</v>
      </c>
      <c r="B62" s="62">
        <v>1862</v>
      </c>
    </row>
    <row r="63" spans="1:3" x14ac:dyDescent="0.25">
      <c r="A63" s="25">
        <v>43963</v>
      </c>
      <c r="B63" s="62">
        <v>1912</v>
      </c>
    </row>
    <row r="64" spans="1:3" x14ac:dyDescent="0.25">
      <c r="A64" s="25">
        <v>43964</v>
      </c>
      <c r="B64" s="72">
        <v>1973</v>
      </c>
      <c r="C64" s="71"/>
    </row>
    <row r="65" spans="1:3" x14ac:dyDescent="0.25">
      <c r="A65" s="25">
        <v>43965</v>
      </c>
      <c r="B65" s="72">
        <v>2007</v>
      </c>
      <c r="C65" s="71"/>
    </row>
    <row r="66" spans="1:3" x14ac:dyDescent="0.25">
      <c r="A66" s="25">
        <v>43966</v>
      </c>
      <c r="B66" s="72">
        <v>2053</v>
      </c>
      <c r="C66" s="71"/>
    </row>
    <row r="67" spans="1:3" x14ac:dyDescent="0.25">
      <c r="A67" s="25">
        <v>43967</v>
      </c>
      <c r="B67" s="72">
        <v>2094</v>
      </c>
      <c r="C67" s="71"/>
    </row>
    <row r="68" spans="1:3" x14ac:dyDescent="0.25">
      <c r="A68" s="25">
        <v>43968</v>
      </c>
      <c r="B68" s="62">
        <v>2103</v>
      </c>
    </row>
    <row r="69" spans="1:3" x14ac:dyDescent="0.25">
      <c r="A69" s="25">
        <v>43969</v>
      </c>
      <c r="B69" s="62">
        <v>2105</v>
      </c>
      <c r="C69" s="71"/>
    </row>
    <row r="70" spans="1:3" x14ac:dyDescent="0.25">
      <c r="A70" s="25">
        <v>43970</v>
      </c>
      <c r="B70" s="62">
        <v>2134</v>
      </c>
    </row>
    <row r="71" spans="1:3" x14ac:dyDescent="0.25">
      <c r="A71" s="25">
        <v>43971</v>
      </c>
      <c r="B71" s="62">
        <v>2184</v>
      </c>
    </row>
    <row r="72" spans="1:3" x14ac:dyDescent="0.25">
      <c r="A72" s="25">
        <v>43972</v>
      </c>
      <c r="B72" s="62">
        <v>2221</v>
      </c>
    </row>
    <row r="73" spans="1:3" x14ac:dyDescent="0.25">
      <c r="A73" s="25">
        <v>43973</v>
      </c>
      <c r="B73" s="62">
        <v>2245</v>
      </c>
    </row>
    <row r="74" spans="1:3" x14ac:dyDescent="0.25">
      <c r="A74" s="25">
        <v>43974</v>
      </c>
      <c r="B74" s="62">
        <v>2261</v>
      </c>
    </row>
    <row r="75" spans="1:3" x14ac:dyDescent="0.25">
      <c r="A75" s="25">
        <v>43975</v>
      </c>
      <c r="B75" s="62">
        <v>2270</v>
      </c>
    </row>
    <row r="76" spans="1:3" x14ac:dyDescent="0.25">
      <c r="A76" s="25">
        <v>43976</v>
      </c>
      <c r="B76" s="62">
        <v>2273</v>
      </c>
    </row>
    <row r="77" spans="1:3" x14ac:dyDescent="0.25">
      <c r="A77" s="25">
        <v>43977</v>
      </c>
      <c r="B77" s="62">
        <v>2291</v>
      </c>
    </row>
    <row r="78" spans="1:3" x14ac:dyDescent="0.25">
      <c r="A78" s="25">
        <v>43978</v>
      </c>
      <c r="B78" s="62">
        <v>2304</v>
      </c>
    </row>
    <row r="79" spans="1:3" x14ac:dyDescent="0.25">
      <c r="A79" s="25">
        <v>43979</v>
      </c>
      <c r="B79" s="62">
        <v>2316</v>
      </c>
    </row>
    <row r="80" spans="1:3" x14ac:dyDescent="0.25">
      <c r="A80" s="109">
        <v>43980</v>
      </c>
      <c r="B80" s="62">
        <v>2331</v>
      </c>
    </row>
    <row r="81" spans="1:3" x14ac:dyDescent="0.25">
      <c r="A81" s="109">
        <v>43981</v>
      </c>
      <c r="B81" s="62">
        <v>2353</v>
      </c>
    </row>
    <row r="82" spans="1:3" x14ac:dyDescent="0.25">
      <c r="A82" s="109">
        <v>43982</v>
      </c>
      <c r="B82" s="62">
        <v>2362</v>
      </c>
    </row>
    <row r="83" spans="1:3" x14ac:dyDescent="0.25">
      <c r="A83" s="109">
        <v>43983</v>
      </c>
      <c r="B83" s="62">
        <v>2363</v>
      </c>
    </row>
    <row r="84" spans="1:3" x14ac:dyDescent="0.25">
      <c r="A84" s="109">
        <v>43984</v>
      </c>
      <c r="B84" s="62">
        <v>2375</v>
      </c>
    </row>
    <row r="85" spans="1:3" x14ac:dyDescent="0.25">
      <c r="A85" s="109">
        <v>43985</v>
      </c>
      <c r="B85" s="62">
        <v>2386</v>
      </c>
    </row>
    <row r="86" spans="1:3" x14ac:dyDescent="0.25">
      <c r="A86" s="109">
        <v>43986</v>
      </c>
      <c r="B86" s="72">
        <v>2395</v>
      </c>
      <c r="C86" s="71"/>
    </row>
    <row r="87" spans="1:3" x14ac:dyDescent="0.25">
      <c r="A87" s="109">
        <v>43987</v>
      </c>
      <c r="B87" s="62">
        <v>2409</v>
      </c>
    </row>
    <row r="88" spans="1:3" x14ac:dyDescent="0.25">
      <c r="A88" s="109">
        <v>43988</v>
      </c>
      <c r="B88" s="62">
        <v>2415</v>
      </c>
    </row>
    <row r="89" spans="1:3" x14ac:dyDescent="0.25">
      <c r="A89" s="109">
        <v>43989</v>
      </c>
      <c r="B89" s="62">
        <v>2415</v>
      </c>
    </row>
    <row r="90" spans="1:3" x14ac:dyDescent="0.25">
      <c r="A90" s="109">
        <v>43990</v>
      </c>
      <c r="B90" s="62">
        <v>2415</v>
      </c>
    </row>
    <row r="91" spans="1:3" x14ac:dyDescent="0.25">
      <c r="A91" s="109">
        <v>43991</v>
      </c>
      <c r="B91" s="62">
        <v>2422</v>
      </c>
    </row>
    <row r="92" spans="1:3" x14ac:dyDescent="0.25">
      <c r="A92" s="109">
        <v>43992</v>
      </c>
      <c r="B92" s="62">
        <v>2434</v>
      </c>
    </row>
    <row r="93" spans="1:3" x14ac:dyDescent="0.25">
      <c r="A93" s="109">
        <v>43993</v>
      </c>
      <c r="B93" s="62">
        <v>2439</v>
      </c>
    </row>
    <row r="94" spans="1:3" x14ac:dyDescent="0.25">
      <c r="A94" s="109">
        <v>43994</v>
      </c>
      <c r="B94" s="62">
        <v>2442</v>
      </c>
    </row>
    <row r="95" spans="1:3" x14ac:dyDescent="0.25">
      <c r="A95" s="109">
        <v>43995</v>
      </c>
      <c r="B95" s="62">
        <v>2447</v>
      </c>
    </row>
    <row r="96" spans="1:3" x14ac:dyDescent="0.25">
      <c r="A96" s="109">
        <v>43996</v>
      </c>
      <c r="B96" s="62">
        <v>2448</v>
      </c>
    </row>
    <row r="97" spans="1:2" x14ac:dyDescent="0.25">
      <c r="A97" s="109">
        <v>43997</v>
      </c>
      <c r="B97" s="62">
        <v>2448</v>
      </c>
    </row>
    <row r="98" spans="1:2" x14ac:dyDescent="0.25">
      <c r="A98" s="109">
        <v>43998</v>
      </c>
      <c r="B98" s="62">
        <v>2453</v>
      </c>
    </row>
    <row r="99" spans="1:2" x14ac:dyDescent="0.25">
      <c r="A99" s="109">
        <v>43999</v>
      </c>
      <c r="B99" s="62">
        <v>2462</v>
      </c>
    </row>
    <row r="100" spans="1:2" x14ac:dyDescent="0.25">
      <c r="A100" s="109">
        <v>44000</v>
      </c>
      <c r="B100" s="62">
        <v>2464</v>
      </c>
    </row>
    <row r="101" spans="1:2" x14ac:dyDescent="0.25">
      <c r="A101" s="109">
        <v>44001</v>
      </c>
      <c r="B101" s="62">
        <v>2470</v>
      </c>
    </row>
    <row r="102" spans="1:2" x14ac:dyDescent="0.25">
      <c r="A102" s="109">
        <v>44002</v>
      </c>
      <c r="B102" s="62">
        <v>2472</v>
      </c>
    </row>
    <row r="103" spans="1:2" x14ac:dyDescent="0.25">
      <c r="A103" s="109">
        <v>44003</v>
      </c>
      <c r="B103" s="62">
        <v>2472</v>
      </c>
    </row>
    <row r="104" spans="1:2" x14ac:dyDescent="0.25">
      <c r="A104" s="109">
        <v>44004</v>
      </c>
      <c r="B104" s="62">
        <v>2472</v>
      </c>
    </row>
    <row r="105" spans="1:2" x14ac:dyDescent="0.25">
      <c r="A105" s="109">
        <v>44005</v>
      </c>
      <c r="B105" s="62">
        <v>2476</v>
      </c>
    </row>
    <row r="106" spans="1:2" x14ac:dyDescent="0.25">
      <c r="A106" s="109">
        <v>44006</v>
      </c>
      <c r="B106" s="62">
        <v>2480</v>
      </c>
    </row>
    <row r="107" spans="1:2" x14ac:dyDescent="0.25">
      <c r="A107" s="109">
        <v>44007</v>
      </c>
      <c r="B107" s="62">
        <v>2482</v>
      </c>
    </row>
    <row r="108" spans="1:2" x14ac:dyDescent="0.25">
      <c r="A108" s="109">
        <v>44008</v>
      </c>
      <c r="B108" s="62">
        <v>2482</v>
      </c>
    </row>
    <row r="109" spans="1:2" x14ac:dyDescent="0.25">
      <c r="A109" s="109">
        <v>44009</v>
      </c>
      <c r="B109" s="62">
        <v>2482</v>
      </c>
    </row>
    <row r="110" spans="1:2" x14ac:dyDescent="0.25">
      <c r="A110" s="109">
        <v>44010</v>
      </c>
      <c r="B110" s="62">
        <v>2482</v>
      </c>
    </row>
    <row r="111" spans="1:2" x14ac:dyDescent="0.25">
      <c r="A111" s="109">
        <v>44011</v>
      </c>
      <c r="B111" s="62">
        <v>2482</v>
      </c>
    </row>
    <row r="112" spans="1:2" x14ac:dyDescent="0.25">
      <c r="A112" s="109">
        <v>44012</v>
      </c>
      <c r="B112" s="62">
        <v>2485</v>
      </c>
    </row>
    <row r="113" spans="1:3" x14ac:dyDescent="0.25">
      <c r="A113" s="109">
        <v>44013</v>
      </c>
      <c r="B113" s="62">
        <v>2486</v>
      </c>
    </row>
    <row r="114" spans="1:3" x14ac:dyDescent="0.25">
      <c r="A114" s="109">
        <v>44014</v>
      </c>
      <c r="B114" s="62">
        <v>2487</v>
      </c>
    </row>
    <row r="115" spans="1:3" x14ac:dyDescent="0.25">
      <c r="A115" s="109">
        <v>44015</v>
      </c>
      <c r="B115" s="62">
        <v>2488</v>
      </c>
    </row>
    <row r="116" spans="1:3" x14ac:dyDescent="0.25">
      <c r="A116" s="109">
        <v>44016</v>
      </c>
      <c r="B116" s="62">
        <v>2488</v>
      </c>
    </row>
    <row r="117" spans="1:3" x14ac:dyDescent="0.25">
      <c r="A117" s="109">
        <v>44017</v>
      </c>
      <c r="B117" s="62">
        <v>2488</v>
      </c>
      <c r="C117" s="115"/>
    </row>
    <row r="118" spans="1:3" x14ac:dyDescent="0.25">
      <c r="A118" s="109">
        <v>44018</v>
      </c>
      <c r="B118" s="62">
        <v>2488</v>
      </c>
    </row>
    <row r="119" spans="1:3" x14ac:dyDescent="0.25">
      <c r="A119" s="109">
        <v>44019</v>
      </c>
      <c r="B119" s="62">
        <v>2489</v>
      </c>
    </row>
    <row r="120" spans="1:3" x14ac:dyDescent="0.25">
      <c r="A120" s="129">
        <v>44020</v>
      </c>
      <c r="B120" s="130">
        <v>2490</v>
      </c>
    </row>
    <row r="121" spans="1:3" x14ac:dyDescent="0.25">
      <c r="A121" s="109">
        <v>44021</v>
      </c>
      <c r="B121" s="130">
        <v>2490</v>
      </c>
    </row>
    <row r="122" spans="1:3" x14ac:dyDescent="0.25">
      <c r="A122" s="129">
        <v>44022</v>
      </c>
      <c r="B122" s="130">
        <v>2490</v>
      </c>
    </row>
    <row r="123" spans="1:3" x14ac:dyDescent="0.25">
      <c r="A123" s="129">
        <v>44023</v>
      </c>
      <c r="B123" s="130">
        <v>2490</v>
      </c>
    </row>
    <row r="124" spans="1:3" x14ac:dyDescent="0.25">
      <c r="A124" s="129">
        <v>44024</v>
      </c>
      <c r="B124" s="130">
        <v>2490</v>
      </c>
    </row>
    <row r="125" spans="1:3" x14ac:dyDescent="0.25">
      <c r="A125" s="129">
        <v>44025</v>
      </c>
      <c r="B125" s="130">
        <v>2490</v>
      </c>
    </row>
    <row r="126" spans="1:3" x14ac:dyDescent="0.25">
      <c r="A126" s="129">
        <v>44026</v>
      </c>
      <c r="B126" s="130">
        <v>2490</v>
      </c>
    </row>
    <row r="127" spans="1:3" x14ac:dyDescent="0.25">
      <c r="A127" s="129">
        <v>44027</v>
      </c>
      <c r="B127" s="130">
        <v>2490</v>
      </c>
    </row>
    <row r="128" spans="1:3" x14ac:dyDescent="0.25">
      <c r="A128" s="129">
        <v>44028</v>
      </c>
      <c r="B128" s="130">
        <v>2491</v>
      </c>
    </row>
    <row r="129" spans="1:2" x14ac:dyDescent="0.25">
      <c r="A129" s="129">
        <v>44029</v>
      </c>
      <c r="B129" s="130">
        <v>2491</v>
      </c>
    </row>
    <row r="130" spans="1:2" x14ac:dyDescent="0.25">
      <c r="A130" s="129">
        <v>44030</v>
      </c>
      <c r="B130" s="130">
        <v>2491</v>
      </c>
    </row>
    <row r="131" spans="1:2" x14ac:dyDescent="0.25">
      <c r="A131" s="129">
        <v>44031</v>
      </c>
      <c r="B131" s="130">
        <v>2491</v>
      </c>
    </row>
    <row r="132" spans="1:2" x14ac:dyDescent="0.25">
      <c r="A132" s="129">
        <v>44032</v>
      </c>
      <c r="B132" s="130">
        <v>2491</v>
      </c>
    </row>
    <row r="133" spans="1:2" x14ac:dyDescent="0.25">
      <c r="A133" s="129">
        <v>44033</v>
      </c>
      <c r="B133" s="130">
        <v>2491</v>
      </c>
    </row>
    <row r="134" spans="1:2" x14ac:dyDescent="0.25">
      <c r="A134" s="129">
        <v>44034</v>
      </c>
      <c r="B134" s="130">
        <v>2491</v>
      </c>
    </row>
    <row r="135" spans="1:2" x14ac:dyDescent="0.25">
      <c r="A135" s="129">
        <v>44035</v>
      </c>
      <c r="B135" s="130">
        <v>2491</v>
      </c>
    </row>
    <row r="136" spans="1:2" x14ac:dyDescent="0.25">
      <c r="A136" s="129">
        <v>44036</v>
      </c>
      <c r="B136" s="130">
        <v>2491</v>
      </c>
    </row>
    <row r="137" spans="1:2" x14ac:dyDescent="0.25">
      <c r="A137" s="129">
        <v>44037</v>
      </c>
      <c r="B137" s="130">
        <v>2491</v>
      </c>
    </row>
    <row r="138" spans="1:2" x14ac:dyDescent="0.25">
      <c r="A138" s="129">
        <v>44038</v>
      </c>
      <c r="B138" s="130">
        <v>2491</v>
      </c>
    </row>
    <row r="139" spans="1:2" x14ac:dyDescent="0.25">
      <c r="A139" s="129">
        <v>44039</v>
      </c>
      <c r="B139" s="130">
        <v>2491</v>
      </c>
    </row>
    <row r="140" spans="1:2" x14ac:dyDescent="0.25">
      <c r="A140" s="129">
        <v>44040</v>
      </c>
      <c r="B140" s="130">
        <v>2491</v>
      </c>
    </row>
    <row r="141" spans="1:2" x14ac:dyDescent="0.25">
      <c r="A141" s="129">
        <v>44041</v>
      </c>
      <c r="B141" s="130">
        <v>2491</v>
      </c>
    </row>
    <row r="142" spans="1:2" x14ac:dyDescent="0.25">
      <c r="A142" s="129">
        <v>44042</v>
      </c>
      <c r="B142" s="130">
        <v>2491</v>
      </c>
    </row>
    <row r="143" spans="1:2" x14ac:dyDescent="0.25">
      <c r="A143" s="129">
        <v>44043</v>
      </c>
      <c r="B143" s="130">
        <v>2491</v>
      </c>
    </row>
    <row r="144" spans="1:2" x14ac:dyDescent="0.25">
      <c r="A144" s="129">
        <v>44044</v>
      </c>
      <c r="B144" s="130">
        <v>2491</v>
      </c>
    </row>
    <row r="145" spans="1:2" x14ac:dyDescent="0.25">
      <c r="A145" s="129">
        <v>44045</v>
      </c>
      <c r="B145" s="130">
        <v>2491</v>
      </c>
    </row>
    <row r="146" spans="1:2" x14ac:dyDescent="0.25">
      <c r="A146" s="129">
        <v>44046</v>
      </c>
      <c r="B146" s="130">
        <v>2491</v>
      </c>
    </row>
    <row r="147" spans="1:2" x14ac:dyDescent="0.25">
      <c r="A147" s="129">
        <v>44047</v>
      </c>
      <c r="B147" s="130">
        <v>2491</v>
      </c>
    </row>
    <row r="148" spans="1:2" x14ac:dyDescent="0.25">
      <c r="A148" s="129">
        <v>44048</v>
      </c>
      <c r="B148" s="130">
        <v>2491</v>
      </c>
    </row>
    <row r="149" spans="1:2" x14ac:dyDescent="0.25">
      <c r="A149" s="129">
        <v>44049</v>
      </c>
      <c r="B149" s="130">
        <v>2491</v>
      </c>
    </row>
    <row r="150" spans="1:2" x14ac:dyDescent="0.25">
      <c r="A150" s="129">
        <v>44050</v>
      </c>
      <c r="B150" s="130">
        <v>2491</v>
      </c>
    </row>
    <row r="151" spans="1:2" x14ac:dyDescent="0.25">
      <c r="A151" s="129">
        <v>44051</v>
      </c>
      <c r="B151" s="130">
        <v>2491</v>
      </c>
    </row>
    <row r="152" spans="1:2" x14ac:dyDescent="0.25">
      <c r="A152" s="129">
        <v>44052</v>
      </c>
      <c r="B152" s="130">
        <v>2491</v>
      </c>
    </row>
    <row r="153" spans="1:2" x14ac:dyDescent="0.25">
      <c r="A153" s="129">
        <v>44053</v>
      </c>
      <c r="B153" s="130">
        <v>2491</v>
      </c>
    </row>
    <row r="154" spans="1:2" x14ac:dyDescent="0.25">
      <c r="A154" s="129">
        <v>44054</v>
      </c>
      <c r="B154" s="130">
        <v>2491</v>
      </c>
    </row>
    <row r="155" spans="1:2" x14ac:dyDescent="0.25">
      <c r="A155" s="129">
        <v>44055</v>
      </c>
      <c r="B155" s="130">
        <v>2491</v>
      </c>
    </row>
    <row r="156" spans="1:2" x14ac:dyDescent="0.25">
      <c r="A156" s="129">
        <v>44056</v>
      </c>
      <c r="B156" s="130">
        <v>2491</v>
      </c>
    </row>
    <row r="157" spans="1:2" x14ac:dyDescent="0.25">
      <c r="A157" s="129">
        <v>44057</v>
      </c>
      <c r="B157" s="130">
        <v>2491</v>
      </c>
    </row>
    <row r="158" spans="1:2" x14ac:dyDescent="0.25">
      <c r="A158" s="129">
        <v>44058</v>
      </c>
      <c r="B158" s="130">
        <v>2491</v>
      </c>
    </row>
    <row r="159" spans="1:2" x14ac:dyDescent="0.25">
      <c r="A159" s="129">
        <v>44059</v>
      </c>
      <c r="B159" s="130">
        <v>2491</v>
      </c>
    </row>
    <row r="160" spans="1:2" x14ac:dyDescent="0.25">
      <c r="A160" s="129">
        <v>44060</v>
      </c>
      <c r="B160" s="130">
        <v>2491</v>
      </c>
    </row>
    <row r="161" spans="1:2" x14ac:dyDescent="0.25">
      <c r="A161" s="129">
        <v>44061</v>
      </c>
      <c r="B161" s="130">
        <v>2491</v>
      </c>
    </row>
    <row r="162" spans="1:2" x14ac:dyDescent="0.25">
      <c r="A162" s="129">
        <v>44062</v>
      </c>
      <c r="B162" s="130">
        <v>2492</v>
      </c>
    </row>
    <row r="163" spans="1:2" x14ac:dyDescent="0.25">
      <c r="A163" s="129">
        <v>44063</v>
      </c>
      <c r="B163" s="130">
        <v>2492</v>
      </c>
    </row>
    <row r="164" spans="1:2" x14ac:dyDescent="0.25">
      <c r="A164" s="129">
        <v>44064</v>
      </c>
      <c r="B164" s="130">
        <v>2492</v>
      </c>
    </row>
    <row r="165" spans="1:2" x14ac:dyDescent="0.25">
      <c r="A165" s="129">
        <v>44065</v>
      </c>
      <c r="B165" s="130">
        <v>2492</v>
      </c>
    </row>
    <row r="166" spans="1:2" x14ac:dyDescent="0.25">
      <c r="A166" s="129">
        <v>44066</v>
      </c>
      <c r="B166" s="130">
        <v>2492</v>
      </c>
    </row>
    <row r="167" spans="1:2" x14ac:dyDescent="0.25">
      <c r="A167" s="129">
        <v>44067</v>
      </c>
      <c r="B167" s="130">
        <v>2492</v>
      </c>
    </row>
    <row r="168" spans="1:2" x14ac:dyDescent="0.25">
      <c r="A168" s="129">
        <v>44068</v>
      </c>
      <c r="B168" s="130">
        <v>2492</v>
      </c>
    </row>
    <row r="169" spans="1:2" x14ac:dyDescent="0.25">
      <c r="A169" s="129">
        <v>44069</v>
      </c>
      <c r="B169" s="130">
        <v>2494</v>
      </c>
    </row>
    <row r="170" spans="1:2" x14ac:dyDescent="0.25">
      <c r="A170" s="129">
        <v>44070</v>
      </c>
      <c r="B170" s="130">
        <v>2494</v>
      </c>
    </row>
    <row r="171" spans="1:2" x14ac:dyDescent="0.25">
      <c r="A171" s="129">
        <v>44071</v>
      </c>
      <c r="B171" s="130">
        <v>2494</v>
      </c>
    </row>
    <row r="172" spans="1:2" x14ac:dyDescent="0.25">
      <c r="A172" s="129">
        <v>44072</v>
      </c>
      <c r="B172" s="130">
        <v>2494</v>
      </c>
    </row>
    <row r="173" spans="1:2" x14ac:dyDescent="0.25">
      <c r="A173" s="129">
        <v>44073</v>
      </c>
      <c r="B173" s="130">
        <v>2494</v>
      </c>
    </row>
    <row r="174" spans="1:2" x14ac:dyDescent="0.25">
      <c r="A174" s="129">
        <v>44074</v>
      </c>
      <c r="B174" s="130">
        <v>2494</v>
      </c>
    </row>
    <row r="175" spans="1:2" x14ac:dyDescent="0.25">
      <c r="A175" s="306">
        <v>44075</v>
      </c>
      <c r="B175" s="130">
        <v>2494</v>
      </c>
    </row>
    <row r="176" spans="1:2" x14ac:dyDescent="0.25">
      <c r="A176" s="306">
        <v>44076</v>
      </c>
      <c r="B176" s="130">
        <v>2495</v>
      </c>
    </row>
    <row r="177" spans="1:2" x14ac:dyDescent="0.25">
      <c r="A177" s="306">
        <v>44077</v>
      </c>
      <c r="B177" s="130">
        <v>2496</v>
      </c>
    </row>
    <row r="178" spans="1:2" x14ac:dyDescent="0.25">
      <c r="A178" s="306">
        <v>44078</v>
      </c>
      <c r="B178" s="130">
        <v>2496</v>
      </c>
    </row>
    <row r="179" spans="1:2" x14ac:dyDescent="0.25">
      <c r="A179" s="306">
        <v>44079</v>
      </c>
      <c r="B179" s="130">
        <v>2496</v>
      </c>
    </row>
    <row r="180" spans="1:2" x14ac:dyDescent="0.25">
      <c r="A180" s="306">
        <v>44080</v>
      </c>
      <c r="B180" s="130">
        <v>2496</v>
      </c>
    </row>
    <row r="181" spans="1:2" x14ac:dyDescent="0.25">
      <c r="A181" s="306">
        <v>44081</v>
      </c>
      <c r="B181" s="130">
        <v>2496</v>
      </c>
    </row>
    <row r="182" spans="1:2" x14ac:dyDescent="0.25">
      <c r="A182" s="306">
        <v>44082</v>
      </c>
      <c r="B182" s="130">
        <v>2499</v>
      </c>
    </row>
    <row r="183" spans="1:2" x14ac:dyDescent="0.25">
      <c r="A183" s="306">
        <v>44083</v>
      </c>
      <c r="B183" s="130">
        <v>2499</v>
      </c>
    </row>
    <row r="184" spans="1:2" x14ac:dyDescent="0.25">
      <c r="A184" s="306">
        <v>44084</v>
      </c>
      <c r="B184" s="130">
        <v>2499</v>
      </c>
    </row>
    <row r="185" spans="1:2" x14ac:dyDescent="0.25">
      <c r="A185" s="306">
        <v>44085</v>
      </c>
      <c r="B185" s="130">
        <v>2499</v>
      </c>
    </row>
    <row r="186" spans="1:2" x14ac:dyDescent="0.25">
      <c r="A186" s="306">
        <v>44086</v>
      </c>
      <c r="B186" s="130">
        <v>2499</v>
      </c>
    </row>
    <row r="187" spans="1:2" x14ac:dyDescent="0.25">
      <c r="A187" s="306">
        <v>44087</v>
      </c>
      <c r="B187" s="130">
        <v>2499</v>
      </c>
    </row>
    <row r="188" spans="1:2" x14ac:dyDescent="0.25">
      <c r="A188" s="306">
        <v>44088</v>
      </c>
      <c r="B188" s="130">
        <v>2499</v>
      </c>
    </row>
    <row r="189" spans="1:2" x14ac:dyDescent="0.25">
      <c r="A189" s="306">
        <v>44089</v>
      </c>
      <c r="B189" s="130">
        <v>2500</v>
      </c>
    </row>
    <row r="190" spans="1:2" x14ac:dyDescent="0.25">
      <c r="A190" s="306">
        <v>44090</v>
      </c>
      <c r="B190" s="130">
        <v>2501</v>
      </c>
    </row>
    <row r="191" spans="1:2" x14ac:dyDescent="0.25">
      <c r="A191" s="306">
        <v>44091</v>
      </c>
      <c r="B191" s="130">
        <v>2501</v>
      </c>
    </row>
    <row r="192" spans="1:2" x14ac:dyDescent="0.25">
      <c r="A192" s="306">
        <v>44092</v>
      </c>
      <c r="B192" s="130">
        <v>2502</v>
      </c>
    </row>
    <row r="193" spans="1:3" x14ac:dyDescent="0.25">
      <c r="A193" s="306">
        <v>44093</v>
      </c>
      <c r="B193" s="130">
        <v>2505</v>
      </c>
    </row>
    <row r="194" spans="1:3" x14ac:dyDescent="0.25">
      <c r="A194" s="306">
        <v>44094</v>
      </c>
      <c r="B194" s="130">
        <v>2505</v>
      </c>
    </row>
    <row r="195" spans="1:3" x14ac:dyDescent="0.25">
      <c r="A195" s="306">
        <v>44095</v>
      </c>
      <c r="B195" s="130">
        <v>2505</v>
      </c>
    </row>
    <row r="196" spans="1:3" x14ac:dyDescent="0.25">
      <c r="A196" s="306">
        <v>44096</v>
      </c>
      <c r="B196" s="130">
        <v>2506</v>
      </c>
    </row>
    <row r="197" spans="1:3" x14ac:dyDescent="0.25">
      <c r="A197" s="306">
        <v>44097</v>
      </c>
      <c r="B197" s="130">
        <v>2508</v>
      </c>
    </row>
    <row r="198" spans="1:3" x14ac:dyDescent="0.25">
      <c r="A198" s="306">
        <v>44098</v>
      </c>
      <c r="B198" s="130">
        <v>2510</v>
      </c>
    </row>
    <row r="199" spans="1:3" x14ac:dyDescent="0.25">
      <c r="A199" s="306">
        <v>44099</v>
      </c>
      <c r="B199" s="130">
        <v>2511</v>
      </c>
      <c r="C199" s="379"/>
    </row>
    <row r="200" spans="1:3" x14ac:dyDescent="0.25">
      <c r="A200" s="306">
        <v>44100</v>
      </c>
      <c r="B200" s="130">
        <v>2511</v>
      </c>
    </row>
    <row r="201" spans="1:3" x14ac:dyDescent="0.25">
      <c r="A201" s="306">
        <v>44101</v>
      </c>
      <c r="B201" s="130">
        <v>2512</v>
      </c>
    </row>
    <row r="202" spans="1:3" x14ac:dyDescent="0.25">
      <c r="A202" s="306">
        <v>44102</v>
      </c>
      <c r="B202" s="130">
        <v>2512</v>
      </c>
    </row>
    <row r="203" spans="1:3" x14ac:dyDescent="0.25">
      <c r="A203" s="306">
        <v>44103</v>
      </c>
      <c r="B203" s="130">
        <v>2512</v>
      </c>
    </row>
    <row r="204" spans="1:3" x14ac:dyDescent="0.25">
      <c r="A204" s="306">
        <v>44104</v>
      </c>
      <c r="B204" s="130">
        <v>2519</v>
      </c>
    </row>
    <row r="205" spans="1:3" x14ac:dyDescent="0.25">
      <c r="A205" s="306">
        <v>44105</v>
      </c>
      <c r="B205" s="130">
        <v>2522</v>
      </c>
    </row>
    <row r="206" spans="1:3" x14ac:dyDescent="0.25">
      <c r="A206" s="306">
        <v>44106</v>
      </c>
      <c r="B206" s="130">
        <v>2526</v>
      </c>
    </row>
    <row r="207" spans="1:3" x14ac:dyDescent="0.25">
      <c r="A207" s="306">
        <v>44107</v>
      </c>
      <c r="B207" s="130">
        <v>2530</v>
      </c>
    </row>
    <row r="208" spans="1:3" x14ac:dyDescent="0.25">
      <c r="A208" s="306">
        <v>44108</v>
      </c>
      <c r="B208" s="130">
        <v>2530</v>
      </c>
    </row>
    <row r="209" spans="1:2" x14ac:dyDescent="0.25">
      <c r="A209" s="306">
        <v>44109</v>
      </c>
      <c r="B209" s="130">
        <v>2530</v>
      </c>
    </row>
    <row r="210" spans="1:2" x14ac:dyDescent="0.25">
      <c r="A210" s="306">
        <v>44110</v>
      </c>
      <c r="B210" s="130">
        <v>2532</v>
      </c>
    </row>
    <row r="211" spans="1:2" x14ac:dyDescent="0.25">
      <c r="A211" s="306">
        <v>44111</v>
      </c>
      <c r="B211" s="130">
        <v>2533</v>
      </c>
    </row>
    <row r="212" spans="1:2" x14ac:dyDescent="0.25">
      <c r="A212" s="306">
        <v>44112</v>
      </c>
      <c r="B212" s="130">
        <v>2538</v>
      </c>
    </row>
    <row r="213" spans="1:2" x14ac:dyDescent="0.25">
      <c r="A213" s="306">
        <v>44113</v>
      </c>
      <c r="B213" s="130">
        <v>2544</v>
      </c>
    </row>
    <row r="214" spans="1:2" x14ac:dyDescent="0.25">
      <c r="A214" s="306">
        <v>44114</v>
      </c>
      <c r="B214" s="130">
        <v>2550</v>
      </c>
    </row>
    <row r="215" spans="1:2" x14ac:dyDescent="0.25">
      <c r="A215" s="306">
        <v>44115</v>
      </c>
      <c r="B215" s="130">
        <v>2550</v>
      </c>
    </row>
    <row r="216" spans="1:2" x14ac:dyDescent="0.25">
      <c r="A216" s="306">
        <v>44116</v>
      </c>
      <c r="B216" s="130">
        <v>2550</v>
      </c>
    </row>
    <row r="217" spans="1:2" x14ac:dyDescent="0.25">
      <c r="A217" s="306">
        <v>44117</v>
      </c>
      <c r="B217" s="130">
        <v>2557</v>
      </c>
    </row>
    <row r="218" spans="1:2" x14ac:dyDescent="0.25">
      <c r="A218" s="306">
        <v>44118</v>
      </c>
      <c r="B218" s="130">
        <v>2572</v>
      </c>
    </row>
    <row r="219" spans="1:2" x14ac:dyDescent="0.25">
      <c r="A219" s="306">
        <v>44119</v>
      </c>
      <c r="B219" s="130">
        <v>2585</v>
      </c>
    </row>
    <row r="220" spans="1:2" x14ac:dyDescent="0.25">
      <c r="A220" s="306">
        <v>44120</v>
      </c>
      <c r="B220" s="130">
        <v>2594</v>
      </c>
    </row>
  </sheetData>
  <hyperlinks>
    <hyperlink ref="E34" r:id="rId1"/>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A27" sqref="A27"/>
    </sheetView>
  </sheetViews>
  <sheetFormatPr defaultColWidth="8.42578125" defaultRowHeight="15" x14ac:dyDescent="0.25"/>
  <cols>
    <col min="1" max="16384" width="8.42578125" style="3"/>
  </cols>
  <sheetData>
    <row r="1" spans="1:1" x14ac:dyDescent="0.25">
      <c r="A1" s="59"/>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46"/>
  <sheetViews>
    <sheetView topLeftCell="A19" workbookViewId="0">
      <selection activeCell="A61" sqref="A60:A61"/>
    </sheetView>
  </sheetViews>
  <sheetFormatPr defaultColWidth="9.42578125" defaultRowHeight="12.75" x14ac:dyDescent="0.2"/>
  <cols>
    <col min="1" max="1" width="13.42578125" style="113" customWidth="1"/>
    <col min="2" max="2" width="15.5703125" style="96" customWidth="1"/>
    <col min="3" max="5" width="18" style="263" customWidth="1"/>
    <col min="6" max="12" width="9.42578125" style="96"/>
    <col min="13" max="14" width="3.42578125" style="96" customWidth="1"/>
    <col min="15" max="15" width="10.5703125" style="96" customWidth="1"/>
    <col min="16" max="18" width="15.42578125" style="96" customWidth="1"/>
    <col min="19" max="19" width="17.5703125" style="96" customWidth="1"/>
    <col min="20" max="16384" width="9.42578125" style="96"/>
  </cols>
  <sheetData>
    <row r="1" spans="1:19" x14ac:dyDescent="0.2">
      <c r="A1" s="262" t="s">
        <v>172</v>
      </c>
      <c r="B1" s="268"/>
      <c r="O1" s="268" t="s">
        <v>181</v>
      </c>
    </row>
    <row r="3" spans="1:19" s="265" customFormat="1" ht="141" thickBot="1" x14ac:dyDescent="0.25">
      <c r="A3" s="264" t="s">
        <v>0</v>
      </c>
      <c r="B3" s="305" t="s">
        <v>183</v>
      </c>
      <c r="C3" s="305" t="s">
        <v>178</v>
      </c>
      <c r="D3" s="309" t="s">
        <v>186</v>
      </c>
      <c r="E3" s="309" t="s">
        <v>184</v>
      </c>
      <c r="O3" s="264" t="s">
        <v>0</v>
      </c>
      <c r="P3" s="305" t="s">
        <v>183</v>
      </c>
      <c r="Q3" s="305" t="s">
        <v>178</v>
      </c>
      <c r="R3" s="309" t="s">
        <v>186</v>
      </c>
      <c r="S3" s="309" t="s">
        <v>184</v>
      </c>
    </row>
    <row r="4" spans="1:19" x14ac:dyDescent="0.2">
      <c r="A4" s="310">
        <v>44060</v>
      </c>
      <c r="B4" s="401">
        <v>6691</v>
      </c>
      <c r="C4" s="302">
        <v>0.95417624179999994</v>
      </c>
      <c r="D4" s="308">
        <v>3.6431640300000005E-2</v>
      </c>
      <c r="E4" s="308">
        <v>9.3784989000000006E-3</v>
      </c>
      <c r="G4" s="303" t="s">
        <v>182</v>
      </c>
      <c r="H4" s="304"/>
      <c r="I4" s="304"/>
      <c r="O4" s="266">
        <v>44060</v>
      </c>
      <c r="P4" s="51">
        <v>5158</v>
      </c>
      <c r="Q4" s="267">
        <v>0.95428309090000007</v>
      </c>
      <c r="R4" s="267">
        <v>3.8472812600000003E-2</v>
      </c>
      <c r="S4" s="267">
        <v>7.2361936000000003E-3</v>
      </c>
    </row>
    <row r="5" spans="1:19" x14ac:dyDescent="0.2">
      <c r="A5" s="310">
        <v>44061</v>
      </c>
      <c r="B5" s="401">
        <v>7628</v>
      </c>
      <c r="C5" s="302">
        <v>0.94962588920000002</v>
      </c>
      <c r="D5" s="308">
        <v>3.9675949199999998E-2</v>
      </c>
      <c r="E5" s="308">
        <v>1.06860233E-2</v>
      </c>
      <c r="O5" s="266">
        <v>44061</v>
      </c>
      <c r="P5" s="51">
        <v>6292</v>
      </c>
      <c r="Q5" s="267">
        <v>0.94990614919999994</v>
      </c>
      <c r="R5" s="267">
        <v>4.1246390200000004E-2</v>
      </c>
      <c r="S5" s="267">
        <v>9.2879942999999996E-3</v>
      </c>
    </row>
    <row r="6" spans="1:19" x14ac:dyDescent="0.2">
      <c r="A6" s="310">
        <v>44062</v>
      </c>
      <c r="B6" s="401">
        <v>8328</v>
      </c>
      <c r="C6" s="302">
        <v>0.94575998149999996</v>
      </c>
      <c r="D6" s="308">
        <v>4.2600122000000004E-2</v>
      </c>
      <c r="E6" s="308">
        <v>1.1628471499999999E-2</v>
      </c>
      <c r="O6" s="266">
        <v>44062</v>
      </c>
      <c r="P6" s="51">
        <v>7037</v>
      </c>
      <c r="Q6" s="267">
        <v>0.94642513019999996</v>
      </c>
      <c r="R6" s="267">
        <v>4.3699499400000001E-2</v>
      </c>
      <c r="S6" s="267">
        <v>9.8682066999999998E-3</v>
      </c>
    </row>
    <row r="7" spans="1:19" x14ac:dyDescent="0.2">
      <c r="A7" s="310">
        <v>44063</v>
      </c>
      <c r="B7" s="401">
        <v>9744</v>
      </c>
      <c r="C7" s="302">
        <v>0.93651072670000002</v>
      </c>
      <c r="D7" s="308">
        <v>4.9875343800000006E-2</v>
      </c>
      <c r="E7" s="308">
        <v>1.3600352699999999E-2</v>
      </c>
      <c r="O7" s="266">
        <v>44063</v>
      </c>
      <c r="P7" s="51">
        <v>8426</v>
      </c>
      <c r="Q7" s="267">
        <v>0.93805645130000004</v>
      </c>
      <c r="R7" s="267">
        <v>5.0191782500000004E-2</v>
      </c>
      <c r="S7" s="267">
        <v>1.17453425E-2</v>
      </c>
    </row>
    <row r="8" spans="1:19" x14ac:dyDescent="0.2">
      <c r="A8" s="310">
        <v>44064</v>
      </c>
      <c r="B8" s="402">
        <v>11815</v>
      </c>
      <c r="C8" s="308">
        <v>0.91764907350000002</v>
      </c>
      <c r="D8" s="308">
        <v>6.5454305800000001E-2</v>
      </c>
      <c r="E8" s="308">
        <v>1.69070726E-2</v>
      </c>
      <c r="O8" s="266">
        <v>44064</v>
      </c>
      <c r="P8" s="51">
        <v>10655</v>
      </c>
      <c r="Q8" s="267">
        <v>0.91828749360000006</v>
      </c>
      <c r="R8" s="307">
        <v>6.6508160799999994E-2</v>
      </c>
      <c r="S8" s="307">
        <v>1.5210775800000001E-2</v>
      </c>
    </row>
    <row r="9" spans="1:19" x14ac:dyDescent="0.2">
      <c r="A9" s="310">
        <v>44067</v>
      </c>
      <c r="B9" s="402">
        <v>19695</v>
      </c>
      <c r="C9" s="308">
        <v>0.88805348419999997</v>
      </c>
      <c r="D9" s="308">
        <v>8.4723331799999996E-2</v>
      </c>
      <c r="E9" s="308">
        <v>2.7209643200000001E-2</v>
      </c>
      <c r="O9" s="266">
        <v>44067</v>
      </c>
      <c r="P9" s="51">
        <v>15913</v>
      </c>
      <c r="Q9" s="267">
        <v>0.89229074549999998</v>
      </c>
      <c r="R9" s="307">
        <v>8.5740323000000007E-2</v>
      </c>
      <c r="S9" s="307">
        <v>2.1961093899999999E-2</v>
      </c>
    </row>
    <row r="10" spans="1:19" x14ac:dyDescent="0.2">
      <c r="A10" s="310">
        <v>44068</v>
      </c>
      <c r="B10" s="402">
        <v>23503</v>
      </c>
      <c r="C10" s="308">
        <v>0.87231087740000002</v>
      </c>
      <c r="D10" s="308">
        <v>9.4983346199999999E-2</v>
      </c>
      <c r="E10" s="308">
        <v>3.2692943799999999E-2</v>
      </c>
      <c r="O10" s="266">
        <v>44068</v>
      </c>
      <c r="P10" s="51">
        <v>19653</v>
      </c>
      <c r="Q10" s="267">
        <v>0.87474455539999996</v>
      </c>
      <c r="R10" s="307">
        <v>9.2688977800000003E-2</v>
      </c>
      <c r="S10" s="307">
        <v>3.2565188000000002E-2</v>
      </c>
    </row>
    <row r="11" spans="1:19" x14ac:dyDescent="0.2">
      <c r="A11" s="310">
        <v>44069</v>
      </c>
      <c r="B11" s="402">
        <v>25022</v>
      </c>
      <c r="C11" s="308">
        <v>0.87138389620000001</v>
      </c>
      <c r="D11" s="308">
        <v>9.3683889800000003E-2</v>
      </c>
      <c r="E11" s="308">
        <v>3.4919371000000005E-2</v>
      </c>
      <c r="O11" s="266">
        <v>44069</v>
      </c>
      <c r="P11" s="51">
        <v>22019</v>
      </c>
      <c r="Q11" s="267">
        <v>0.87685068049999992</v>
      </c>
      <c r="R11" s="307">
        <v>8.7084152499999998E-2</v>
      </c>
      <c r="S11" s="307">
        <v>3.60638878E-2</v>
      </c>
    </row>
    <row r="12" spans="1:19" x14ac:dyDescent="0.2">
      <c r="A12" s="310">
        <v>44070</v>
      </c>
      <c r="B12" s="402">
        <v>24240</v>
      </c>
      <c r="C12" s="308">
        <v>0.86199873300000007</v>
      </c>
      <c r="D12" s="308">
        <v>0.1041521015</v>
      </c>
      <c r="E12" s="308">
        <v>3.38384646E-2</v>
      </c>
      <c r="O12" s="266">
        <v>44070</v>
      </c>
      <c r="P12" s="51">
        <v>21832</v>
      </c>
      <c r="Q12" s="267">
        <v>0.8668796379</v>
      </c>
      <c r="R12" s="307">
        <v>0.10268604749999999</v>
      </c>
      <c r="S12" s="307">
        <v>3.0422907999999999E-2</v>
      </c>
    </row>
    <row r="13" spans="1:19" x14ac:dyDescent="0.2">
      <c r="A13" s="310">
        <v>44071</v>
      </c>
      <c r="B13" s="402">
        <v>24407</v>
      </c>
      <c r="C13" s="308">
        <v>0.84230703750000002</v>
      </c>
      <c r="D13" s="308">
        <v>0.12295505870000001</v>
      </c>
      <c r="E13" s="308">
        <v>3.4767616300000005E-2</v>
      </c>
      <c r="O13" s="266">
        <v>44071</v>
      </c>
      <c r="P13" s="53">
        <v>22821</v>
      </c>
      <c r="Q13" s="307">
        <v>0.84484565720000004</v>
      </c>
      <c r="R13" s="307">
        <v>0.12272282940000001</v>
      </c>
      <c r="S13" s="307">
        <v>3.24603828E-2</v>
      </c>
    </row>
    <row r="14" spans="1:19" x14ac:dyDescent="0.2">
      <c r="A14" s="310">
        <v>44074</v>
      </c>
      <c r="B14" s="402">
        <v>17956</v>
      </c>
      <c r="C14" s="308">
        <v>0.86305441869999999</v>
      </c>
      <c r="D14" s="308">
        <v>0.1121043427</v>
      </c>
      <c r="E14" s="308">
        <v>2.4831978100000002E-2</v>
      </c>
      <c r="O14" s="48">
        <v>44074</v>
      </c>
      <c r="P14" s="51">
        <v>15660</v>
      </c>
      <c r="Q14" s="267">
        <v>0.86727853370000008</v>
      </c>
      <c r="R14" s="267">
        <v>0.1110893734</v>
      </c>
      <c r="S14" s="267">
        <v>2.1620710200000001E-2</v>
      </c>
    </row>
    <row r="15" spans="1:19" x14ac:dyDescent="0.2">
      <c r="A15" s="310">
        <v>44075</v>
      </c>
      <c r="B15" s="402">
        <v>17279</v>
      </c>
      <c r="C15" s="308">
        <v>0.87150156239999998</v>
      </c>
      <c r="D15" s="308">
        <v>0.1044491743</v>
      </c>
      <c r="E15" s="308">
        <v>2.40364328E-2</v>
      </c>
      <c r="O15" s="48">
        <v>44075</v>
      </c>
      <c r="P15" s="51">
        <v>15461</v>
      </c>
      <c r="Q15" s="267">
        <v>0.87546153299999996</v>
      </c>
      <c r="R15" s="267">
        <v>0.10307237919999999</v>
      </c>
      <c r="S15" s="267">
        <v>2.1456835800000001E-2</v>
      </c>
    </row>
    <row r="16" spans="1:19" x14ac:dyDescent="0.2">
      <c r="A16" s="310">
        <v>44076</v>
      </c>
      <c r="B16" s="402">
        <v>15936</v>
      </c>
      <c r="C16" s="308">
        <v>0.88307737500000005</v>
      </c>
      <c r="D16" s="308">
        <v>9.4650290800000009E-2</v>
      </c>
      <c r="E16" s="308">
        <v>2.2258075400000001E-2</v>
      </c>
      <c r="O16" s="48">
        <v>44076</v>
      </c>
      <c r="P16" s="51">
        <v>14228</v>
      </c>
      <c r="Q16" s="267">
        <v>0.88690153220000001</v>
      </c>
      <c r="R16" s="267">
        <v>9.3267624500000007E-2</v>
      </c>
      <c r="S16" s="267">
        <v>1.9817314200000002E-2</v>
      </c>
    </row>
    <row r="17" spans="1:19" x14ac:dyDescent="0.2">
      <c r="A17" s="313">
        <v>44077</v>
      </c>
      <c r="B17" s="402">
        <v>15131</v>
      </c>
      <c r="C17" s="308">
        <v>0.88905567330000002</v>
      </c>
      <c r="D17" s="308">
        <v>8.974266639999999E-2</v>
      </c>
      <c r="E17" s="308">
        <v>2.11916771E-2</v>
      </c>
      <c r="O17" s="312">
        <v>44077</v>
      </c>
      <c r="P17" s="51">
        <v>13596</v>
      </c>
      <c r="Q17" s="267">
        <v>0.89246879860000006</v>
      </c>
      <c r="R17" s="267">
        <v>8.8529046E-2</v>
      </c>
      <c r="S17" s="267">
        <v>1.8994320199999998E-2</v>
      </c>
    </row>
    <row r="18" spans="1:19" x14ac:dyDescent="0.2">
      <c r="A18" s="313">
        <v>44078</v>
      </c>
      <c r="B18" s="402">
        <v>14197</v>
      </c>
      <c r="C18" s="308">
        <v>0.88018274610000002</v>
      </c>
      <c r="D18" s="308">
        <v>9.9181262899999997E-2</v>
      </c>
      <c r="E18" s="308">
        <v>2.0663714400000002E-2</v>
      </c>
      <c r="O18" s="312">
        <v>44078</v>
      </c>
      <c r="P18" s="51">
        <v>13154</v>
      </c>
      <c r="Q18" s="267">
        <v>0.88198583759999993</v>
      </c>
      <c r="R18" s="267">
        <v>9.8981590499999994E-2</v>
      </c>
      <c r="S18" s="267">
        <v>1.9060261700000001E-2</v>
      </c>
    </row>
    <row r="19" spans="1:19" x14ac:dyDescent="0.2">
      <c r="A19" s="313">
        <v>44081</v>
      </c>
      <c r="B19" s="402">
        <v>11386</v>
      </c>
      <c r="C19" s="308">
        <v>0.90735652690000002</v>
      </c>
      <c r="D19" s="308">
        <v>7.6052853399999995E-2</v>
      </c>
      <c r="E19" s="308">
        <v>1.6577173399999999E-2</v>
      </c>
      <c r="O19" s="312">
        <v>44081</v>
      </c>
      <c r="P19" s="51">
        <v>9758</v>
      </c>
      <c r="Q19" s="267">
        <v>0.91020290000000004</v>
      </c>
      <c r="R19" s="267">
        <v>7.5607379500000002E-2</v>
      </c>
      <c r="S19" s="267">
        <v>1.41792749E-2</v>
      </c>
    </row>
    <row r="20" spans="1:19" x14ac:dyDescent="0.2">
      <c r="A20" s="313">
        <v>44082</v>
      </c>
      <c r="B20" s="403">
        <v>12429</v>
      </c>
      <c r="C20" s="308">
        <v>0.91520819900000006</v>
      </c>
      <c r="D20" s="308">
        <v>6.7370792200000001E-2</v>
      </c>
      <c r="E20" s="308">
        <v>1.7409595999999999E-2</v>
      </c>
      <c r="O20" s="312">
        <v>44082</v>
      </c>
      <c r="P20" s="51">
        <v>11173</v>
      </c>
      <c r="Q20" s="267">
        <v>0.91753910290000007</v>
      </c>
      <c r="R20" s="267">
        <v>6.6824760099999991E-2</v>
      </c>
      <c r="S20" s="267">
        <v>1.5628296599999997E-2</v>
      </c>
    </row>
    <row r="21" spans="1:19" x14ac:dyDescent="0.2">
      <c r="A21" s="313">
        <v>44083</v>
      </c>
      <c r="B21" s="402">
        <v>12053</v>
      </c>
      <c r="C21" s="308">
        <v>0.9211224093</v>
      </c>
      <c r="D21" s="308">
        <v>6.1881417599999995E-2</v>
      </c>
      <c r="E21" s="308">
        <v>1.6983336300000002E-2</v>
      </c>
      <c r="O21" s="312">
        <v>44083</v>
      </c>
      <c r="P21" s="51">
        <v>11005</v>
      </c>
      <c r="Q21" s="400">
        <v>0.9234529010000001</v>
      </c>
      <c r="R21" s="400">
        <v>6.1050808599999999E-2</v>
      </c>
      <c r="S21" s="400">
        <v>1.5485599899999999E-2</v>
      </c>
    </row>
    <row r="22" spans="1:19" x14ac:dyDescent="0.2">
      <c r="A22" s="313">
        <v>44084</v>
      </c>
      <c r="B22" s="403">
        <v>11427</v>
      </c>
      <c r="C22" s="308">
        <v>0.92280758060000001</v>
      </c>
      <c r="D22" s="308">
        <v>6.1193018500000002E-2</v>
      </c>
      <c r="E22" s="308">
        <v>1.5987275199999998E-2</v>
      </c>
      <c r="O22" s="312">
        <v>44084</v>
      </c>
      <c r="P22" s="51">
        <v>10513</v>
      </c>
      <c r="Q22" s="267">
        <v>0.92484042200000005</v>
      </c>
      <c r="R22" s="267">
        <v>6.0429352999999998E-2</v>
      </c>
      <c r="S22" s="267">
        <v>1.4718818999999999E-2</v>
      </c>
    </row>
    <row r="23" spans="1:19" x14ac:dyDescent="0.2">
      <c r="A23" s="313">
        <v>44085</v>
      </c>
      <c r="B23" s="402">
        <v>11288</v>
      </c>
      <c r="C23" s="308">
        <v>0.91039151789999995</v>
      </c>
      <c r="D23" s="308">
        <v>7.3190092499999998E-2</v>
      </c>
      <c r="E23" s="308">
        <v>1.6428823700000001E-2</v>
      </c>
      <c r="O23" s="312">
        <v>44085</v>
      </c>
      <c r="P23" s="51">
        <v>10667</v>
      </c>
      <c r="Q23" s="267">
        <v>0.91176029330000008</v>
      </c>
      <c r="R23" s="267">
        <v>7.2757803800000007E-2</v>
      </c>
      <c r="S23" s="267">
        <v>1.5492332800000001E-2</v>
      </c>
    </row>
    <row r="24" spans="1:19" x14ac:dyDescent="0.2">
      <c r="A24" s="313">
        <v>44088</v>
      </c>
      <c r="B24" s="403">
        <v>9685</v>
      </c>
      <c r="C24" s="308">
        <v>0.9271791023</v>
      </c>
      <c r="D24" s="308">
        <v>5.8668697999999998E-2</v>
      </c>
      <c r="E24" s="308">
        <v>1.41372783E-2</v>
      </c>
      <c r="O24" s="312">
        <v>44088</v>
      </c>
      <c r="P24" s="51">
        <v>8649</v>
      </c>
      <c r="Q24" s="267">
        <v>0.92940629950000009</v>
      </c>
      <c r="R24" s="267">
        <v>5.7954048100000002E-2</v>
      </c>
      <c r="S24" s="267">
        <v>1.2623993700000001E-2</v>
      </c>
    </row>
    <row r="25" spans="1:19" x14ac:dyDescent="0.2">
      <c r="A25" s="313">
        <v>44089</v>
      </c>
      <c r="B25" s="403">
        <v>10058</v>
      </c>
      <c r="C25" s="308">
        <v>0.92953848660000005</v>
      </c>
      <c r="D25" s="308">
        <v>5.5726630100000001E-2</v>
      </c>
      <c r="E25" s="308">
        <v>1.4720706600000001E-2</v>
      </c>
      <c r="O25" s="312">
        <v>44089</v>
      </c>
      <c r="P25" s="51">
        <v>9193</v>
      </c>
      <c r="Q25" s="267">
        <v>0.93167283560000003</v>
      </c>
      <c r="R25" s="267">
        <v>5.48520594E-2</v>
      </c>
      <c r="S25" s="267">
        <v>1.3458697299999999E-2</v>
      </c>
    </row>
    <row r="26" spans="1:19" x14ac:dyDescent="0.2">
      <c r="A26" s="313">
        <v>44090</v>
      </c>
      <c r="B26" s="403">
        <v>10796</v>
      </c>
      <c r="C26" s="308">
        <v>0.93075001319999995</v>
      </c>
      <c r="D26" s="308">
        <v>5.4191795800000005E-2</v>
      </c>
      <c r="E26" s="308">
        <v>1.5045350100000002E-2</v>
      </c>
      <c r="O26" s="312">
        <v>44090</v>
      </c>
      <c r="P26" s="68">
        <v>10000</v>
      </c>
      <c r="Q26" s="267">
        <v>0.93264851339999999</v>
      </c>
      <c r="R26" s="267">
        <v>5.3376024700000003E-2</v>
      </c>
      <c r="S26" s="267">
        <v>1.39640523E-2</v>
      </c>
    </row>
    <row r="27" spans="1:19" x14ac:dyDescent="0.2">
      <c r="A27" s="313">
        <v>44091</v>
      </c>
      <c r="B27" s="403">
        <v>10647</v>
      </c>
      <c r="C27" s="308">
        <v>0.93137878949999997</v>
      </c>
      <c r="D27" s="308">
        <v>5.3363342899999999E-2</v>
      </c>
      <c r="E27" s="308">
        <v>1.52462546E-2</v>
      </c>
      <c r="O27" s="312">
        <v>44091</v>
      </c>
      <c r="P27" s="68">
        <v>9905</v>
      </c>
      <c r="Q27" s="267">
        <v>0.93332614140000003</v>
      </c>
      <c r="R27" s="267">
        <v>5.25222526E-2</v>
      </c>
      <c r="S27" s="267">
        <v>1.41400217E-2</v>
      </c>
    </row>
    <row r="28" spans="1:19" x14ac:dyDescent="0.2">
      <c r="A28" s="313">
        <v>44092</v>
      </c>
      <c r="B28" s="403">
        <v>9838</v>
      </c>
      <c r="C28" s="308">
        <v>0.92116632909999996</v>
      </c>
      <c r="D28" s="308">
        <v>6.3078005999999992E-2</v>
      </c>
      <c r="E28" s="308">
        <v>1.5764312799999999E-2</v>
      </c>
      <c r="O28" s="312">
        <v>44092</v>
      </c>
      <c r="P28" s="68">
        <v>9363</v>
      </c>
      <c r="Q28" s="267">
        <v>0.92217944569999999</v>
      </c>
      <c r="R28" s="267">
        <v>6.2833320900000003E-2</v>
      </c>
      <c r="S28" s="267">
        <v>1.49950125E-2</v>
      </c>
    </row>
    <row r="29" spans="1:19" x14ac:dyDescent="0.2">
      <c r="A29" s="313">
        <v>44095</v>
      </c>
      <c r="B29" s="404">
        <v>9161</v>
      </c>
      <c r="C29" s="308">
        <v>0.92760560270000003</v>
      </c>
      <c r="D29" s="308">
        <v>5.6475540900000003E-2</v>
      </c>
      <c r="E29" s="308">
        <v>1.59188564E-2</v>
      </c>
      <c r="O29" s="312">
        <v>44095</v>
      </c>
      <c r="P29" s="68">
        <v>8424</v>
      </c>
      <c r="Q29" s="267">
        <v>0.92921748969999995</v>
      </c>
      <c r="R29" s="267">
        <v>5.6159148300000003E-2</v>
      </c>
      <c r="S29" s="267">
        <v>1.4624250600000001E-2</v>
      </c>
    </row>
    <row r="30" spans="1:19" x14ac:dyDescent="0.2">
      <c r="A30" s="313">
        <v>44096</v>
      </c>
      <c r="B30" s="404">
        <v>11232</v>
      </c>
      <c r="C30" s="308">
        <v>0.92946822439999999</v>
      </c>
      <c r="D30" s="308">
        <v>5.4101571600000002E-2</v>
      </c>
      <c r="E30" s="308">
        <v>1.6416834000000002E-2</v>
      </c>
      <c r="O30" s="312">
        <v>44096</v>
      </c>
      <c r="P30" s="68">
        <v>10560</v>
      </c>
      <c r="Q30" s="267">
        <v>0.93098693310000002</v>
      </c>
      <c r="R30" s="267">
        <v>5.3566270400000005E-2</v>
      </c>
      <c r="S30" s="267">
        <v>1.5433430299999999E-2</v>
      </c>
    </row>
    <row r="31" spans="1:19" x14ac:dyDescent="0.2">
      <c r="A31" s="313">
        <v>44097</v>
      </c>
      <c r="B31" s="404">
        <v>11993</v>
      </c>
      <c r="C31" s="308">
        <v>0.92919609690000005</v>
      </c>
      <c r="D31" s="308">
        <v>5.4035008599999997E-2</v>
      </c>
      <c r="E31" s="308">
        <v>1.6756043300000002E-2</v>
      </c>
      <c r="O31" s="312">
        <v>44097</v>
      </c>
      <c r="P31" s="68">
        <v>11341</v>
      </c>
      <c r="Q31" s="267">
        <v>0.9307159304</v>
      </c>
      <c r="R31" s="267">
        <v>5.3433191200000001E-2</v>
      </c>
      <c r="S31" s="267">
        <v>1.5838031099999997E-2</v>
      </c>
    </row>
    <row r="32" spans="1:19" x14ac:dyDescent="0.2">
      <c r="A32" s="313">
        <v>44098</v>
      </c>
      <c r="B32" s="403">
        <v>10792</v>
      </c>
      <c r="C32" s="308">
        <v>0.92486554740000004</v>
      </c>
      <c r="D32" s="308">
        <v>5.8678289300000006E-2</v>
      </c>
      <c r="E32" s="308">
        <v>1.6440726699999998E-2</v>
      </c>
      <c r="O32" s="312">
        <v>44098</v>
      </c>
      <c r="P32" s="68">
        <v>10316</v>
      </c>
      <c r="Q32" s="267">
        <v>0.92598597729999998</v>
      </c>
      <c r="R32" s="267">
        <v>5.8293588899999998E-2</v>
      </c>
      <c r="S32" s="267">
        <v>1.5702701200000002E-2</v>
      </c>
    </row>
    <row r="33" spans="1:19" x14ac:dyDescent="0.2">
      <c r="A33" s="313">
        <v>44099</v>
      </c>
      <c r="B33" s="404">
        <v>5287</v>
      </c>
      <c r="C33" s="308">
        <v>0.92343097330000001</v>
      </c>
      <c r="D33" s="308">
        <v>6.2703606499999995E-2</v>
      </c>
      <c r="E33" s="308">
        <v>1.19855024E-2</v>
      </c>
      <c r="O33" s="312">
        <v>44099</v>
      </c>
      <c r="P33" s="68">
        <v>5075</v>
      </c>
      <c r="Q33" s="267">
        <v>0.92566010329999993</v>
      </c>
      <c r="R33" s="267">
        <v>6.2794425899999992E-2</v>
      </c>
      <c r="S33" s="267">
        <v>1.1534509000000002E-2</v>
      </c>
    </row>
    <row r="34" spans="1:19" x14ac:dyDescent="0.2">
      <c r="A34" s="313">
        <v>44102</v>
      </c>
      <c r="B34" s="403">
        <v>6082</v>
      </c>
      <c r="C34" s="308">
        <v>0.9285981405999999</v>
      </c>
      <c r="D34" s="308">
        <v>5.7847212500000002E-2</v>
      </c>
      <c r="E34" s="308">
        <v>1.35365151E-2</v>
      </c>
      <c r="O34" s="405">
        <v>44102</v>
      </c>
      <c r="P34" s="68">
        <v>5567</v>
      </c>
      <c r="Q34" s="267">
        <v>0.92956066459999998</v>
      </c>
      <c r="R34" s="267">
        <v>5.8036584100000004E-2</v>
      </c>
      <c r="S34" s="267">
        <v>1.2383494000000002E-2</v>
      </c>
    </row>
    <row r="35" spans="1:19" x14ac:dyDescent="0.2">
      <c r="A35" s="313">
        <v>44103</v>
      </c>
      <c r="B35" s="404">
        <v>12280</v>
      </c>
      <c r="C35" s="308">
        <v>0.92703174389999998</v>
      </c>
      <c r="D35" s="308">
        <v>5.4476981499999994E-2</v>
      </c>
      <c r="E35" s="308">
        <v>1.84784752E-2</v>
      </c>
      <c r="O35" s="405">
        <v>44103</v>
      </c>
      <c r="P35" s="68">
        <v>11641</v>
      </c>
      <c r="Q35" s="267">
        <v>0.9288278806000001</v>
      </c>
      <c r="R35" s="267">
        <v>5.4148285800000001E-2</v>
      </c>
      <c r="S35" s="267">
        <v>1.7011144200000002E-2</v>
      </c>
    </row>
    <row r="36" spans="1:19" x14ac:dyDescent="0.2">
      <c r="A36" s="313">
        <v>44104</v>
      </c>
      <c r="B36" s="404">
        <v>14222</v>
      </c>
      <c r="C36" s="308">
        <v>0.92383436780000006</v>
      </c>
      <c r="D36" s="308">
        <v>5.6160004999999999E-2</v>
      </c>
      <c r="E36" s="308">
        <v>1.9992773299999999E-2</v>
      </c>
      <c r="O36" s="312">
        <v>44104</v>
      </c>
      <c r="P36" s="74">
        <v>13247</v>
      </c>
      <c r="Q36" s="307">
        <v>0.92584764819999998</v>
      </c>
      <c r="R36" s="307">
        <v>5.5505591100000001E-2</v>
      </c>
      <c r="S36" s="307">
        <v>1.8635340300000001E-2</v>
      </c>
    </row>
    <row r="37" spans="1:19" x14ac:dyDescent="0.2">
      <c r="A37" s="313">
        <v>44105</v>
      </c>
      <c r="B37" s="404">
        <v>14065</v>
      </c>
      <c r="C37" s="308">
        <v>0.92381343469999999</v>
      </c>
      <c r="D37" s="308">
        <v>5.6411666399999998E-2</v>
      </c>
      <c r="E37" s="308">
        <v>1.97627584E-2</v>
      </c>
      <c r="O37" s="312">
        <v>44105</v>
      </c>
      <c r="P37" s="74">
        <v>12975</v>
      </c>
      <c r="Q37" s="267">
        <v>0.92604072160000006</v>
      </c>
      <c r="R37" s="267">
        <v>5.57307233E-2</v>
      </c>
      <c r="S37" s="267">
        <v>1.8218561299999998E-2</v>
      </c>
    </row>
    <row r="38" spans="1:19" x14ac:dyDescent="0.2">
      <c r="A38" s="313">
        <v>44106</v>
      </c>
      <c r="B38" s="404">
        <v>14346</v>
      </c>
      <c r="C38" s="308">
        <v>0.90996547690000007</v>
      </c>
      <c r="D38" s="308">
        <v>6.9535727699999994E-2</v>
      </c>
      <c r="E38" s="308">
        <v>2.0493178000000001E-2</v>
      </c>
      <c r="O38" s="312">
        <v>44106</v>
      </c>
      <c r="P38" s="74">
        <v>13578</v>
      </c>
      <c r="Q38" s="267">
        <v>0.9103343599</v>
      </c>
      <c r="R38" s="267">
        <v>6.9086127800000008E-2</v>
      </c>
      <c r="S38" s="267">
        <v>1.9478857699999998E-2</v>
      </c>
    </row>
    <row r="39" spans="1:19" x14ac:dyDescent="0.2">
      <c r="A39" s="313">
        <v>44109</v>
      </c>
      <c r="B39" s="404">
        <v>15874</v>
      </c>
      <c r="C39" s="308">
        <v>0.91634750300000001</v>
      </c>
      <c r="D39" s="308">
        <v>5.9235104599999998E-2</v>
      </c>
      <c r="E39" s="308">
        <v>2.4405634400000001E-2</v>
      </c>
      <c r="O39" s="312">
        <v>44109</v>
      </c>
      <c r="P39" s="74">
        <v>14482</v>
      </c>
      <c r="Q39" s="267">
        <v>0.91917150340000009</v>
      </c>
      <c r="R39" s="267">
        <v>5.85635714E-2</v>
      </c>
      <c r="S39" s="267">
        <v>2.2255520799999998E-2</v>
      </c>
    </row>
    <row r="40" spans="1:19" x14ac:dyDescent="0.2">
      <c r="A40" s="313">
        <v>44110</v>
      </c>
      <c r="B40" s="404">
        <v>17001</v>
      </c>
      <c r="C40" s="308">
        <v>0.91631846399999994</v>
      </c>
      <c r="D40" s="308">
        <v>5.7518706500000003E-2</v>
      </c>
      <c r="E40" s="308">
        <v>2.6150283999999999E-2</v>
      </c>
      <c r="O40" s="405">
        <v>44110</v>
      </c>
      <c r="P40" s="74">
        <v>16108</v>
      </c>
      <c r="Q40" s="307">
        <v>0.91824199560000008</v>
      </c>
      <c r="R40" s="307">
        <v>5.6993990299999998E-2</v>
      </c>
      <c r="S40" s="307">
        <v>2.4752257999999999E-2</v>
      </c>
    </row>
    <row r="41" spans="1:19" x14ac:dyDescent="0.2">
      <c r="A41" s="313">
        <v>44111</v>
      </c>
      <c r="B41" s="404">
        <v>17609</v>
      </c>
      <c r="C41" s="308">
        <v>0.91383380990000007</v>
      </c>
      <c r="D41" s="308">
        <v>5.8936589099999999E-2</v>
      </c>
      <c r="E41" s="308">
        <v>2.7213923799999998E-2</v>
      </c>
      <c r="O41" s="312">
        <v>44111</v>
      </c>
      <c r="P41" s="74">
        <v>17609</v>
      </c>
      <c r="Q41" s="307">
        <v>0.91383380990000007</v>
      </c>
      <c r="R41" s="307">
        <v>5.8936589099999999E-2</v>
      </c>
      <c r="S41" s="307">
        <v>2.7213923799999998E-2</v>
      </c>
    </row>
    <row r="42" spans="1:19" x14ac:dyDescent="0.2">
      <c r="A42" s="405">
        <v>44112</v>
      </c>
      <c r="B42" s="74">
        <v>17459</v>
      </c>
      <c r="C42" s="307">
        <v>0.90530362870000003</v>
      </c>
      <c r="D42" s="307">
        <v>6.7560887199999989E-2</v>
      </c>
      <c r="E42" s="307">
        <v>2.71244811E-2</v>
      </c>
    </row>
    <row r="43" spans="1:19" x14ac:dyDescent="0.2">
      <c r="A43" s="312">
        <v>44113</v>
      </c>
      <c r="B43" s="9">
        <v>13620</v>
      </c>
      <c r="C43" s="267">
        <v>0.87953708630000005</v>
      </c>
      <c r="D43" s="267">
        <v>9.4709542399999999E-2</v>
      </c>
      <c r="E43" s="267">
        <v>2.5745720999999999E-2</v>
      </c>
    </row>
    <row r="44" spans="1:19" x14ac:dyDescent="0.2">
      <c r="A44" s="312">
        <v>44116</v>
      </c>
      <c r="B44" s="9">
        <v>1824</v>
      </c>
      <c r="C44" s="267">
        <v>0.91583087629999993</v>
      </c>
      <c r="D44" s="267">
        <v>6.1753944200000001E-2</v>
      </c>
      <c r="E44" s="267">
        <v>2.2327912400000004E-2</v>
      </c>
    </row>
    <row r="45" spans="1:19" x14ac:dyDescent="0.2">
      <c r="A45" s="312">
        <v>44117</v>
      </c>
      <c r="B45" s="9">
        <v>1959</v>
      </c>
      <c r="C45" s="267">
        <v>0.91600792980000001</v>
      </c>
      <c r="D45" s="267">
        <v>5.9803750500000002E-2</v>
      </c>
      <c r="E45" s="267">
        <v>2.4094808199999998E-2</v>
      </c>
    </row>
    <row r="46" spans="1:19" x14ac:dyDescent="0.2">
      <c r="A46" s="312">
        <v>44118</v>
      </c>
      <c r="B46" s="9">
        <v>1917</v>
      </c>
      <c r="C46" s="267">
        <v>0.91879020600000005</v>
      </c>
      <c r="D46" s="267">
        <v>5.7603600499999998E-2</v>
      </c>
      <c r="E46" s="267">
        <v>2.34877574E-2</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73" t="s">
        <v>45</v>
      </c>
      <c r="B1" s="273"/>
      <c r="C1" s="273"/>
      <c r="D1" s="274"/>
      <c r="E1" s="275"/>
      <c r="F1" s="275"/>
      <c r="G1" s="275"/>
      <c r="H1" s="275"/>
      <c r="I1" s="275"/>
      <c r="J1" s="275"/>
      <c r="K1" s="276" t="s">
        <v>29</v>
      </c>
    </row>
    <row r="2" spans="1:15" x14ac:dyDescent="0.25">
      <c r="A2" s="274"/>
      <c r="B2" s="274"/>
      <c r="C2" s="274"/>
      <c r="D2" s="274"/>
      <c r="E2" s="275"/>
      <c r="F2" s="275"/>
      <c r="G2" s="275"/>
      <c r="H2" s="275"/>
      <c r="I2" s="275"/>
      <c r="J2" s="275"/>
      <c r="K2" s="275"/>
    </row>
    <row r="3" spans="1:15" ht="30.6" customHeight="1" x14ac:dyDescent="0.25">
      <c r="A3" s="277" t="s">
        <v>0</v>
      </c>
      <c r="B3" s="278" t="s">
        <v>39</v>
      </c>
      <c r="C3" s="278" t="s">
        <v>44</v>
      </c>
      <c r="D3" s="279"/>
      <c r="E3" s="275"/>
      <c r="F3" s="275"/>
      <c r="G3" s="275"/>
      <c r="H3" s="275"/>
      <c r="I3" s="275"/>
      <c r="J3" s="275"/>
      <c r="K3" s="275"/>
    </row>
    <row r="4" spans="1:15" x14ac:dyDescent="0.25">
      <c r="A4" s="280">
        <v>43907</v>
      </c>
      <c r="B4" s="281">
        <v>6977</v>
      </c>
      <c r="C4" s="282">
        <v>6772</v>
      </c>
      <c r="D4" s="283"/>
      <c r="E4" s="284"/>
      <c r="F4" s="284"/>
      <c r="G4" s="284"/>
      <c r="H4" s="284"/>
      <c r="I4" s="284"/>
      <c r="J4" s="285"/>
      <c r="K4" s="285"/>
      <c r="L4" s="8"/>
      <c r="M4" s="8"/>
      <c r="N4" s="8"/>
      <c r="O4" s="8"/>
    </row>
    <row r="5" spans="1:15" x14ac:dyDescent="0.25">
      <c r="A5" s="286">
        <v>43908</v>
      </c>
      <c r="B5" s="287">
        <v>5568</v>
      </c>
      <c r="C5" s="288">
        <v>4930</v>
      </c>
      <c r="D5" s="283"/>
      <c r="E5" s="284"/>
      <c r="F5" s="284"/>
      <c r="G5" s="284"/>
      <c r="H5" s="284"/>
      <c r="I5" s="284"/>
      <c r="J5" s="285"/>
      <c r="K5" s="285"/>
      <c r="L5" s="8"/>
      <c r="M5" s="8"/>
      <c r="N5" s="8"/>
      <c r="O5" s="8"/>
    </row>
    <row r="6" spans="1:15" x14ac:dyDescent="0.25">
      <c r="A6" s="286">
        <v>43909</v>
      </c>
      <c r="B6" s="287">
        <v>4774</v>
      </c>
      <c r="C6" s="288">
        <v>3271</v>
      </c>
      <c r="D6" s="283"/>
      <c r="E6" s="284"/>
      <c r="F6" s="284"/>
      <c r="G6" s="284"/>
      <c r="H6" s="284"/>
      <c r="I6" s="284"/>
      <c r="J6" s="285"/>
      <c r="K6" s="285"/>
      <c r="L6" s="8"/>
      <c r="M6" s="8"/>
      <c r="N6" s="8"/>
      <c r="O6" s="8"/>
    </row>
    <row r="7" spans="1:15" x14ac:dyDescent="0.25">
      <c r="A7" s="286">
        <v>43910</v>
      </c>
      <c r="B7" s="287">
        <v>4789</v>
      </c>
      <c r="C7" s="288">
        <v>2693</v>
      </c>
      <c r="D7" s="283"/>
      <c r="E7" s="284"/>
      <c r="F7" s="284"/>
      <c r="G7" s="284"/>
      <c r="H7" s="284"/>
      <c r="I7" s="284"/>
      <c r="J7" s="285"/>
      <c r="K7" s="285"/>
      <c r="L7" s="8"/>
      <c r="M7" s="8"/>
      <c r="N7" s="8"/>
      <c r="O7" s="8"/>
    </row>
    <row r="8" spans="1:15" x14ac:dyDescent="0.25">
      <c r="A8" s="286">
        <v>43911</v>
      </c>
      <c r="B8" s="287">
        <v>11620</v>
      </c>
      <c r="C8" s="288">
        <v>1304</v>
      </c>
      <c r="D8" s="283"/>
      <c r="E8" s="284"/>
      <c r="F8" s="284"/>
      <c r="G8" s="284"/>
      <c r="H8" s="284"/>
      <c r="I8" s="284"/>
      <c r="J8" s="285"/>
      <c r="K8" s="285"/>
      <c r="L8" s="8"/>
      <c r="M8" s="8"/>
      <c r="N8" s="8"/>
      <c r="O8" s="8"/>
    </row>
    <row r="9" spans="1:15" x14ac:dyDescent="0.25">
      <c r="A9" s="286">
        <v>43912</v>
      </c>
      <c r="B9" s="287">
        <v>10824</v>
      </c>
      <c r="C9" s="288">
        <v>1824</v>
      </c>
      <c r="D9" s="283"/>
      <c r="E9" s="284"/>
      <c r="F9" s="284"/>
      <c r="G9" s="284"/>
      <c r="H9" s="284"/>
      <c r="I9" s="284"/>
      <c r="J9" s="285"/>
      <c r="K9" s="285"/>
      <c r="L9" s="8"/>
      <c r="M9" s="8"/>
      <c r="N9" s="8"/>
      <c r="O9" s="8"/>
    </row>
    <row r="10" spans="1:15" x14ac:dyDescent="0.25">
      <c r="A10" s="286">
        <v>43913</v>
      </c>
      <c r="B10" s="287">
        <v>11904</v>
      </c>
      <c r="C10" s="288">
        <v>6895</v>
      </c>
      <c r="D10" s="283"/>
      <c r="E10" s="284"/>
      <c r="F10" s="284"/>
      <c r="G10" s="284"/>
      <c r="H10" s="284"/>
      <c r="I10" s="284"/>
      <c r="J10" s="285"/>
      <c r="K10" s="285"/>
      <c r="L10" s="8"/>
      <c r="M10" s="8"/>
      <c r="N10" s="8"/>
      <c r="O10" s="8"/>
    </row>
    <row r="11" spans="1:15" x14ac:dyDescent="0.25">
      <c r="A11" s="286">
        <v>43914</v>
      </c>
      <c r="B11" s="287">
        <v>8573</v>
      </c>
      <c r="C11" s="288">
        <v>3959</v>
      </c>
      <c r="D11" s="283"/>
      <c r="E11" s="284"/>
      <c r="F11" s="284"/>
      <c r="G11" s="284"/>
      <c r="H11" s="284"/>
      <c r="I11" s="284"/>
      <c r="J11" s="285"/>
      <c r="K11" s="285"/>
      <c r="L11" s="8"/>
      <c r="M11" s="8"/>
      <c r="N11" s="8"/>
      <c r="O11" s="8"/>
    </row>
    <row r="12" spans="1:15" x14ac:dyDescent="0.25">
      <c r="A12" s="286">
        <v>43915</v>
      </c>
      <c r="B12" s="287">
        <v>8520</v>
      </c>
      <c r="C12" s="288">
        <v>3030</v>
      </c>
      <c r="D12" s="283"/>
      <c r="E12" s="284"/>
      <c r="F12" s="284"/>
      <c r="G12" s="284"/>
      <c r="H12" s="284"/>
      <c r="I12" s="284"/>
      <c r="J12" s="285"/>
      <c r="K12" s="285"/>
      <c r="L12" s="8"/>
      <c r="M12" s="8"/>
      <c r="N12" s="8"/>
      <c r="O12" s="8"/>
    </row>
    <row r="13" spans="1:15" x14ac:dyDescent="0.25">
      <c r="A13" s="286">
        <v>43916</v>
      </c>
      <c r="B13" s="287">
        <v>7803</v>
      </c>
      <c r="C13" s="288">
        <v>2490</v>
      </c>
      <c r="D13" s="283"/>
      <c r="E13" s="284"/>
      <c r="F13" s="284"/>
      <c r="G13" s="284"/>
      <c r="H13" s="284"/>
      <c r="I13" s="284"/>
      <c r="J13" s="285"/>
      <c r="K13" s="285"/>
      <c r="L13" s="8"/>
      <c r="M13" s="8"/>
      <c r="N13" s="8"/>
      <c r="O13" s="8"/>
    </row>
    <row r="14" spans="1:15" x14ac:dyDescent="0.25">
      <c r="A14" s="286">
        <v>43917</v>
      </c>
      <c r="B14" s="287">
        <v>7401</v>
      </c>
      <c r="C14" s="288">
        <v>2015</v>
      </c>
      <c r="D14" s="283"/>
      <c r="E14" s="284"/>
      <c r="F14" s="284"/>
      <c r="G14" s="284"/>
      <c r="H14" s="284"/>
      <c r="I14" s="284"/>
      <c r="J14" s="285"/>
      <c r="K14" s="285"/>
      <c r="L14" s="8"/>
      <c r="M14" s="8"/>
      <c r="N14" s="8"/>
      <c r="O14" s="8"/>
    </row>
    <row r="15" spans="1:15" x14ac:dyDescent="0.25">
      <c r="A15" s="286">
        <v>43918</v>
      </c>
      <c r="B15" s="287">
        <v>9001</v>
      </c>
      <c r="C15" s="288">
        <v>925</v>
      </c>
      <c r="D15" s="283"/>
      <c r="E15" s="284"/>
      <c r="F15" s="284"/>
      <c r="G15" s="284"/>
      <c r="H15" s="284"/>
      <c r="I15" s="284"/>
      <c r="J15" s="285"/>
      <c r="K15" s="285"/>
      <c r="L15" s="8"/>
      <c r="M15" s="8"/>
      <c r="N15" s="8"/>
      <c r="O15" s="8"/>
    </row>
    <row r="16" spans="1:15" x14ac:dyDescent="0.25">
      <c r="A16" s="286">
        <v>43919</v>
      </c>
      <c r="B16" s="287">
        <v>7534</v>
      </c>
      <c r="C16" s="288">
        <v>861</v>
      </c>
      <c r="D16" s="283"/>
      <c r="E16" s="284"/>
      <c r="F16" s="284"/>
      <c r="G16" s="284"/>
      <c r="H16" s="284"/>
      <c r="I16" s="284"/>
      <c r="J16" s="285"/>
      <c r="K16" s="285"/>
      <c r="L16" s="8"/>
      <c r="M16" s="8"/>
      <c r="N16" s="8"/>
      <c r="O16" s="8"/>
    </row>
    <row r="17" spans="1:15" x14ac:dyDescent="0.25">
      <c r="A17" s="286">
        <v>43920</v>
      </c>
      <c r="B17" s="287">
        <v>7018</v>
      </c>
      <c r="C17" s="288">
        <v>2469</v>
      </c>
      <c r="D17" s="283"/>
      <c r="E17" s="284"/>
      <c r="F17" s="284"/>
      <c r="G17" s="284"/>
      <c r="H17" s="284"/>
      <c r="I17" s="284"/>
      <c r="J17" s="285"/>
      <c r="K17" s="285"/>
      <c r="L17" s="8"/>
      <c r="M17" s="8"/>
      <c r="N17" s="8"/>
      <c r="O17" s="8"/>
    </row>
    <row r="18" spans="1:15" x14ac:dyDescent="0.25">
      <c r="A18" s="286">
        <v>43921</v>
      </c>
      <c r="B18" s="287">
        <v>5343</v>
      </c>
      <c r="C18" s="288">
        <v>1415</v>
      </c>
      <c r="D18" s="283"/>
      <c r="E18" s="284"/>
      <c r="F18" s="284"/>
      <c r="G18" s="284"/>
      <c r="H18" s="284"/>
      <c r="I18" s="284"/>
      <c r="J18" s="285"/>
      <c r="K18" s="285"/>
      <c r="L18" s="8"/>
      <c r="M18" s="8"/>
      <c r="N18" s="8"/>
      <c r="O18" s="8"/>
    </row>
    <row r="19" spans="1:15" x14ac:dyDescent="0.25">
      <c r="A19" s="286">
        <v>43922</v>
      </c>
      <c r="B19" s="287">
        <v>5333</v>
      </c>
      <c r="C19" s="288">
        <v>1255</v>
      </c>
      <c r="D19" s="283"/>
      <c r="E19" s="284"/>
      <c r="F19" s="284"/>
      <c r="G19" s="284"/>
      <c r="H19" s="284"/>
      <c r="I19" s="284"/>
      <c r="J19" s="285"/>
      <c r="K19" s="285"/>
      <c r="L19" s="8"/>
      <c r="M19" s="8"/>
      <c r="N19" s="8"/>
      <c r="O19" s="8"/>
    </row>
    <row r="20" spans="1:15" x14ac:dyDescent="0.25">
      <c r="A20" s="286">
        <v>43923</v>
      </c>
      <c r="B20" s="287">
        <v>4609</v>
      </c>
      <c r="C20" s="288">
        <v>1233</v>
      </c>
      <c r="D20" s="283"/>
      <c r="E20" s="284"/>
      <c r="F20" s="284"/>
      <c r="G20" s="284"/>
      <c r="H20" s="284"/>
      <c r="I20" s="284"/>
      <c r="J20" s="285"/>
      <c r="K20" s="285"/>
      <c r="L20" s="8"/>
      <c r="M20" s="8"/>
      <c r="N20" s="8"/>
      <c r="O20" s="8"/>
    </row>
    <row r="21" spans="1:15" x14ac:dyDescent="0.25">
      <c r="A21" s="286">
        <v>43924</v>
      </c>
      <c r="B21" s="287">
        <v>4534</v>
      </c>
      <c r="C21" s="288">
        <v>1146</v>
      </c>
      <c r="D21" s="283"/>
      <c r="E21" s="284"/>
      <c r="F21" s="284"/>
      <c r="G21" s="284"/>
      <c r="H21" s="284"/>
      <c r="I21" s="284"/>
      <c r="J21" s="285"/>
      <c r="K21" s="285"/>
      <c r="L21" s="8"/>
      <c r="M21" s="8"/>
      <c r="N21" s="8"/>
      <c r="O21" s="8"/>
    </row>
    <row r="22" spans="1:15" x14ac:dyDescent="0.25">
      <c r="A22" s="286">
        <v>43925</v>
      </c>
      <c r="B22" s="287">
        <v>7682</v>
      </c>
      <c r="C22" s="288">
        <v>538</v>
      </c>
      <c r="D22" s="283"/>
      <c r="E22" s="284"/>
      <c r="F22" s="284"/>
      <c r="G22" s="284"/>
      <c r="H22" s="284"/>
      <c r="I22" s="284"/>
      <c r="J22" s="285"/>
      <c r="K22" s="285"/>
      <c r="L22" s="8"/>
      <c r="M22" s="8"/>
      <c r="N22" s="8"/>
      <c r="O22" s="8"/>
    </row>
    <row r="23" spans="1:15" x14ac:dyDescent="0.25">
      <c r="A23" s="286">
        <v>43926</v>
      </c>
      <c r="B23" s="287">
        <v>6865</v>
      </c>
      <c r="C23" s="288">
        <v>464</v>
      </c>
      <c r="D23" s="283"/>
      <c r="E23" s="284"/>
      <c r="F23" s="284"/>
      <c r="G23" s="284"/>
      <c r="H23" s="284"/>
      <c r="I23" s="284"/>
      <c r="J23" s="285"/>
      <c r="K23" s="285"/>
      <c r="L23" s="8"/>
      <c r="M23" s="8"/>
      <c r="N23" s="8"/>
      <c r="O23" s="8"/>
    </row>
    <row r="24" spans="1:15" x14ac:dyDescent="0.25">
      <c r="A24" s="286">
        <v>43927</v>
      </c>
      <c r="B24" s="287">
        <v>5310</v>
      </c>
      <c r="C24" s="288">
        <v>1246</v>
      </c>
      <c r="D24" s="283"/>
      <c r="E24" s="284"/>
      <c r="F24" s="284"/>
      <c r="G24" s="284"/>
      <c r="H24" s="284"/>
      <c r="I24" s="284"/>
      <c r="J24" s="285"/>
      <c r="K24" s="285"/>
      <c r="L24" s="8"/>
      <c r="M24" s="8"/>
      <c r="N24" s="8"/>
      <c r="O24" s="8"/>
    </row>
    <row r="25" spans="1:15" x14ac:dyDescent="0.25">
      <c r="A25" s="286">
        <v>43928</v>
      </c>
      <c r="B25" s="287">
        <v>4428</v>
      </c>
      <c r="C25" s="288">
        <v>984</v>
      </c>
      <c r="D25" s="283"/>
      <c r="E25" s="284"/>
      <c r="F25" s="284"/>
      <c r="G25" s="284"/>
      <c r="H25" s="284"/>
      <c r="I25" s="284"/>
      <c r="J25" s="285"/>
      <c r="K25" s="285"/>
      <c r="L25" s="8"/>
      <c r="M25" s="8"/>
      <c r="N25" s="8"/>
      <c r="O25" s="8"/>
    </row>
    <row r="26" spans="1:15" x14ac:dyDescent="0.25">
      <c r="A26" s="286">
        <v>43929</v>
      </c>
      <c r="B26" s="287">
        <v>4215</v>
      </c>
      <c r="C26" s="288">
        <v>907</v>
      </c>
      <c r="D26" s="283"/>
      <c r="E26" s="284"/>
      <c r="F26" s="284"/>
      <c r="G26" s="284"/>
      <c r="H26" s="284"/>
      <c r="I26" s="284"/>
      <c r="J26" s="285"/>
      <c r="K26" s="285"/>
      <c r="L26" s="8"/>
      <c r="M26" s="8"/>
      <c r="N26" s="8"/>
      <c r="O26" s="8"/>
    </row>
    <row r="27" spans="1:15" x14ac:dyDescent="0.25">
      <c r="A27" s="286">
        <v>43930</v>
      </c>
      <c r="B27" s="287">
        <v>4057</v>
      </c>
      <c r="C27" s="288">
        <v>791</v>
      </c>
      <c r="D27" s="283"/>
      <c r="E27" s="284"/>
      <c r="F27" s="284"/>
      <c r="G27" s="284"/>
      <c r="H27" s="284"/>
      <c r="I27" s="284"/>
      <c r="J27" s="285"/>
      <c r="K27" s="285"/>
      <c r="L27" s="8"/>
      <c r="M27" s="8"/>
      <c r="N27" s="8"/>
      <c r="O27" s="8"/>
    </row>
    <row r="28" spans="1:15" x14ac:dyDescent="0.25">
      <c r="A28" s="286">
        <v>43931</v>
      </c>
      <c r="B28" s="287">
        <v>3927</v>
      </c>
      <c r="C28" s="288">
        <v>595</v>
      </c>
      <c r="D28" s="283"/>
      <c r="E28" s="284"/>
      <c r="F28" s="284"/>
      <c r="G28" s="284"/>
      <c r="H28" s="284"/>
      <c r="I28" s="284"/>
      <c r="J28" s="285"/>
      <c r="K28" s="285"/>
      <c r="L28" s="8"/>
      <c r="M28" s="8"/>
      <c r="N28" s="8"/>
      <c r="O28" s="8"/>
    </row>
    <row r="29" spans="1:15" x14ac:dyDescent="0.25">
      <c r="A29" s="289">
        <v>43932</v>
      </c>
      <c r="B29" s="287">
        <v>7743</v>
      </c>
      <c r="C29" s="288">
        <v>286</v>
      </c>
      <c r="D29" s="283"/>
      <c r="E29" s="284"/>
      <c r="F29" s="284"/>
      <c r="G29" s="284"/>
      <c r="H29" s="284"/>
      <c r="I29" s="284"/>
      <c r="J29" s="285"/>
      <c r="K29" s="285"/>
      <c r="L29" s="8"/>
      <c r="M29" s="8"/>
      <c r="N29" s="8"/>
      <c r="O29" s="8"/>
    </row>
    <row r="30" spans="1:15" x14ac:dyDescent="0.25">
      <c r="A30" s="289">
        <v>43933</v>
      </c>
      <c r="B30" s="287">
        <v>7040</v>
      </c>
      <c r="C30" s="288">
        <v>271</v>
      </c>
      <c r="D30" s="279"/>
      <c r="E30" s="275"/>
      <c r="F30" s="275"/>
      <c r="G30" s="275"/>
      <c r="H30" s="275"/>
      <c r="I30" s="275"/>
      <c r="J30" s="275"/>
      <c r="K30" s="275"/>
    </row>
    <row r="31" spans="1:15" x14ac:dyDescent="0.25">
      <c r="A31" s="289">
        <v>43934</v>
      </c>
      <c r="B31" s="287">
        <v>3602</v>
      </c>
      <c r="C31" s="288">
        <v>506</v>
      </c>
      <c r="D31" s="279"/>
      <c r="E31" s="275"/>
      <c r="F31" s="275"/>
      <c r="G31" s="275"/>
      <c r="H31" s="275"/>
      <c r="I31" s="275"/>
      <c r="J31" s="275"/>
      <c r="K31" s="275"/>
    </row>
    <row r="32" spans="1:15" x14ac:dyDescent="0.25">
      <c r="A32" s="289">
        <v>43935</v>
      </c>
      <c r="B32" s="287">
        <v>3826</v>
      </c>
      <c r="C32" s="288">
        <v>679</v>
      </c>
      <c r="D32" s="279"/>
      <c r="E32" s="275"/>
      <c r="F32" s="275"/>
      <c r="G32" s="275"/>
      <c r="H32" s="275"/>
      <c r="I32" s="275"/>
      <c r="J32" s="275"/>
      <c r="K32" s="275"/>
    </row>
    <row r="33" spans="1:11" x14ac:dyDescent="0.25">
      <c r="A33" s="289">
        <v>43936</v>
      </c>
      <c r="B33" s="290">
        <v>3400</v>
      </c>
      <c r="C33" s="274">
        <v>626</v>
      </c>
      <c r="D33" s="279"/>
      <c r="E33" s="275"/>
      <c r="F33" s="275"/>
      <c r="G33" s="275"/>
      <c r="H33" s="275"/>
      <c r="I33" s="275"/>
      <c r="J33" s="275"/>
      <c r="K33" s="275"/>
    </row>
    <row r="34" spans="1:11" x14ac:dyDescent="0.25">
      <c r="A34" s="289">
        <v>43937</v>
      </c>
      <c r="B34" s="290">
        <v>3413</v>
      </c>
      <c r="C34" s="274">
        <v>581</v>
      </c>
      <c r="D34" s="275"/>
      <c r="E34" s="275"/>
      <c r="F34" s="275"/>
      <c r="G34" s="275"/>
      <c r="H34" s="275"/>
      <c r="I34" s="275"/>
      <c r="J34" s="275"/>
      <c r="K34" s="275"/>
    </row>
    <row r="35" spans="1:11" x14ac:dyDescent="0.25">
      <c r="A35" s="289">
        <v>43938</v>
      </c>
      <c r="B35" s="290">
        <v>3499</v>
      </c>
      <c r="C35" s="274">
        <v>499</v>
      </c>
      <c r="D35" s="275"/>
      <c r="E35" s="275"/>
      <c r="F35" s="275"/>
      <c r="G35" s="275"/>
      <c r="H35" s="275"/>
      <c r="I35" s="275"/>
      <c r="J35" s="275"/>
      <c r="K35" s="275"/>
    </row>
    <row r="36" spans="1:11" x14ac:dyDescent="0.25">
      <c r="A36" s="289">
        <v>43939</v>
      </c>
      <c r="B36" s="290">
        <v>7415</v>
      </c>
      <c r="C36" s="274">
        <v>193</v>
      </c>
      <c r="D36" s="275"/>
      <c r="E36" s="275"/>
      <c r="F36" s="275"/>
      <c r="G36" s="275"/>
      <c r="H36" s="275"/>
      <c r="I36" s="275"/>
      <c r="J36" s="275"/>
      <c r="K36" s="275"/>
    </row>
    <row r="37" spans="1:11" x14ac:dyDescent="0.25">
      <c r="A37" s="289">
        <v>43940</v>
      </c>
      <c r="B37" s="290">
        <v>6616</v>
      </c>
      <c r="C37" s="274">
        <v>152</v>
      </c>
      <c r="D37" s="275"/>
      <c r="E37" s="275"/>
      <c r="F37" s="275"/>
      <c r="G37" s="275"/>
      <c r="H37" s="275"/>
      <c r="I37" s="275"/>
      <c r="J37" s="275"/>
      <c r="K37" s="275"/>
    </row>
    <row r="38" spans="1:11" x14ac:dyDescent="0.25">
      <c r="A38" s="289">
        <v>43941</v>
      </c>
      <c r="B38" s="290">
        <v>3555</v>
      </c>
      <c r="C38" s="274">
        <v>520</v>
      </c>
      <c r="D38" s="275"/>
      <c r="E38" s="275"/>
      <c r="F38" s="275"/>
      <c r="G38" s="275"/>
      <c r="H38" s="275"/>
      <c r="I38" s="275"/>
      <c r="J38" s="275"/>
      <c r="K38" s="275"/>
    </row>
    <row r="39" spans="1:11" x14ac:dyDescent="0.25">
      <c r="A39" s="289">
        <v>43942</v>
      </c>
      <c r="B39" s="290">
        <v>3005</v>
      </c>
      <c r="C39" s="274">
        <v>380</v>
      </c>
      <c r="D39" s="275"/>
      <c r="E39" s="275"/>
      <c r="F39" s="275"/>
      <c r="G39" s="275"/>
      <c r="H39" s="275"/>
      <c r="I39" s="275"/>
      <c r="J39" s="275"/>
      <c r="K39" s="275"/>
    </row>
    <row r="40" spans="1:11" x14ac:dyDescent="0.25">
      <c r="A40" s="289">
        <v>43943</v>
      </c>
      <c r="B40" s="290">
        <v>3061</v>
      </c>
      <c r="C40" s="274">
        <v>420</v>
      </c>
      <c r="D40" s="275"/>
      <c r="E40" s="275"/>
      <c r="F40" s="275"/>
      <c r="G40" s="275"/>
      <c r="H40" s="275"/>
      <c r="I40" s="275"/>
      <c r="J40" s="275"/>
      <c r="K40" s="275"/>
    </row>
    <row r="41" spans="1:11" x14ac:dyDescent="0.25">
      <c r="A41" s="289">
        <v>43944</v>
      </c>
      <c r="B41" s="290">
        <v>3009</v>
      </c>
      <c r="C41" s="274">
        <v>364</v>
      </c>
      <c r="D41" s="275"/>
      <c r="E41" s="275"/>
      <c r="F41" s="275"/>
      <c r="G41" s="275"/>
      <c r="H41" s="275"/>
      <c r="I41" s="275"/>
      <c r="J41" s="275"/>
      <c r="K41" s="275"/>
    </row>
    <row r="42" spans="1:11" x14ac:dyDescent="0.25">
      <c r="A42" s="289">
        <v>43945</v>
      </c>
      <c r="B42" s="290">
        <v>3206</v>
      </c>
      <c r="C42" s="274">
        <v>385</v>
      </c>
      <c r="D42" s="275"/>
      <c r="E42" s="275"/>
      <c r="F42" s="275"/>
      <c r="G42" s="275"/>
      <c r="H42" s="275"/>
      <c r="I42" s="275"/>
      <c r="J42" s="275"/>
      <c r="K42" s="275"/>
    </row>
    <row r="43" spans="1:11" x14ac:dyDescent="0.25">
      <c r="A43" s="289">
        <v>43946</v>
      </c>
      <c r="B43" s="290">
        <v>7368</v>
      </c>
      <c r="C43" s="274">
        <v>158</v>
      </c>
      <c r="D43" s="275"/>
      <c r="E43" s="275"/>
      <c r="F43" s="275"/>
      <c r="G43" s="275"/>
      <c r="H43" s="275"/>
      <c r="I43" s="275"/>
      <c r="J43" s="275"/>
      <c r="K43" s="275"/>
    </row>
    <row r="44" spans="1:11" x14ac:dyDescent="0.25">
      <c r="A44" s="289">
        <v>43947</v>
      </c>
      <c r="B44" s="290">
        <v>6729</v>
      </c>
      <c r="C44" s="274">
        <v>140</v>
      </c>
      <c r="D44" s="275"/>
      <c r="E44" s="275"/>
      <c r="F44" s="275"/>
      <c r="G44" s="275"/>
      <c r="H44" s="275"/>
      <c r="I44" s="275"/>
      <c r="J44" s="275"/>
      <c r="K44" s="275"/>
    </row>
    <row r="45" spans="1:11" x14ac:dyDescent="0.25">
      <c r="A45" s="289">
        <v>43948</v>
      </c>
      <c r="B45" s="290">
        <v>3460</v>
      </c>
      <c r="C45" s="274">
        <v>495</v>
      </c>
      <c r="D45" s="275"/>
      <c r="E45" s="275"/>
      <c r="F45" s="275"/>
      <c r="G45" s="275"/>
      <c r="H45" s="275"/>
      <c r="I45" s="275"/>
      <c r="J45" s="275"/>
      <c r="K45" s="275"/>
    </row>
    <row r="46" spans="1:11" x14ac:dyDescent="0.25">
      <c r="A46" s="289">
        <v>43949</v>
      </c>
      <c r="B46" s="290">
        <v>3288</v>
      </c>
      <c r="C46" s="274">
        <v>440</v>
      </c>
      <c r="D46" s="275"/>
      <c r="E46" s="275"/>
      <c r="F46" s="275"/>
      <c r="G46" s="275"/>
      <c r="H46" s="275"/>
      <c r="I46" s="275"/>
      <c r="J46" s="275"/>
      <c r="K46" s="275"/>
    </row>
    <row r="47" spans="1:11" x14ac:dyDescent="0.25">
      <c r="A47" s="289">
        <v>43950</v>
      </c>
      <c r="B47" s="290">
        <v>3415</v>
      </c>
      <c r="C47" s="274">
        <v>518</v>
      </c>
      <c r="D47" s="275"/>
      <c r="E47" s="275"/>
      <c r="F47" s="275"/>
      <c r="G47" s="275"/>
      <c r="H47" s="275"/>
      <c r="I47" s="275"/>
      <c r="J47" s="275"/>
      <c r="K47" s="275"/>
    </row>
    <row r="48" spans="1:11" x14ac:dyDescent="0.25">
      <c r="A48" s="289">
        <v>43951</v>
      </c>
      <c r="B48" s="290">
        <v>3333</v>
      </c>
      <c r="C48" s="274">
        <v>490</v>
      </c>
      <c r="D48" s="275"/>
      <c r="E48" s="275"/>
      <c r="F48" s="275"/>
      <c r="G48" s="275"/>
      <c r="H48" s="275"/>
      <c r="I48" s="275"/>
      <c r="J48" s="275"/>
      <c r="K48" s="275"/>
    </row>
    <row r="49" spans="1:11" x14ac:dyDescent="0.25">
      <c r="A49" s="289">
        <v>43952</v>
      </c>
      <c r="B49" s="290">
        <v>3264</v>
      </c>
      <c r="C49" s="274">
        <v>434</v>
      </c>
      <c r="D49" s="275"/>
      <c r="E49" s="275"/>
      <c r="F49" s="275"/>
      <c r="G49" s="275"/>
      <c r="H49" s="275"/>
      <c r="I49" s="275"/>
      <c r="J49" s="275"/>
      <c r="K49" s="275"/>
    </row>
    <row r="50" spans="1:11" x14ac:dyDescent="0.25">
      <c r="A50" s="289">
        <v>43953</v>
      </c>
      <c r="B50" s="290">
        <v>7791</v>
      </c>
      <c r="C50" s="274">
        <v>196</v>
      </c>
      <c r="D50" s="275"/>
      <c r="E50" s="275"/>
      <c r="F50" s="275"/>
      <c r="G50" s="275"/>
      <c r="H50" s="275"/>
      <c r="I50" s="275"/>
      <c r="J50" s="275"/>
      <c r="K50" s="275"/>
    </row>
    <row r="51" spans="1:11" x14ac:dyDescent="0.25">
      <c r="A51" s="289">
        <v>43954</v>
      </c>
      <c r="B51" s="290">
        <v>7103</v>
      </c>
      <c r="C51" s="274">
        <v>207</v>
      </c>
      <c r="D51" s="275"/>
      <c r="E51" s="275"/>
      <c r="F51" s="275"/>
      <c r="G51" s="275"/>
      <c r="H51" s="275"/>
      <c r="I51" s="275"/>
      <c r="J51" s="275"/>
      <c r="K51" s="275"/>
    </row>
    <row r="52" spans="1:11" x14ac:dyDescent="0.25">
      <c r="A52" s="289">
        <v>43955</v>
      </c>
      <c r="B52" s="290">
        <v>3534</v>
      </c>
      <c r="C52" s="274">
        <v>554</v>
      </c>
      <c r="D52" s="275"/>
      <c r="E52" s="275"/>
      <c r="F52" s="275"/>
      <c r="G52" s="275"/>
      <c r="H52" s="275"/>
      <c r="I52" s="275"/>
      <c r="J52" s="275"/>
      <c r="K52" s="275"/>
    </row>
    <row r="53" spans="1:11" x14ac:dyDescent="0.25">
      <c r="A53" s="289">
        <v>43956</v>
      </c>
      <c r="B53" s="290">
        <v>3159</v>
      </c>
      <c r="C53" s="274">
        <v>347</v>
      </c>
      <c r="D53" s="275"/>
      <c r="E53" s="275"/>
      <c r="F53" s="275"/>
      <c r="G53" s="275"/>
      <c r="H53" s="275"/>
      <c r="I53" s="275"/>
      <c r="J53" s="275"/>
      <c r="K53" s="275"/>
    </row>
    <row r="54" spans="1:11" x14ac:dyDescent="0.25">
      <c r="A54" s="289">
        <v>43957</v>
      </c>
      <c r="B54" s="290">
        <v>2940</v>
      </c>
      <c r="C54" s="274">
        <v>304</v>
      </c>
      <c r="D54" s="275"/>
      <c r="E54" s="275"/>
      <c r="F54" s="275"/>
      <c r="G54" s="275"/>
      <c r="H54" s="275"/>
      <c r="I54" s="275"/>
      <c r="J54" s="275"/>
      <c r="K54" s="275"/>
    </row>
    <row r="55" spans="1:11" x14ac:dyDescent="0.25">
      <c r="A55" s="289">
        <v>43958</v>
      </c>
      <c r="B55" s="290">
        <v>2944</v>
      </c>
      <c r="C55" s="274">
        <v>304</v>
      </c>
      <c r="D55" s="275"/>
      <c r="E55" s="275"/>
      <c r="F55" s="275"/>
      <c r="G55" s="275"/>
      <c r="H55" s="275"/>
      <c r="I55" s="275"/>
      <c r="J55" s="275"/>
      <c r="K55" s="275"/>
    </row>
    <row r="56" spans="1:11" x14ac:dyDescent="0.25">
      <c r="A56" s="289">
        <v>43959</v>
      </c>
      <c r="B56" s="290">
        <v>3085</v>
      </c>
      <c r="C56" s="274">
        <v>273</v>
      </c>
      <c r="D56" s="275"/>
      <c r="E56" s="275"/>
      <c r="F56" s="275"/>
      <c r="G56" s="275"/>
      <c r="H56" s="275"/>
      <c r="I56" s="275"/>
      <c r="J56" s="275"/>
      <c r="K56" s="275"/>
    </row>
    <row r="57" spans="1:11" x14ac:dyDescent="0.25">
      <c r="A57" s="289">
        <v>43960</v>
      </c>
      <c r="B57" s="290">
        <v>7605</v>
      </c>
      <c r="C57" s="274">
        <v>141</v>
      </c>
      <c r="D57" s="275"/>
      <c r="E57" s="275"/>
      <c r="F57" s="275"/>
      <c r="G57" s="275"/>
      <c r="H57" s="275"/>
      <c r="I57" s="275"/>
      <c r="J57" s="275"/>
      <c r="K57" s="275"/>
    </row>
    <row r="58" spans="1:11" x14ac:dyDescent="0.25">
      <c r="A58" s="289">
        <v>43961</v>
      </c>
      <c r="B58" s="290">
        <v>6532</v>
      </c>
      <c r="C58" s="274">
        <v>135</v>
      </c>
      <c r="D58" s="275"/>
      <c r="E58" s="275"/>
      <c r="F58" s="275"/>
      <c r="G58" s="275"/>
      <c r="H58" s="275"/>
      <c r="I58" s="275"/>
      <c r="J58" s="275"/>
      <c r="K58" s="275"/>
    </row>
    <row r="59" spans="1:11" x14ac:dyDescent="0.25">
      <c r="A59" s="289">
        <v>43962</v>
      </c>
      <c r="B59" s="290">
        <v>3084</v>
      </c>
      <c r="C59" s="274">
        <v>349</v>
      </c>
      <c r="D59" s="275"/>
      <c r="E59" s="275"/>
      <c r="F59" s="275"/>
      <c r="G59" s="275"/>
      <c r="H59" s="275"/>
      <c r="I59" s="275"/>
      <c r="J59" s="275"/>
      <c r="K59" s="275"/>
    </row>
    <row r="60" spans="1:11" x14ac:dyDescent="0.25">
      <c r="A60" s="289">
        <v>43963</v>
      </c>
      <c r="B60" s="290">
        <v>2883</v>
      </c>
      <c r="C60" s="274">
        <v>293</v>
      </c>
      <c r="D60" s="275"/>
      <c r="E60" s="275"/>
      <c r="F60" s="275"/>
      <c r="G60" s="275"/>
      <c r="H60" s="275"/>
      <c r="I60" s="275"/>
      <c r="J60" s="275"/>
      <c r="K60" s="275"/>
    </row>
    <row r="61" spans="1:11" x14ac:dyDescent="0.25">
      <c r="A61" s="289">
        <v>43964</v>
      </c>
      <c r="B61" s="290">
        <v>2767</v>
      </c>
      <c r="C61" s="274">
        <v>302</v>
      </c>
      <c r="D61" s="275"/>
      <c r="E61" s="275"/>
      <c r="F61" s="275"/>
      <c r="G61" s="275"/>
      <c r="H61" s="275"/>
      <c r="I61" s="275"/>
      <c r="J61" s="275"/>
      <c r="K61" s="275"/>
    </row>
    <row r="62" spans="1:11" x14ac:dyDescent="0.25">
      <c r="A62" s="289">
        <v>43965</v>
      </c>
      <c r="B62" s="290">
        <v>2763</v>
      </c>
      <c r="C62" s="274">
        <v>265</v>
      </c>
      <c r="D62" s="275"/>
      <c r="E62" s="275"/>
      <c r="F62" s="275"/>
      <c r="G62" s="275"/>
      <c r="H62" s="275"/>
      <c r="I62" s="275"/>
      <c r="J62" s="275"/>
      <c r="K62" s="275"/>
    </row>
    <row r="63" spans="1:11" x14ac:dyDescent="0.25">
      <c r="A63" s="289">
        <v>43966</v>
      </c>
      <c r="B63" s="290">
        <v>2845</v>
      </c>
      <c r="C63" s="274">
        <v>247</v>
      </c>
      <c r="D63" s="275"/>
      <c r="E63" s="275"/>
      <c r="F63" s="275"/>
      <c r="G63" s="275"/>
      <c r="H63" s="275"/>
      <c r="I63" s="275"/>
      <c r="J63" s="275"/>
      <c r="K63" s="275"/>
    </row>
    <row r="64" spans="1:11" x14ac:dyDescent="0.25">
      <c r="A64" s="289">
        <v>43967</v>
      </c>
      <c r="B64" s="290">
        <v>7433</v>
      </c>
      <c r="C64" s="274">
        <v>110</v>
      </c>
      <c r="D64" s="275"/>
      <c r="E64" s="275"/>
      <c r="F64" s="275"/>
      <c r="G64" s="275"/>
      <c r="H64" s="275"/>
      <c r="I64" s="275"/>
      <c r="J64" s="275"/>
      <c r="K64" s="275"/>
    </row>
    <row r="65" spans="1:11" x14ac:dyDescent="0.25">
      <c r="A65" s="289">
        <v>43968</v>
      </c>
      <c r="B65" s="290">
        <v>6524</v>
      </c>
      <c r="C65" s="274">
        <v>111</v>
      </c>
      <c r="D65" s="275"/>
      <c r="E65" s="275"/>
      <c r="F65" s="275"/>
      <c r="G65" s="275"/>
      <c r="H65" s="275"/>
      <c r="I65" s="275"/>
      <c r="J65" s="275"/>
      <c r="K65" s="275"/>
    </row>
    <row r="66" spans="1:11" x14ac:dyDescent="0.25">
      <c r="A66" s="289">
        <v>43969</v>
      </c>
      <c r="B66" s="290">
        <v>3463</v>
      </c>
      <c r="C66" s="274">
        <v>359</v>
      </c>
      <c r="D66" s="275"/>
      <c r="E66" s="275"/>
      <c r="F66" s="275"/>
      <c r="G66" s="275"/>
      <c r="H66" s="275"/>
      <c r="I66" s="275"/>
      <c r="J66" s="275"/>
      <c r="K66" s="275"/>
    </row>
    <row r="67" spans="1:11" x14ac:dyDescent="0.25">
      <c r="A67" s="289">
        <v>43970</v>
      </c>
      <c r="B67" s="290">
        <v>3196</v>
      </c>
      <c r="C67" s="274">
        <v>248</v>
      </c>
      <c r="D67" s="275"/>
      <c r="E67" s="275"/>
      <c r="F67" s="275"/>
      <c r="G67" s="275"/>
      <c r="H67" s="275"/>
      <c r="I67" s="275"/>
      <c r="J67" s="275"/>
      <c r="K67" s="275"/>
    </row>
    <row r="68" spans="1:11" x14ac:dyDescent="0.25">
      <c r="A68" s="289">
        <v>43971</v>
      </c>
      <c r="B68" s="290">
        <v>2912</v>
      </c>
      <c r="C68" s="274">
        <v>219</v>
      </c>
      <c r="D68" s="275"/>
      <c r="E68" s="275"/>
      <c r="F68" s="275"/>
      <c r="G68" s="275"/>
      <c r="H68" s="275"/>
      <c r="I68" s="275"/>
      <c r="J68" s="275"/>
      <c r="K68" s="275"/>
    </row>
    <row r="69" spans="1:11" x14ac:dyDescent="0.25">
      <c r="A69" s="289">
        <v>43972</v>
      </c>
      <c r="B69" s="290">
        <v>2925</v>
      </c>
      <c r="C69" s="274">
        <v>274</v>
      </c>
      <c r="D69" s="275"/>
      <c r="E69" s="275"/>
      <c r="F69" s="275"/>
      <c r="G69" s="275"/>
      <c r="H69" s="275"/>
      <c r="I69" s="275"/>
      <c r="J69" s="275"/>
      <c r="K69" s="275"/>
    </row>
    <row r="70" spans="1:11" x14ac:dyDescent="0.25">
      <c r="A70" s="289">
        <v>43973</v>
      </c>
      <c r="B70" s="290">
        <v>3055</v>
      </c>
      <c r="C70" s="274">
        <v>232</v>
      </c>
      <c r="D70" s="275"/>
      <c r="E70" s="275"/>
      <c r="F70" s="275"/>
      <c r="G70" s="275"/>
      <c r="H70" s="275"/>
      <c r="I70" s="275"/>
      <c r="J70" s="275"/>
      <c r="K70" s="275"/>
    </row>
    <row r="71" spans="1:11" x14ac:dyDescent="0.25">
      <c r="A71" s="289">
        <v>43974</v>
      </c>
      <c r="B71" s="290">
        <v>7122</v>
      </c>
      <c r="C71" s="274">
        <v>89</v>
      </c>
      <c r="D71" s="275"/>
      <c r="E71" s="275"/>
      <c r="F71" s="275"/>
      <c r="G71" s="275"/>
      <c r="H71" s="275"/>
      <c r="I71" s="275"/>
      <c r="J71" s="275"/>
      <c r="K71" s="275"/>
    </row>
    <row r="72" spans="1:11" x14ac:dyDescent="0.25">
      <c r="A72" s="289">
        <v>43975</v>
      </c>
      <c r="B72" s="290">
        <v>6862</v>
      </c>
      <c r="C72" s="274">
        <v>106</v>
      </c>
      <c r="D72" s="275"/>
      <c r="E72" s="275"/>
      <c r="F72" s="275"/>
      <c r="G72" s="275"/>
      <c r="H72" s="275"/>
      <c r="I72" s="275"/>
      <c r="J72" s="275"/>
      <c r="K72" s="275"/>
    </row>
    <row r="73" spans="1:11" x14ac:dyDescent="0.25">
      <c r="A73" s="289">
        <v>43976</v>
      </c>
      <c r="B73" s="290">
        <v>3168</v>
      </c>
      <c r="C73" s="274">
        <v>214</v>
      </c>
      <c r="D73" s="275"/>
      <c r="E73" s="275"/>
      <c r="F73" s="275"/>
      <c r="G73" s="275"/>
      <c r="H73" s="275"/>
      <c r="I73" s="275"/>
      <c r="J73" s="275"/>
      <c r="K73" s="275"/>
    </row>
    <row r="74" spans="1:11" x14ac:dyDescent="0.25">
      <c r="A74" s="289">
        <v>43977</v>
      </c>
      <c r="B74" s="290">
        <v>2876</v>
      </c>
      <c r="C74" s="274">
        <v>248</v>
      </c>
      <c r="D74" s="275"/>
      <c r="E74" s="275"/>
      <c r="F74" s="275"/>
      <c r="G74" s="275"/>
      <c r="H74" s="275"/>
      <c r="I74" s="275"/>
      <c r="J74" s="275"/>
      <c r="K74" s="275"/>
    </row>
    <row r="75" spans="1:11" x14ac:dyDescent="0.25">
      <c r="A75" s="289">
        <v>43978</v>
      </c>
      <c r="B75" s="290">
        <v>2637</v>
      </c>
      <c r="C75" s="274">
        <v>264</v>
      </c>
      <c r="D75" s="275"/>
      <c r="E75" s="275"/>
      <c r="F75" s="275"/>
      <c r="G75" s="275"/>
      <c r="H75" s="275"/>
      <c r="I75" s="275"/>
      <c r="J75" s="275"/>
      <c r="K75" s="275"/>
    </row>
    <row r="76" spans="1:11" x14ac:dyDescent="0.25">
      <c r="A76" s="289">
        <v>43979</v>
      </c>
      <c r="B76" s="290">
        <v>2615</v>
      </c>
      <c r="C76" s="274">
        <v>414</v>
      </c>
      <c r="D76" s="275"/>
      <c r="E76" s="275"/>
      <c r="F76" s="275"/>
      <c r="G76" s="275"/>
      <c r="H76" s="275"/>
      <c r="I76" s="275"/>
      <c r="J76" s="275"/>
      <c r="K76" s="275"/>
    </row>
    <row r="77" spans="1:11" x14ac:dyDescent="0.25">
      <c r="A77" s="289">
        <v>43980</v>
      </c>
      <c r="B77" s="290">
        <v>2747</v>
      </c>
      <c r="C77" s="274">
        <v>447</v>
      </c>
      <c r="D77" s="275"/>
      <c r="E77" s="275"/>
      <c r="F77" s="275"/>
      <c r="G77" s="275"/>
      <c r="H77" s="275"/>
      <c r="I77" s="275"/>
      <c r="J77" s="275"/>
      <c r="K77" s="275"/>
    </row>
    <row r="78" spans="1:11" x14ac:dyDescent="0.25">
      <c r="A78" s="289">
        <v>43981</v>
      </c>
      <c r="B78" s="290">
        <v>7063</v>
      </c>
      <c r="C78" s="274">
        <v>197</v>
      </c>
      <c r="D78" s="275"/>
      <c r="E78" s="275"/>
      <c r="F78" s="275"/>
      <c r="G78" s="275"/>
      <c r="H78" s="275"/>
      <c r="I78" s="275"/>
      <c r="J78" s="275"/>
      <c r="K78" s="275"/>
    </row>
    <row r="79" spans="1:11" x14ac:dyDescent="0.25">
      <c r="A79" s="289">
        <v>43982</v>
      </c>
      <c r="B79" s="290">
        <v>6531</v>
      </c>
      <c r="C79" s="274">
        <v>194</v>
      </c>
      <c r="D79" s="275"/>
      <c r="E79" s="275"/>
      <c r="F79" s="275"/>
      <c r="G79" s="275"/>
      <c r="H79" s="275"/>
      <c r="I79" s="275"/>
      <c r="J79" s="275"/>
      <c r="K79" s="275"/>
    </row>
    <row r="80" spans="1:11" x14ac:dyDescent="0.25">
      <c r="A80" s="289">
        <v>43983</v>
      </c>
      <c r="B80" s="290">
        <v>3011</v>
      </c>
      <c r="C80" s="274">
        <v>476</v>
      </c>
      <c r="D80" s="275"/>
      <c r="E80" s="275"/>
      <c r="F80" s="275"/>
      <c r="G80" s="275"/>
      <c r="H80" s="275"/>
      <c r="I80" s="275"/>
      <c r="J80" s="275"/>
      <c r="K80" s="275"/>
    </row>
    <row r="81" spans="1:11" x14ac:dyDescent="0.25">
      <c r="A81" s="289">
        <v>43984</v>
      </c>
      <c r="B81" s="290">
        <v>2651</v>
      </c>
      <c r="C81" s="274">
        <v>393</v>
      </c>
      <c r="D81" s="275"/>
      <c r="E81" s="275"/>
      <c r="F81" s="275"/>
      <c r="G81" s="275"/>
      <c r="H81" s="275"/>
      <c r="I81" s="275"/>
      <c r="J81" s="275"/>
      <c r="K81" s="275"/>
    </row>
    <row r="82" spans="1:11" x14ac:dyDescent="0.25">
      <c r="A82" s="289">
        <v>43985</v>
      </c>
      <c r="B82" s="290">
        <v>2801</v>
      </c>
      <c r="C82" s="274">
        <v>441</v>
      </c>
      <c r="D82" s="275"/>
      <c r="E82" s="275"/>
      <c r="F82" s="275"/>
      <c r="G82" s="275"/>
      <c r="H82" s="275"/>
      <c r="I82" s="275"/>
      <c r="J82" s="275"/>
      <c r="K82" s="275"/>
    </row>
    <row r="83" spans="1:11" x14ac:dyDescent="0.25">
      <c r="A83" s="289">
        <v>43986</v>
      </c>
      <c r="B83" s="290">
        <v>2722</v>
      </c>
      <c r="C83" s="274">
        <v>390</v>
      </c>
      <c r="D83" s="275"/>
      <c r="E83" s="275"/>
      <c r="F83" s="275"/>
      <c r="G83" s="275"/>
      <c r="H83" s="275"/>
      <c r="I83" s="275"/>
      <c r="J83" s="275"/>
      <c r="K83" s="275"/>
    </row>
    <row r="84" spans="1:11" x14ac:dyDescent="0.25">
      <c r="A84" s="289">
        <v>43987</v>
      </c>
      <c r="B84" s="290">
        <v>2834</v>
      </c>
      <c r="C84" s="274">
        <v>472</v>
      </c>
      <c r="D84" s="275"/>
      <c r="E84" s="275"/>
      <c r="F84" s="275"/>
      <c r="G84" s="275"/>
      <c r="H84" s="275"/>
      <c r="I84" s="275"/>
      <c r="J84" s="275"/>
      <c r="K84" s="275"/>
    </row>
    <row r="85" spans="1:11" x14ac:dyDescent="0.25">
      <c r="A85" s="289">
        <v>43988</v>
      </c>
      <c r="B85" s="290">
        <v>7437</v>
      </c>
      <c r="C85" s="274">
        <v>273</v>
      </c>
      <c r="D85" s="275"/>
      <c r="E85" s="275"/>
      <c r="F85" s="275"/>
      <c r="G85" s="275"/>
      <c r="H85" s="275"/>
      <c r="I85" s="275"/>
      <c r="J85" s="275"/>
      <c r="K85" s="275"/>
    </row>
    <row r="86" spans="1:11" x14ac:dyDescent="0.25">
      <c r="A86" s="289">
        <v>43989</v>
      </c>
      <c r="B86" s="290">
        <v>6555</v>
      </c>
      <c r="C86" s="274">
        <v>148</v>
      </c>
      <c r="D86" s="275"/>
      <c r="E86" s="275"/>
      <c r="F86" s="275"/>
      <c r="G86" s="275"/>
      <c r="H86" s="275"/>
      <c r="I86" s="275"/>
      <c r="J86" s="275"/>
      <c r="K86" s="275"/>
    </row>
    <row r="87" spans="1:11" x14ac:dyDescent="0.25">
      <c r="A87" s="289">
        <v>43990</v>
      </c>
      <c r="B87" s="290">
        <v>2976</v>
      </c>
      <c r="C87" s="274">
        <v>490</v>
      </c>
      <c r="D87" s="275"/>
      <c r="E87" s="275"/>
      <c r="F87" s="275"/>
      <c r="G87" s="275"/>
      <c r="H87" s="275"/>
      <c r="I87" s="275"/>
      <c r="J87" s="275"/>
      <c r="K87" s="275"/>
    </row>
    <row r="88" spans="1:11" x14ac:dyDescent="0.25">
      <c r="A88" s="289">
        <v>43991</v>
      </c>
      <c r="B88" s="290">
        <v>2681</v>
      </c>
      <c r="C88" s="274">
        <v>434</v>
      </c>
      <c r="D88" s="275"/>
      <c r="E88" s="275"/>
      <c r="F88" s="275"/>
      <c r="G88" s="275"/>
      <c r="H88" s="275"/>
      <c r="I88" s="275"/>
      <c r="J88" s="275"/>
      <c r="K88" s="275"/>
    </row>
    <row r="89" spans="1:11" x14ac:dyDescent="0.25">
      <c r="A89" s="289">
        <v>43992</v>
      </c>
      <c r="B89" s="290">
        <v>2449</v>
      </c>
      <c r="C89" s="274">
        <v>466</v>
      </c>
      <c r="D89" s="275"/>
      <c r="E89" s="275"/>
      <c r="F89" s="275"/>
      <c r="G89" s="275"/>
      <c r="H89" s="275"/>
      <c r="I89" s="275"/>
      <c r="J89" s="275"/>
      <c r="K89" s="275"/>
    </row>
    <row r="90" spans="1:11" x14ac:dyDescent="0.25">
      <c r="A90" s="289">
        <v>43993</v>
      </c>
      <c r="B90" s="290">
        <v>2589</v>
      </c>
      <c r="C90" s="274">
        <v>391</v>
      </c>
      <c r="D90" s="275"/>
      <c r="E90" s="275"/>
      <c r="F90" s="275"/>
      <c r="G90" s="275"/>
      <c r="H90" s="275"/>
      <c r="I90" s="275"/>
      <c r="J90" s="275"/>
      <c r="K90" s="275"/>
    </row>
    <row r="91" spans="1:11" x14ac:dyDescent="0.25">
      <c r="A91" s="289">
        <v>43994</v>
      </c>
      <c r="B91" s="290">
        <v>2688</v>
      </c>
      <c r="C91" s="274">
        <v>375</v>
      </c>
      <c r="D91" s="275"/>
      <c r="E91" s="275"/>
      <c r="F91" s="275"/>
      <c r="G91" s="275"/>
      <c r="H91" s="275"/>
      <c r="I91" s="275"/>
      <c r="J91" s="275"/>
      <c r="K91" s="275"/>
    </row>
    <row r="92" spans="1:11" x14ac:dyDescent="0.25">
      <c r="A92" s="289">
        <v>43995</v>
      </c>
      <c r="B92" s="290">
        <v>7036</v>
      </c>
      <c r="C92" s="274">
        <v>177</v>
      </c>
      <c r="D92" s="275"/>
      <c r="E92" s="275"/>
      <c r="F92" s="275"/>
      <c r="G92" s="275"/>
      <c r="H92" s="275"/>
      <c r="I92" s="275"/>
      <c r="J92" s="275"/>
      <c r="K92" s="275"/>
    </row>
    <row r="93" spans="1:11" x14ac:dyDescent="0.25">
      <c r="A93" s="289">
        <v>43996</v>
      </c>
      <c r="B93" s="290">
        <v>6551</v>
      </c>
      <c r="C93" s="274">
        <v>167</v>
      </c>
      <c r="D93" s="275"/>
      <c r="E93" s="275"/>
      <c r="F93" s="275"/>
      <c r="G93" s="275"/>
      <c r="H93" s="275"/>
      <c r="I93" s="275"/>
      <c r="J93" s="275"/>
      <c r="K93" s="275"/>
    </row>
    <row r="94" spans="1:11" x14ac:dyDescent="0.25">
      <c r="A94" s="289">
        <v>43997</v>
      </c>
      <c r="B94" s="290">
        <v>2971</v>
      </c>
      <c r="C94" s="274">
        <v>433</v>
      </c>
      <c r="D94" s="275"/>
      <c r="E94" s="275"/>
      <c r="F94" s="275"/>
      <c r="G94" s="275"/>
      <c r="H94" s="275"/>
      <c r="I94" s="275"/>
      <c r="J94" s="275"/>
      <c r="K94" s="275"/>
    </row>
    <row r="95" spans="1:11" x14ac:dyDescent="0.25">
      <c r="A95" s="289">
        <v>43998</v>
      </c>
      <c r="B95" s="290">
        <v>2771</v>
      </c>
      <c r="C95" s="274">
        <v>369</v>
      </c>
      <c r="D95" s="275"/>
      <c r="E95" s="275"/>
      <c r="F95" s="275"/>
      <c r="G95" s="275"/>
      <c r="H95" s="275"/>
      <c r="I95" s="275"/>
      <c r="J95" s="275"/>
      <c r="K95" s="275"/>
    </row>
    <row r="96" spans="1:11" x14ac:dyDescent="0.25">
      <c r="A96" s="289">
        <v>43999</v>
      </c>
      <c r="B96" s="290">
        <v>2696</v>
      </c>
      <c r="C96" s="274">
        <v>370</v>
      </c>
      <c r="D96" s="275"/>
      <c r="E96" s="275"/>
      <c r="F96" s="275"/>
      <c r="G96" s="275"/>
      <c r="H96" s="275"/>
      <c r="I96" s="275"/>
      <c r="J96" s="275"/>
      <c r="K96" s="275"/>
    </row>
    <row r="97" spans="1:11" x14ac:dyDescent="0.25">
      <c r="A97" s="289">
        <v>44000</v>
      </c>
      <c r="B97" s="290">
        <v>2536</v>
      </c>
      <c r="C97" s="274">
        <v>328</v>
      </c>
      <c r="D97" s="275"/>
      <c r="E97" s="275"/>
      <c r="F97" s="275"/>
      <c r="G97" s="275"/>
      <c r="H97" s="275"/>
      <c r="I97" s="275"/>
      <c r="J97" s="275"/>
      <c r="K97" s="275"/>
    </row>
    <row r="98" spans="1:11" x14ac:dyDescent="0.25">
      <c r="A98" s="289">
        <v>44001</v>
      </c>
      <c r="B98" s="290">
        <v>2748</v>
      </c>
      <c r="C98" s="274">
        <v>366</v>
      </c>
      <c r="D98" s="275"/>
      <c r="E98" s="275"/>
      <c r="F98" s="275"/>
      <c r="G98" s="275"/>
      <c r="H98" s="275"/>
      <c r="I98" s="275"/>
      <c r="J98" s="275"/>
      <c r="K98" s="275"/>
    </row>
    <row r="99" spans="1:11" x14ac:dyDescent="0.25">
      <c r="A99" s="289">
        <v>44002</v>
      </c>
      <c r="B99" s="290">
        <v>6896</v>
      </c>
      <c r="C99" s="274">
        <v>170</v>
      </c>
      <c r="D99" s="275"/>
      <c r="E99" s="275"/>
      <c r="F99" s="275"/>
      <c r="G99" s="275"/>
      <c r="H99" s="275"/>
      <c r="I99" s="275"/>
      <c r="J99" s="275"/>
      <c r="K99" s="275"/>
    </row>
    <row r="100" spans="1:11" x14ac:dyDescent="0.25">
      <c r="A100" s="289">
        <v>44003</v>
      </c>
      <c r="B100" s="290">
        <v>6473</v>
      </c>
      <c r="C100" s="274">
        <v>150</v>
      </c>
      <c r="D100" s="275"/>
      <c r="E100" s="275"/>
      <c r="F100" s="275"/>
      <c r="G100" s="275"/>
      <c r="H100" s="275"/>
      <c r="I100" s="275"/>
      <c r="J100" s="275"/>
      <c r="K100" s="275"/>
    </row>
    <row r="101" spans="1:11" x14ac:dyDescent="0.25">
      <c r="A101" s="289">
        <v>44004</v>
      </c>
      <c r="B101" s="290">
        <v>2890</v>
      </c>
      <c r="C101" s="274">
        <v>562</v>
      </c>
      <c r="D101" s="275"/>
      <c r="E101" s="275"/>
      <c r="F101" s="275"/>
      <c r="G101" s="275"/>
      <c r="H101" s="275"/>
      <c r="I101" s="275"/>
      <c r="J101" s="275"/>
      <c r="K101" s="275"/>
    </row>
    <row r="102" spans="1:11" x14ac:dyDescent="0.25">
      <c r="A102" s="289">
        <v>44005</v>
      </c>
      <c r="B102" s="290">
        <v>2578</v>
      </c>
      <c r="C102" s="274">
        <v>626</v>
      </c>
      <c r="D102" s="275"/>
      <c r="E102" s="275"/>
      <c r="F102" s="275"/>
      <c r="G102" s="275"/>
      <c r="H102" s="275"/>
      <c r="I102" s="275"/>
      <c r="J102" s="275"/>
      <c r="K102" s="275"/>
    </row>
    <row r="103" spans="1:11" x14ac:dyDescent="0.25">
      <c r="A103" s="289">
        <v>44006</v>
      </c>
      <c r="B103" s="290">
        <v>2730</v>
      </c>
      <c r="C103" s="274">
        <v>610</v>
      </c>
      <c r="D103" s="275"/>
      <c r="E103" s="275"/>
      <c r="F103" s="275"/>
      <c r="G103" s="275"/>
      <c r="H103" s="275"/>
      <c r="I103" s="275"/>
      <c r="J103" s="275"/>
      <c r="K103" s="275"/>
    </row>
    <row r="104" spans="1:11" x14ac:dyDescent="0.25">
      <c r="A104" s="289">
        <v>44007</v>
      </c>
      <c r="B104" s="290">
        <v>2661</v>
      </c>
      <c r="C104" s="274">
        <v>431</v>
      </c>
      <c r="D104" s="275"/>
      <c r="E104" s="275"/>
      <c r="F104" s="275"/>
      <c r="G104" s="275"/>
      <c r="H104" s="275"/>
      <c r="I104" s="275"/>
      <c r="J104" s="275"/>
      <c r="K104" s="275"/>
    </row>
    <row r="105" spans="1:11" x14ac:dyDescent="0.25">
      <c r="A105" s="289">
        <v>44008</v>
      </c>
      <c r="B105" s="290">
        <v>2899</v>
      </c>
      <c r="C105" s="274">
        <v>410</v>
      </c>
      <c r="D105" s="275"/>
      <c r="E105" s="275"/>
      <c r="F105" s="275"/>
      <c r="G105" s="275"/>
      <c r="H105" s="275"/>
      <c r="I105" s="275"/>
      <c r="J105" s="275"/>
      <c r="K105" s="275"/>
    </row>
    <row r="106" spans="1:11" x14ac:dyDescent="0.25">
      <c r="A106" s="289">
        <v>44009</v>
      </c>
      <c r="B106" s="290">
        <v>7675</v>
      </c>
      <c r="C106" s="274">
        <v>218</v>
      </c>
      <c r="D106" s="275"/>
      <c r="E106" s="275"/>
      <c r="F106" s="275"/>
      <c r="G106" s="275"/>
      <c r="H106" s="275"/>
      <c r="I106" s="275"/>
      <c r="J106" s="275"/>
      <c r="K106" s="275"/>
    </row>
    <row r="107" spans="1:11" x14ac:dyDescent="0.25">
      <c r="A107" s="289">
        <v>44010</v>
      </c>
      <c r="B107" s="290">
        <v>6590</v>
      </c>
      <c r="C107" s="274">
        <v>206</v>
      </c>
      <c r="D107" s="275"/>
      <c r="E107" s="275"/>
      <c r="F107" s="275"/>
      <c r="G107" s="275"/>
      <c r="H107" s="275"/>
      <c r="I107" s="275"/>
      <c r="J107" s="275"/>
      <c r="K107" s="275"/>
    </row>
    <row r="108" spans="1:11" x14ac:dyDescent="0.25">
      <c r="A108" s="289">
        <v>44011</v>
      </c>
      <c r="B108" s="290">
        <v>2832</v>
      </c>
      <c r="C108" s="274">
        <v>515</v>
      </c>
      <c r="D108" s="275"/>
      <c r="E108" s="275"/>
      <c r="F108" s="275"/>
      <c r="G108" s="275"/>
      <c r="H108" s="275"/>
      <c r="I108" s="275"/>
      <c r="J108" s="275"/>
      <c r="K108" s="275"/>
    </row>
    <row r="109" spans="1:11" x14ac:dyDescent="0.25">
      <c r="A109" s="289">
        <v>44012</v>
      </c>
      <c r="B109" s="290">
        <v>2594</v>
      </c>
      <c r="C109" s="274">
        <v>396</v>
      </c>
      <c r="D109" s="275"/>
      <c r="E109" s="275"/>
      <c r="F109" s="275"/>
      <c r="G109" s="275"/>
      <c r="H109" s="275"/>
      <c r="I109" s="275"/>
      <c r="J109" s="275"/>
      <c r="K109" s="275"/>
    </row>
    <row r="110" spans="1:11" x14ac:dyDescent="0.25">
      <c r="A110" s="289">
        <v>44013</v>
      </c>
      <c r="B110" s="290">
        <v>2573</v>
      </c>
      <c r="C110" s="274">
        <v>383</v>
      </c>
      <c r="D110" s="275"/>
      <c r="E110" s="275"/>
      <c r="F110" s="275"/>
      <c r="G110" s="275"/>
      <c r="H110" s="275"/>
      <c r="I110" s="275"/>
      <c r="J110" s="275"/>
      <c r="K110" s="275"/>
    </row>
    <row r="111" spans="1:11" x14ac:dyDescent="0.25">
      <c r="A111" s="289">
        <v>44014</v>
      </c>
      <c r="B111" s="290">
        <v>2518</v>
      </c>
      <c r="C111" s="274">
        <v>401</v>
      </c>
      <c r="D111" s="275"/>
      <c r="E111" s="275"/>
      <c r="F111" s="275"/>
      <c r="G111" s="275"/>
      <c r="H111" s="275"/>
      <c r="I111" s="275"/>
      <c r="J111" s="275"/>
      <c r="K111" s="275"/>
    </row>
    <row r="112" spans="1:11" x14ac:dyDescent="0.25">
      <c r="A112" s="289">
        <v>44015</v>
      </c>
      <c r="B112" s="290">
        <v>2686</v>
      </c>
      <c r="C112" s="274">
        <v>437</v>
      </c>
      <c r="D112" s="275"/>
      <c r="E112" s="275"/>
      <c r="F112" s="275"/>
      <c r="G112" s="275"/>
      <c r="H112" s="275"/>
      <c r="I112" s="275"/>
      <c r="J112" s="275"/>
      <c r="K112" s="275"/>
    </row>
    <row r="113" spans="1:11" x14ac:dyDescent="0.25">
      <c r="A113" s="289">
        <v>44016</v>
      </c>
      <c r="B113" s="290">
        <v>6894</v>
      </c>
      <c r="C113" s="274">
        <v>191</v>
      </c>
      <c r="D113" s="275"/>
      <c r="E113" s="275"/>
      <c r="F113" s="275"/>
      <c r="G113" s="275"/>
      <c r="H113" s="275"/>
      <c r="I113" s="275"/>
      <c r="J113" s="275"/>
      <c r="K113" s="275"/>
    </row>
    <row r="114" spans="1:11" x14ac:dyDescent="0.25">
      <c r="A114" s="289">
        <v>44017</v>
      </c>
      <c r="B114" s="290">
        <v>6445</v>
      </c>
      <c r="C114" s="274">
        <v>164</v>
      </c>
      <c r="D114" s="275"/>
      <c r="E114" s="275"/>
      <c r="F114" s="275"/>
      <c r="G114" s="275"/>
      <c r="H114" s="275"/>
      <c r="I114" s="275"/>
      <c r="J114" s="275"/>
      <c r="K114" s="275"/>
    </row>
    <row r="115" spans="1:11" x14ac:dyDescent="0.25">
      <c r="A115" s="289">
        <v>44018</v>
      </c>
      <c r="B115" s="290">
        <v>2857</v>
      </c>
      <c r="C115" s="274">
        <v>438</v>
      </c>
      <c r="D115" s="275"/>
      <c r="E115" s="275"/>
      <c r="F115" s="275"/>
      <c r="G115" s="275"/>
      <c r="H115" s="275"/>
      <c r="I115" s="275"/>
      <c r="J115" s="275"/>
      <c r="K115" s="275"/>
    </row>
    <row r="116" spans="1:11" x14ac:dyDescent="0.25">
      <c r="A116" s="289">
        <v>44019</v>
      </c>
      <c r="B116" s="290">
        <v>2491</v>
      </c>
      <c r="C116" s="274">
        <v>402</v>
      </c>
      <c r="D116" s="275"/>
      <c r="E116" s="275"/>
      <c r="F116" s="275"/>
      <c r="G116" s="275"/>
      <c r="H116" s="275"/>
      <c r="I116" s="275"/>
      <c r="J116" s="275"/>
      <c r="K116" s="275"/>
    </row>
    <row r="117" spans="1:11" x14ac:dyDescent="0.25">
      <c r="A117" s="289">
        <v>44020</v>
      </c>
      <c r="B117" s="290">
        <v>2432</v>
      </c>
      <c r="C117" s="274">
        <v>389</v>
      </c>
      <c r="D117" s="275"/>
      <c r="E117" s="275"/>
      <c r="F117" s="275"/>
      <c r="G117" s="275"/>
      <c r="H117" s="275"/>
      <c r="I117" s="275"/>
      <c r="J117" s="275"/>
      <c r="K117" s="275"/>
    </row>
    <row r="118" spans="1:11" x14ac:dyDescent="0.25">
      <c r="A118" s="289">
        <v>44021</v>
      </c>
      <c r="B118" s="290">
        <v>2464</v>
      </c>
      <c r="C118" s="274">
        <v>433</v>
      </c>
      <c r="D118" s="275"/>
      <c r="E118" s="275"/>
      <c r="F118" s="275"/>
      <c r="G118" s="275"/>
      <c r="H118" s="275"/>
      <c r="I118" s="275"/>
      <c r="J118" s="275"/>
      <c r="K118" s="275"/>
    </row>
    <row r="119" spans="1:11" x14ac:dyDescent="0.25">
      <c r="A119" s="289">
        <v>44022</v>
      </c>
      <c r="B119" s="290">
        <v>2583</v>
      </c>
      <c r="C119" s="274">
        <v>365</v>
      </c>
      <c r="D119" s="275"/>
      <c r="E119" s="275"/>
      <c r="F119" s="275"/>
      <c r="G119" s="275"/>
      <c r="H119" s="275"/>
      <c r="I119" s="275"/>
      <c r="J119" s="275"/>
      <c r="K119" s="275"/>
    </row>
    <row r="120" spans="1:11" x14ac:dyDescent="0.25">
      <c r="A120" s="289">
        <v>44023</v>
      </c>
      <c r="B120" s="290">
        <v>6574</v>
      </c>
      <c r="C120" s="274">
        <v>170</v>
      </c>
      <c r="D120" s="275"/>
      <c r="E120" s="275"/>
      <c r="F120" s="275"/>
      <c r="G120" s="275"/>
      <c r="H120" s="275"/>
      <c r="I120" s="275"/>
      <c r="J120" s="275"/>
      <c r="K120" s="275"/>
    </row>
    <row r="121" spans="1:11" x14ac:dyDescent="0.25">
      <c r="A121" s="289">
        <v>44024</v>
      </c>
      <c r="B121" s="290">
        <v>6147</v>
      </c>
      <c r="C121" s="274">
        <v>133</v>
      </c>
      <c r="D121" s="275"/>
      <c r="E121" s="275"/>
      <c r="F121" s="275"/>
      <c r="G121" s="275"/>
      <c r="H121" s="275"/>
      <c r="I121" s="275"/>
      <c r="J121" s="275"/>
      <c r="K121" s="275"/>
    </row>
    <row r="122" spans="1:11" x14ac:dyDescent="0.25">
      <c r="A122" s="289">
        <v>44025</v>
      </c>
      <c r="B122" s="290">
        <v>3492</v>
      </c>
      <c r="C122" s="274">
        <v>436</v>
      </c>
      <c r="D122" s="275"/>
      <c r="E122" s="275"/>
      <c r="F122" s="275"/>
      <c r="G122" s="275"/>
      <c r="H122" s="275"/>
      <c r="I122" s="275"/>
      <c r="J122" s="275"/>
      <c r="K122" s="275"/>
    </row>
    <row r="123" spans="1:11" x14ac:dyDescent="0.25">
      <c r="A123" s="289">
        <v>44026</v>
      </c>
      <c r="B123" s="290">
        <v>2543</v>
      </c>
      <c r="C123" s="274">
        <v>361</v>
      </c>
      <c r="D123" s="275"/>
      <c r="E123" s="275"/>
      <c r="F123" s="275"/>
      <c r="G123" s="275"/>
      <c r="H123" s="275"/>
      <c r="I123" s="275"/>
      <c r="J123" s="275"/>
      <c r="K123" s="275"/>
    </row>
    <row r="124" spans="1:11" x14ac:dyDescent="0.25">
      <c r="A124" s="289">
        <v>44027</v>
      </c>
      <c r="B124" s="290">
        <v>2507</v>
      </c>
      <c r="C124" s="274">
        <v>410</v>
      </c>
      <c r="D124" s="275"/>
      <c r="E124" s="275"/>
      <c r="F124" s="275"/>
      <c r="G124" s="275"/>
      <c r="H124" s="275"/>
      <c r="I124" s="275"/>
      <c r="J124" s="275"/>
      <c r="K124" s="275"/>
    </row>
    <row r="125" spans="1:11" x14ac:dyDescent="0.25">
      <c r="A125" s="289">
        <v>44028</v>
      </c>
      <c r="B125" s="290">
        <v>2572</v>
      </c>
      <c r="C125" s="274">
        <v>394</v>
      </c>
      <c r="D125" s="275"/>
      <c r="E125" s="275"/>
      <c r="F125" s="275"/>
      <c r="G125" s="275"/>
      <c r="H125" s="275"/>
      <c r="I125" s="275"/>
      <c r="J125" s="275"/>
      <c r="K125" s="275"/>
    </row>
    <row r="126" spans="1:11" x14ac:dyDescent="0.25">
      <c r="A126" s="289">
        <v>44029</v>
      </c>
      <c r="B126" s="290">
        <v>2668</v>
      </c>
      <c r="C126" s="274">
        <v>322</v>
      </c>
      <c r="D126" s="275"/>
      <c r="E126" s="275"/>
      <c r="F126" s="275"/>
      <c r="G126" s="275"/>
      <c r="H126" s="275"/>
      <c r="I126" s="275"/>
      <c r="J126" s="275"/>
      <c r="K126" s="275"/>
    </row>
    <row r="127" spans="1:11" x14ac:dyDescent="0.25">
      <c r="A127" s="289">
        <v>44030</v>
      </c>
      <c r="B127" s="290">
        <v>6868</v>
      </c>
      <c r="C127" s="274">
        <v>197</v>
      </c>
      <c r="D127" s="275"/>
      <c r="E127" s="275"/>
      <c r="F127" s="275"/>
      <c r="G127" s="275"/>
      <c r="H127" s="275"/>
      <c r="I127" s="275"/>
      <c r="J127" s="275"/>
      <c r="K127" s="275"/>
    </row>
    <row r="128" spans="1:11" x14ac:dyDescent="0.25">
      <c r="A128" s="289">
        <v>44031</v>
      </c>
      <c r="B128" s="290">
        <v>6540</v>
      </c>
      <c r="C128" s="274">
        <v>229</v>
      </c>
      <c r="D128" s="275"/>
      <c r="E128" s="275"/>
      <c r="F128" s="275"/>
      <c r="G128" s="275"/>
      <c r="H128" s="275"/>
      <c r="I128" s="275"/>
      <c r="J128" s="275"/>
      <c r="K128" s="275"/>
    </row>
    <row r="129" spans="1:11" x14ac:dyDescent="0.25">
      <c r="A129" s="291">
        <v>44032</v>
      </c>
      <c r="B129" s="292">
        <v>4948</v>
      </c>
      <c r="C129" s="293">
        <v>426</v>
      </c>
      <c r="D129" s="275"/>
      <c r="E129" s="275"/>
      <c r="F129" s="275"/>
      <c r="G129" s="275"/>
      <c r="H129" s="275"/>
      <c r="I129" s="275"/>
      <c r="J129" s="275"/>
      <c r="K129" s="27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6" customWidth="1"/>
    <col min="8" max="16384" width="9.42578125" style="316"/>
  </cols>
  <sheetData>
    <row r="1" spans="1:19" x14ac:dyDescent="0.25">
      <c r="A1" s="314" t="s">
        <v>31</v>
      </c>
      <c r="B1" s="314"/>
      <c r="C1" s="314"/>
      <c r="D1" s="315"/>
      <c r="E1" s="315"/>
      <c r="F1" s="315"/>
      <c r="G1" s="315"/>
      <c r="K1" s="317" t="s">
        <v>29</v>
      </c>
    </row>
    <row r="2" spans="1:19" x14ac:dyDescent="0.25">
      <c r="A2" s="315"/>
      <c r="B2" s="315"/>
      <c r="C2" s="315"/>
      <c r="D2" s="315"/>
      <c r="E2" s="315"/>
      <c r="F2" s="315"/>
      <c r="G2" s="315"/>
    </row>
    <row r="3" spans="1:19" ht="30.6" customHeight="1" x14ac:dyDescent="0.25">
      <c r="A3" s="424" t="s">
        <v>0</v>
      </c>
      <c r="B3" s="420" t="s">
        <v>4</v>
      </c>
      <c r="C3" s="421"/>
      <c r="D3" s="422"/>
      <c r="E3" s="423" t="s">
        <v>7</v>
      </c>
      <c r="F3" s="423"/>
      <c r="G3" s="423"/>
    </row>
    <row r="4" spans="1:19" x14ac:dyDescent="0.25">
      <c r="A4" s="425"/>
      <c r="B4" s="318" t="s">
        <v>1</v>
      </c>
      <c r="C4" s="319" t="s">
        <v>2</v>
      </c>
      <c r="D4" s="320" t="s">
        <v>3</v>
      </c>
      <c r="E4" s="319" t="s">
        <v>1</v>
      </c>
      <c r="F4" s="319" t="s">
        <v>2</v>
      </c>
      <c r="G4" s="321" t="s">
        <v>3</v>
      </c>
    </row>
    <row r="5" spans="1:19" x14ac:dyDescent="0.25">
      <c r="A5" s="322">
        <v>43908</v>
      </c>
      <c r="B5" s="323"/>
      <c r="C5" s="324"/>
      <c r="D5" s="325">
        <v>6</v>
      </c>
      <c r="E5" s="326"/>
      <c r="F5" s="326"/>
      <c r="G5" s="326">
        <v>149</v>
      </c>
      <c r="H5" s="327"/>
      <c r="I5" s="327"/>
      <c r="J5" s="327"/>
      <c r="K5" s="327"/>
      <c r="L5" s="327"/>
      <c r="M5" s="327"/>
      <c r="N5" s="328"/>
      <c r="O5" s="328"/>
      <c r="P5" s="328"/>
      <c r="Q5" s="328"/>
      <c r="R5" s="328"/>
      <c r="S5" s="328"/>
    </row>
    <row r="6" spans="1:19" x14ac:dyDescent="0.25">
      <c r="A6" s="329">
        <v>43909</v>
      </c>
      <c r="B6" s="330"/>
      <c r="C6" s="331"/>
      <c r="D6" s="332">
        <v>11</v>
      </c>
      <c r="E6" s="326"/>
      <c r="F6" s="326"/>
      <c r="G6" s="326">
        <v>213</v>
      </c>
      <c r="H6" s="327"/>
      <c r="I6" s="327"/>
      <c r="J6" s="327"/>
      <c r="K6" s="327"/>
      <c r="L6" s="327"/>
      <c r="M6" s="327"/>
      <c r="N6" s="328"/>
      <c r="O6" s="328"/>
      <c r="P6" s="328"/>
      <c r="Q6" s="328"/>
      <c r="R6" s="328"/>
      <c r="S6" s="328"/>
    </row>
    <row r="7" spans="1:19" x14ac:dyDescent="0.25">
      <c r="A7" s="329">
        <v>43910</v>
      </c>
      <c r="B7" s="330"/>
      <c r="C7" s="331"/>
      <c r="D7" s="332">
        <v>16</v>
      </c>
      <c r="E7" s="326"/>
      <c r="F7" s="326"/>
      <c r="G7" s="326">
        <v>247</v>
      </c>
      <c r="H7" s="327"/>
      <c r="I7" s="327"/>
      <c r="J7" s="327"/>
      <c r="K7" s="327"/>
      <c r="L7" s="327"/>
      <c r="M7" s="327"/>
      <c r="N7" s="328"/>
      <c r="O7" s="328"/>
      <c r="P7" s="328"/>
      <c r="Q7" s="328"/>
      <c r="R7" s="328"/>
      <c r="S7" s="328"/>
    </row>
    <row r="8" spans="1:19" x14ac:dyDescent="0.25">
      <c r="A8" s="329">
        <v>43911</v>
      </c>
      <c r="B8" s="330"/>
      <c r="C8" s="331"/>
      <c r="D8" s="332">
        <v>20</v>
      </c>
      <c r="E8" s="326"/>
      <c r="F8" s="326"/>
      <c r="G8" s="326">
        <v>244</v>
      </c>
      <c r="H8" s="327"/>
      <c r="I8" s="327"/>
      <c r="J8" s="327"/>
      <c r="K8" s="327"/>
      <c r="L8" s="327"/>
      <c r="M8" s="327"/>
      <c r="N8" s="328"/>
      <c r="O8" s="328"/>
      <c r="P8" s="328"/>
      <c r="Q8" s="328"/>
      <c r="R8" s="328"/>
      <c r="S8" s="328"/>
    </row>
    <row r="9" spans="1:19" x14ac:dyDescent="0.25">
      <c r="A9" s="329">
        <v>43912</v>
      </c>
      <c r="B9" s="330"/>
      <c r="C9" s="331"/>
      <c r="D9" s="332">
        <v>23</v>
      </c>
      <c r="E9" s="326"/>
      <c r="F9" s="326"/>
      <c r="G9" s="326">
        <v>285</v>
      </c>
      <c r="H9" s="327"/>
      <c r="I9" s="327"/>
      <c r="J9" s="327"/>
      <c r="K9" s="327"/>
      <c r="L9" s="327"/>
      <c r="M9" s="327"/>
      <c r="N9" s="328"/>
      <c r="O9" s="328"/>
      <c r="P9" s="328"/>
      <c r="Q9" s="328"/>
      <c r="R9" s="328"/>
      <c r="S9" s="328"/>
    </row>
    <row r="10" spans="1:19" x14ac:dyDescent="0.25">
      <c r="A10" s="329">
        <v>43913</v>
      </c>
      <c r="B10" s="330"/>
      <c r="C10" s="331"/>
      <c r="D10" s="332">
        <v>30</v>
      </c>
      <c r="E10" s="326"/>
      <c r="F10" s="326"/>
      <c r="G10" s="326">
        <v>329</v>
      </c>
      <c r="H10" s="327"/>
      <c r="I10" s="327"/>
      <c r="J10" s="327"/>
      <c r="K10" s="327"/>
      <c r="L10" s="327"/>
      <c r="M10" s="327"/>
      <c r="N10" s="328"/>
      <c r="O10" s="328"/>
      <c r="P10" s="328"/>
      <c r="Q10" s="328"/>
      <c r="R10" s="328"/>
      <c r="S10" s="328"/>
    </row>
    <row r="11" spans="1:19" x14ac:dyDescent="0.25">
      <c r="A11" s="329">
        <v>43914</v>
      </c>
      <c r="B11" s="330"/>
      <c r="C11" s="331"/>
      <c r="D11" s="332">
        <v>42</v>
      </c>
      <c r="E11" s="326"/>
      <c r="F11" s="326"/>
      <c r="G11" s="326">
        <v>441</v>
      </c>
      <c r="H11" s="327"/>
      <c r="I11" s="327"/>
      <c r="J11" s="327"/>
      <c r="K11" s="327"/>
      <c r="L11" s="327"/>
      <c r="M11" s="327"/>
      <c r="N11" s="328"/>
      <c r="O11" s="328"/>
      <c r="P11" s="328"/>
      <c r="Q11" s="328"/>
      <c r="R11" s="328"/>
      <c r="S11" s="328"/>
    </row>
    <row r="12" spans="1:19" x14ac:dyDescent="0.25">
      <c r="A12" s="329">
        <v>43915</v>
      </c>
      <c r="B12" s="330"/>
      <c r="C12" s="331"/>
      <c r="D12" s="332">
        <v>52</v>
      </c>
      <c r="E12" s="326"/>
      <c r="F12" s="326"/>
      <c r="G12" s="326">
        <v>482</v>
      </c>
      <c r="H12" s="327"/>
      <c r="I12" s="327"/>
      <c r="J12" s="327"/>
      <c r="K12" s="327"/>
      <c r="L12" s="327"/>
      <c r="M12" s="327"/>
      <c r="N12" s="328"/>
      <c r="O12" s="328"/>
      <c r="P12" s="328"/>
      <c r="Q12" s="328"/>
      <c r="R12" s="328"/>
      <c r="S12" s="328"/>
    </row>
    <row r="13" spans="1:19" x14ac:dyDescent="0.25">
      <c r="A13" s="329">
        <v>43916</v>
      </c>
      <c r="B13" s="330"/>
      <c r="C13" s="331"/>
      <c r="D13" s="332">
        <v>57</v>
      </c>
      <c r="E13" s="326"/>
      <c r="F13" s="326"/>
      <c r="G13" s="326">
        <v>575</v>
      </c>
      <c r="H13" s="327"/>
      <c r="I13" s="327"/>
      <c r="J13" s="327"/>
      <c r="K13" s="327"/>
      <c r="L13" s="327"/>
      <c r="M13" s="327"/>
      <c r="N13" s="328"/>
      <c r="O13" s="328"/>
      <c r="P13" s="328"/>
      <c r="Q13" s="328"/>
      <c r="R13" s="328"/>
      <c r="S13" s="328"/>
    </row>
    <row r="14" spans="1:19" x14ac:dyDescent="0.25">
      <c r="A14" s="329">
        <v>43917</v>
      </c>
      <c r="B14" s="330">
        <v>62</v>
      </c>
      <c r="C14" s="331">
        <v>10</v>
      </c>
      <c r="D14" s="332">
        <v>72</v>
      </c>
      <c r="E14" s="333">
        <v>404</v>
      </c>
      <c r="F14" s="333">
        <v>268</v>
      </c>
      <c r="G14" s="326">
        <v>672</v>
      </c>
      <c r="H14" s="327"/>
      <c r="I14" s="327"/>
      <c r="J14" s="327"/>
      <c r="K14" s="327"/>
      <c r="L14" s="327"/>
      <c r="M14" s="327"/>
      <c r="N14" s="328"/>
      <c r="O14" s="328"/>
      <c r="P14" s="328"/>
      <c r="Q14" s="328"/>
      <c r="R14" s="328"/>
      <c r="S14" s="328"/>
    </row>
    <row r="15" spans="1:19" x14ac:dyDescent="0.25">
      <c r="A15" s="329">
        <v>43918</v>
      </c>
      <c r="B15" s="330">
        <v>74</v>
      </c>
      <c r="C15" s="331">
        <v>7</v>
      </c>
      <c r="D15" s="332">
        <v>81</v>
      </c>
      <c r="E15" s="333">
        <v>511</v>
      </c>
      <c r="F15" s="333">
        <v>271</v>
      </c>
      <c r="G15" s="326">
        <v>782</v>
      </c>
      <c r="H15" s="327"/>
      <c r="I15" s="327"/>
      <c r="J15" s="327"/>
      <c r="K15" s="327"/>
      <c r="L15" s="327"/>
      <c r="M15" s="327"/>
      <c r="N15" s="328"/>
      <c r="O15" s="328"/>
      <c r="P15" s="328"/>
      <c r="Q15" s="328"/>
      <c r="R15" s="328"/>
      <c r="S15" s="328"/>
    </row>
    <row r="16" spans="1:19" x14ac:dyDescent="0.25">
      <c r="A16" s="329">
        <v>43919</v>
      </c>
      <c r="B16" s="330">
        <v>85</v>
      </c>
      <c r="C16" s="331">
        <v>10</v>
      </c>
      <c r="D16" s="332">
        <v>95</v>
      </c>
      <c r="E16" s="333">
        <v>565</v>
      </c>
      <c r="F16" s="333">
        <v>294</v>
      </c>
      <c r="G16" s="326">
        <v>859</v>
      </c>
      <c r="H16" s="327"/>
      <c r="I16" s="327"/>
      <c r="J16" s="327"/>
      <c r="K16" s="327"/>
      <c r="L16" s="327"/>
      <c r="M16" s="327"/>
      <c r="N16" s="328"/>
      <c r="O16" s="328"/>
      <c r="P16" s="328"/>
      <c r="Q16" s="328"/>
      <c r="R16" s="328"/>
      <c r="S16" s="328"/>
    </row>
    <row r="17" spans="1:19" x14ac:dyDescent="0.25">
      <c r="A17" s="329">
        <v>43920</v>
      </c>
      <c r="B17" s="330">
        <v>94</v>
      </c>
      <c r="C17" s="331">
        <v>14</v>
      </c>
      <c r="D17" s="332">
        <v>108</v>
      </c>
      <c r="E17" s="333">
        <v>627</v>
      </c>
      <c r="F17" s="333">
        <v>297</v>
      </c>
      <c r="G17" s="326">
        <v>924</v>
      </c>
      <c r="H17" s="327"/>
      <c r="I17" s="327"/>
      <c r="J17" s="327"/>
      <c r="K17" s="327"/>
      <c r="L17" s="327"/>
      <c r="M17" s="327"/>
      <c r="N17" s="328"/>
      <c r="O17" s="328"/>
      <c r="P17" s="328"/>
      <c r="Q17" s="328"/>
      <c r="R17" s="328"/>
      <c r="S17" s="328"/>
    </row>
    <row r="18" spans="1:19" x14ac:dyDescent="0.25">
      <c r="A18" s="329">
        <v>43921</v>
      </c>
      <c r="B18" s="330">
        <v>123</v>
      </c>
      <c r="C18" s="331">
        <v>12</v>
      </c>
      <c r="D18" s="332">
        <v>135</v>
      </c>
      <c r="E18" s="333">
        <v>752</v>
      </c>
      <c r="F18" s="333">
        <v>321</v>
      </c>
      <c r="G18" s="326">
        <v>1073</v>
      </c>
      <c r="H18" s="327"/>
      <c r="I18" s="327"/>
      <c r="J18" s="327"/>
      <c r="K18" s="327"/>
      <c r="L18" s="327"/>
      <c r="M18" s="327"/>
      <c r="N18" s="328"/>
      <c r="O18" s="328"/>
      <c r="P18" s="328"/>
      <c r="Q18" s="328"/>
      <c r="R18" s="328"/>
      <c r="S18" s="328"/>
    </row>
    <row r="19" spans="1:19" x14ac:dyDescent="0.25">
      <c r="A19" s="329">
        <v>43922</v>
      </c>
      <c r="B19" s="330">
        <v>137</v>
      </c>
      <c r="C19" s="331">
        <v>10</v>
      </c>
      <c r="D19" s="332">
        <v>147</v>
      </c>
      <c r="E19" s="333">
        <v>815</v>
      </c>
      <c r="F19" s="333">
        <v>338</v>
      </c>
      <c r="G19" s="326">
        <v>1153</v>
      </c>
      <c r="H19" s="327"/>
      <c r="I19" s="327"/>
      <c r="J19" s="327"/>
      <c r="K19" s="327"/>
      <c r="L19" s="327"/>
      <c r="M19" s="327"/>
      <c r="N19" s="328"/>
      <c r="O19" s="328"/>
      <c r="P19" s="328"/>
      <c r="Q19" s="328"/>
      <c r="R19" s="328"/>
      <c r="S19" s="328"/>
    </row>
    <row r="20" spans="1:19" x14ac:dyDescent="0.25">
      <c r="A20" s="329">
        <v>43923</v>
      </c>
      <c r="B20" s="330">
        <v>144</v>
      </c>
      <c r="C20" s="331">
        <v>18</v>
      </c>
      <c r="D20" s="332">
        <v>162</v>
      </c>
      <c r="E20" s="333">
        <v>910</v>
      </c>
      <c r="F20" s="333">
        <v>367</v>
      </c>
      <c r="G20" s="326">
        <v>1277</v>
      </c>
      <c r="H20" s="327"/>
      <c r="I20" s="327"/>
      <c r="J20" s="327"/>
      <c r="K20" s="327"/>
      <c r="L20" s="327"/>
      <c r="M20" s="327"/>
      <c r="N20" s="328"/>
      <c r="O20" s="328"/>
      <c r="P20" s="328"/>
      <c r="Q20" s="328"/>
      <c r="R20" s="328"/>
      <c r="S20" s="328"/>
    </row>
    <row r="21" spans="1:19" x14ac:dyDescent="0.25">
      <c r="A21" s="329">
        <v>43924</v>
      </c>
      <c r="B21" s="330">
        <v>167</v>
      </c>
      <c r="C21" s="331">
        <v>9</v>
      </c>
      <c r="D21" s="332">
        <v>176</v>
      </c>
      <c r="E21" s="333">
        <v>1037</v>
      </c>
      <c r="F21" s="333">
        <v>323</v>
      </c>
      <c r="G21" s="326">
        <v>1360</v>
      </c>
      <c r="H21" s="327"/>
      <c r="I21" s="327"/>
      <c r="J21" s="327"/>
      <c r="K21" s="327"/>
      <c r="L21" s="327"/>
      <c r="M21" s="327"/>
      <c r="N21" s="328"/>
      <c r="O21" s="328"/>
      <c r="P21" s="328"/>
      <c r="Q21" s="328"/>
      <c r="R21" s="328"/>
      <c r="S21" s="328"/>
    </row>
    <row r="22" spans="1:19" x14ac:dyDescent="0.25">
      <c r="A22" s="329">
        <v>43925</v>
      </c>
      <c r="B22" s="330">
        <v>184</v>
      </c>
      <c r="C22" s="331">
        <v>8</v>
      </c>
      <c r="D22" s="332">
        <v>192</v>
      </c>
      <c r="E22" s="333">
        <v>1107</v>
      </c>
      <c r="F22" s="333">
        <v>376</v>
      </c>
      <c r="G22" s="326">
        <v>1483</v>
      </c>
      <c r="H22" s="327"/>
      <c r="I22" s="327"/>
      <c r="J22" s="327"/>
      <c r="K22" s="327"/>
      <c r="L22" s="327"/>
      <c r="M22" s="327"/>
      <c r="N22" s="328"/>
      <c r="O22" s="328"/>
      <c r="P22" s="328"/>
      <c r="Q22" s="328"/>
      <c r="R22" s="328"/>
      <c r="S22" s="328"/>
    </row>
    <row r="23" spans="1:19" x14ac:dyDescent="0.25">
      <c r="A23" s="329">
        <v>43926</v>
      </c>
      <c r="B23" s="330">
        <v>183</v>
      </c>
      <c r="C23" s="331">
        <v>14</v>
      </c>
      <c r="D23" s="332">
        <v>197</v>
      </c>
      <c r="E23" s="333">
        <v>1204</v>
      </c>
      <c r="F23" s="333">
        <v>386</v>
      </c>
      <c r="G23" s="326">
        <v>1590</v>
      </c>
      <c r="H23" s="327"/>
      <c r="I23" s="327"/>
      <c r="J23" s="327"/>
      <c r="K23" s="327"/>
      <c r="L23" s="327"/>
      <c r="M23" s="327"/>
      <c r="N23" s="328"/>
      <c r="O23" s="328"/>
      <c r="P23" s="328"/>
      <c r="Q23" s="328"/>
      <c r="R23" s="328"/>
      <c r="S23" s="328"/>
    </row>
    <row r="24" spans="1:19" x14ac:dyDescent="0.25">
      <c r="A24" s="329">
        <v>43927</v>
      </c>
      <c r="B24" s="330">
        <v>190</v>
      </c>
      <c r="C24" s="331">
        <v>9</v>
      </c>
      <c r="D24" s="332">
        <v>199</v>
      </c>
      <c r="E24" s="333">
        <v>1262</v>
      </c>
      <c r="F24" s="333">
        <v>384</v>
      </c>
      <c r="G24" s="326">
        <v>1646</v>
      </c>
      <c r="H24" s="327"/>
      <c r="I24" s="327"/>
      <c r="J24" s="327"/>
      <c r="K24" s="327"/>
      <c r="L24" s="327"/>
      <c r="M24" s="327"/>
      <c r="N24" s="328"/>
      <c r="O24" s="328"/>
      <c r="P24" s="328"/>
      <c r="Q24" s="328"/>
      <c r="R24" s="328"/>
      <c r="S24" s="328"/>
    </row>
    <row r="25" spans="1:19" x14ac:dyDescent="0.25">
      <c r="A25" s="329">
        <v>43928</v>
      </c>
      <c r="B25" s="330">
        <v>185</v>
      </c>
      <c r="C25" s="331">
        <v>14</v>
      </c>
      <c r="D25" s="332">
        <v>199</v>
      </c>
      <c r="E25" s="333">
        <v>1328</v>
      </c>
      <c r="F25" s="333">
        <v>405</v>
      </c>
      <c r="G25" s="326">
        <v>1733</v>
      </c>
      <c r="H25" s="327"/>
      <c r="I25" s="327"/>
      <c r="J25" s="327"/>
      <c r="K25" s="327"/>
      <c r="L25" s="327"/>
      <c r="M25" s="327"/>
      <c r="N25" s="328"/>
      <c r="O25" s="328"/>
      <c r="P25" s="328"/>
      <c r="Q25" s="328"/>
      <c r="R25" s="328"/>
      <c r="S25" s="328"/>
    </row>
    <row r="26" spans="1:19" x14ac:dyDescent="0.25">
      <c r="A26" s="329">
        <v>43929</v>
      </c>
      <c r="B26" s="330">
        <v>193</v>
      </c>
      <c r="C26" s="331">
        <v>17</v>
      </c>
      <c r="D26" s="332">
        <v>210</v>
      </c>
      <c r="E26" s="334">
        <v>1415</v>
      </c>
      <c r="F26" s="334">
        <v>356</v>
      </c>
      <c r="G26" s="331">
        <v>1771</v>
      </c>
      <c r="H26" s="327"/>
      <c r="I26" s="327"/>
      <c r="J26" s="327"/>
      <c r="K26" s="327"/>
      <c r="L26" s="327"/>
      <c r="M26" s="327"/>
      <c r="N26" s="328"/>
      <c r="O26" s="328"/>
      <c r="P26" s="328"/>
      <c r="Q26" s="328"/>
      <c r="R26" s="328"/>
      <c r="S26" s="328"/>
    </row>
    <row r="27" spans="1:19" x14ac:dyDescent="0.25">
      <c r="A27" s="329">
        <v>43930</v>
      </c>
      <c r="B27" s="330">
        <v>200</v>
      </c>
      <c r="C27" s="331">
        <v>12</v>
      </c>
      <c r="D27" s="332">
        <v>212</v>
      </c>
      <c r="E27" s="334">
        <v>1440</v>
      </c>
      <c r="F27" s="334">
        <v>341</v>
      </c>
      <c r="G27" s="331">
        <v>1781</v>
      </c>
      <c r="H27" s="327"/>
      <c r="I27" s="327"/>
      <c r="J27" s="327"/>
      <c r="K27" s="327"/>
      <c r="L27" s="327"/>
      <c r="M27" s="327"/>
      <c r="N27" s="328"/>
      <c r="O27" s="328"/>
      <c r="P27" s="328"/>
      <c r="Q27" s="328"/>
      <c r="R27" s="328"/>
      <c r="S27" s="328"/>
    </row>
    <row r="28" spans="1:19" x14ac:dyDescent="0.25">
      <c r="A28" s="329">
        <v>43931</v>
      </c>
      <c r="B28" s="335">
        <v>197</v>
      </c>
      <c r="C28" s="336">
        <v>10</v>
      </c>
      <c r="D28" s="337">
        <v>207</v>
      </c>
      <c r="E28" s="336">
        <v>1461</v>
      </c>
      <c r="F28" s="336">
        <v>371</v>
      </c>
      <c r="G28" s="336">
        <v>1832</v>
      </c>
      <c r="H28" s="327"/>
      <c r="I28" s="327"/>
      <c r="J28" s="327"/>
      <c r="K28" s="327"/>
      <c r="L28" s="327"/>
      <c r="M28" s="327"/>
      <c r="N28" s="328"/>
      <c r="O28" s="328"/>
      <c r="P28" s="328"/>
      <c r="Q28" s="328"/>
      <c r="R28" s="328"/>
      <c r="S28" s="328"/>
    </row>
    <row r="29" spans="1:19" x14ac:dyDescent="0.25">
      <c r="A29" s="338">
        <v>43932</v>
      </c>
      <c r="B29" s="336">
        <v>202</v>
      </c>
      <c r="C29" s="336">
        <v>10</v>
      </c>
      <c r="D29" s="337">
        <v>212</v>
      </c>
      <c r="E29" s="336">
        <v>1467</v>
      </c>
      <c r="F29" s="336">
        <v>388</v>
      </c>
      <c r="G29" s="336">
        <v>1855</v>
      </c>
      <c r="H29" s="327"/>
      <c r="I29" s="327"/>
      <c r="J29" s="327"/>
      <c r="K29" s="327"/>
      <c r="L29" s="327"/>
      <c r="M29" s="327"/>
      <c r="N29" s="328"/>
      <c r="O29" s="328"/>
      <c r="P29" s="328"/>
      <c r="Q29" s="328"/>
      <c r="R29" s="328"/>
      <c r="S29" s="328"/>
    </row>
    <row r="30" spans="1:19" x14ac:dyDescent="0.25">
      <c r="A30" s="338">
        <v>43933</v>
      </c>
      <c r="B30" s="331">
        <v>208</v>
      </c>
      <c r="C30" s="331">
        <v>13</v>
      </c>
      <c r="D30" s="332">
        <v>221</v>
      </c>
      <c r="E30" s="331">
        <v>1487</v>
      </c>
      <c r="F30" s="331">
        <v>268</v>
      </c>
      <c r="G30" s="331">
        <v>1755</v>
      </c>
    </row>
    <row r="31" spans="1:19" x14ac:dyDescent="0.25">
      <c r="A31" s="339">
        <v>43934</v>
      </c>
      <c r="B31" s="330">
        <v>203</v>
      </c>
      <c r="C31" s="331">
        <v>8</v>
      </c>
      <c r="D31" s="331">
        <v>211</v>
      </c>
      <c r="E31" s="330">
        <v>1482</v>
      </c>
      <c r="F31" s="331">
        <v>315</v>
      </c>
      <c r="G31" s="331">
        <v>1797</v>
      </c>
    </row>
    <row r="32" spans="1:19" x14ac:dyDescent="0.25">
      <c r="A32" s="338">
        <v>43935</v>
      </c>
      <c r="B32" s="331">
        <v>192</v>
      </c>
      <c r="C32" s="331">
        <v>4</v>
      </c>
      <c r="D32" s="331">
        <v>196</v>
      </c>
      <c r="E32" s="330">
        <v>1514</v>
      </c>
      <c r="F32" s="331">
        <v>287</v>
      </c>
      <c r="G32" s="331">
        <v>1801</v>
      </c>
    </row>
    <row r="33" spans="1:7" x14ac:dyDescent="0.25">
      <c r="A33" s="338">
        <v>43936</v>
      </c>
      <c r="B33" s="331">
        <v>191</v>
      </c>
      <c r="C33" s="331">
        <v>4</v>
      </c>
      <c r="D33" s="332">
        <v>195</v>
      </c>
      <c r="E33" s="331">
        <v>1486</v>
      </c>
      <c r="F33" s="331">
        <v>261</v>
      </c>
      <c r="G33" s="331">
        <v>1747</v>
      </c>
    </row>
    <row r="34" spans="1:7" x14ac:dyDescent="0.25">
      <c r="A34" s="340">
        <v>43937</v>
      </c>
      <c r="B34" s="336">
        <v>191</v>
      </c>
      <c r="C34" s="336">
        <v>5</v>
      </c>
      <c r="D34" s="341">
        <v>196</v>
      </c>
      <c r="E34" s="342">
        <v>1479</v>
      </c>
      <c r="F34" s="341">
        <v>318</v>
      </c>
      <c r="G34" s="341">
        <v>1797</v>
      </c>
    </row>
    <row r="35" spans="1:7" x14ac:dyDescent="0.25">
      <c r="A35" s="343">
        <v>43938</v>
      </c>
      <c r="B35" s="336">
        <v>184</v>
      </c>
      <c r="C35" s="336">
        <v>5</v>
      </c>
      <c r="D35" s="341">
        <v>189</v>
      </c>
      <c r="E35" s="342">
        <v>1487</v>
      </c>
      <c r="F35" s="341">
        <v>312</v>
      </c>
      <c r="G35" s="341">
        <v>1799</v>
      </c>
    </row>
    <row r="36" spans="1:7" x14ac:dyDescent="0.25">
      <c r="A36" s="343">
        <v>43939</v>
      </c>
      <c r="B36" s="336">
        <v>178</v>
      </c>
      <c r="C36" s="336">
        <v>4</v>
      </c>
      <c r="D36" s="341">
        <v>182</v>
      </c>
      <c r="E36" s="342">
        <v>1501</v>
      </c>
      <c r="F36" s="341">
        <v>292</v>
      </c>
      <c r="G36" s="341">
        <v>1793</v>
      </c>
    </row>
    <row r="37" spans="1:7" x14ac:dyDescent="0.25">
      <c r="A37" s="343">
        <v>43940</v>
      </c>
      <c r="B37" s="336">
        <v>170</v>
      </c>
      <c r="C37" s="336">
        <v>4</v>
      </c>
      <c r="D37" s="336">
        <v>174</v>
      </c>
      <c r="E37" s="335">
        <v>1520</v>
      </c>
      <c r="F37" s="336">
        <v>277</v>
      </c>
      <c r="G37" s="336">
        <v>1797</v>
      </c>
    </row>
    <row r="38" spans="1:7" x14ac:dyDescent="0.25">
      <c r="A38" s="343">
        <v>43941</v>
      </c>
      <c r="B38" s="336">
        <v>167</v>
      </c>
      <c r="C38" s="336">
        <v>2</v>
      </c>
      <c r="D38" s="336">
        <v>169</v>
      </c>
      <c r="E38" s="344">
        <v>1520</v>
      </c>
      <c r="F38" s="345">
        <v>289</v>
      </c>
      <c r="G38" s="345">
        <v>1809</v>
      </c>
    </row>
    <row r="39" spans="1:7" x14ac:dyDescent="0.25">
      <c r="A39" s="343">
        <v>43942</v>
      </c>
      <c r="B39" s="346">
        <v>159</v>
      </c>
      <c r="C39" s="346">
        <v>7</v>
      </c>
      <c r="D39" s="341">
        <v>166</v>
      </c>
      <c r="E39" s="342">
        <v>1472</v>
      </c>
      <c r="F39" s="341">
        <v>394</v>
      </c>
      <c r="G39" s="341">
        <v>1866</v>
      </c>
    </row>
    <row r="40" spans="1:7" x14ac:dyDescent="0.25">
      <c r="A40" s="343">
        <v>43943</v>
      </c>
      <c r="B40" s="346">
        <v>147</v>
      </c>
      <c r="C40" s="346">
        <v>8</v>
      </c>
      <c r="D40" s="347">
        <v>155</v>
      </c>
      <c r="E40" s="341">
        <v>1432</v>
      </c>
      <c r="F40" s="341">
        <v>344</v>
      </c>
      <c r="G40" s="341">
        <v>1776</v>
      </c>
    </row>
    <row r="41" spans="1:7" x14ac:dyDescent="0.25">
      <c r="A41" s="343">
        <v>43944</v>
      </c>
      <c r="B41" s="346">
        <v>136</v>
      </c>
      <c r="C41" s="346">
        <v>12</v>
      </c>
      <c r="D41" s="341">
        <v>148</v>
      </c>
      <c r="E41" s="342">
        <v>1423</v>
      </c>
      <c r="F41" s="341">
        <v>325</v>
      </c>
      <c r="G41" s="341">
        <v>1748</v>
      </c>
    </row>
    <row r="42" spans="1:7" x14ac:dyDescent="0.25">
      <c r="A42" s="343">
        <v>43945</v>
      </c>
      <c r="B42" s="346">
        <v>136</v>
      </c>
      <c r="C42" s="346">
        <v>5</v>
      </c>
      <c r="D42" s="341">
        <v>141</v>
      </c>
      <c r="E42" s="342">
        <v>1383</v>
      </c>
      <c r="F42" s="341">
        <v>327</v>
      </c>
      <c r="G42" s="341">
        <v>1710</v>
      </c>
    </row>
    <row r="43" spans="1:7" x14ac:dyDescent="0.25">
      <c r="A43" s="343">
        <v>43946</v>
      </c>
      <c r="B43" s="346">
        <v>131</v>
      </c>
      <c r="C43" s="346">
        <v>9</v>
      </c>
      <c r="D43" s="347">
        <v>140</v>
      </c>
      <c r="E43" s="341">
        <v>1385</v>
      </c>
      <c r="F43" s="341">
        <v>363</v>
      </c>
      <c r="G43" s="341">
        <v>1748</v>
      </c>
    </row>
    <row r="44" spans="1:7" x14ac:dyDescent="0.25">
      <c r="A44" s="343">
        <v>43947</v>
      </c>
      <c r="B44" s="346">
        <v>126</v>
      </c>
      <c r="C44" s="346">
        <v>7</v>
      </c>
      <c r="D44" s="347">
        <v>133</v>
      </c>
      <c r="E44" s="341">
        <v>1382</v>
      </c>
      <c r="F44" s="341">
        <v>353</v>
      </c>
      <c r="G44" s="341">
        <v>1735</v>
      </c>
    </row>
    <row r="45" spans="1:7" x14ac:dyDescent="0.25">
      <c r="A45" s="343">
        <v>43948</v>
      </c>
      <c r="B45" s="346">
        <v>121</v>
      </c>
      <c r="C45" s="346">
        <v>13</v>
      </c>
      <c r="D45" s="347">
        <v>134</v>
      </c>
      <c r="E45" s="341">
        <v>1387</v>
      </c>
      <c r="F45" s="341">
        <v>375</v>
      </c>
      <c r="G45" s="341">
        <v>1762</v>
      </c>
    </row>
    <row r="46" spans="1:7" x14ac:dyDescent="0.25">
      <c r="A46" s="343">
        <v>43949</v>
      </c>
      <c r="B46" s="346">
        <v>114</v>
      </c>
      <c r="C46" s="346">
        <v>12</v>
      </c>
      <c r="D46" s="347">
        <v>126</v>
      </c>
      <c r="E46" s="341">
        <v>1359</v>
      </c>
      <c r="F46" s="341">
        <v>395</v>
      </c>
      <c r="G46" s="341">
        <v>1754</v>
      </c>
    </row>
    <row r="47" spans="1:7" x14ac:dyDescent="0.25">
      <c r="A47" s="343">
        <v>43950</v>
      </c>
      <c r="B47" s="346">
        <v>103</v>
      </c>
      <c r="C47" s="346">
        <v>11</v>
      </c>
      <c r="D47" s="347">
        <v>114</v>
      </c>
      <c r="E47" s="341">
        <v>1363</v>
      </c>
      <c r="F47" s="341">
        <v>364</v>
      </c>
      <c r="G47" s="341">
        <v>1727</v>
      </c>
    </row>
    <row r="48" spans="1:7" x14ac:dyDescent="0.25">
      <c r="A48" s="343">
        <v>43951</v>
      </c>
      <c r="B48" s="346">
        <v>101</v>
      </c>
      <c r="C48" s="346">
        <v>8</v>
      </c>
      <c r="D48" s="347">
        <v>109</v>
      </c>
      <c r="E48" s="341">
        <v>1324</v>
      </c>
      <c r="F48" s="341">
        <v>424</v>
      </c>
      <c r="G48" s="341">
        <v>1748</v>
      </c>
    </row>
    <row r="49" spans="1:8" x14ac:dyDescent="0.25">
      <c r="A49" s="343">
        <v>43952</v>
      </c>
      <c r="B49" s="346">
        <v>100</v>
      </c>
      <c r="C49" s="346">
        <v>10</v>
      </c>
      <c r="D49" s="347">
        <v>110</v>
      </c>
      <c r="E49" s="341">
        <v>1302</v>
      </c>
      <c r="F49" s="341">
        <v>439</v>
      </c>
      <c r="G49" s="341">
        <v>1741</v>
      </c>
      <c r="H49" s="348"/>
    </row>
    <row r="50" spans="1:8" x14ac:dyDescent="0.25">
      <c r="A50" s="343">
        <v>43953</v>
      </c>
      <c r="B50" s="346">
        <v>97</v>
      </c>
      <c r="C50" s="346">
        <v>11</v>
      </c>
      <c r="D50" s="347">
        <v>108</v>
      </c>
      <c r="E50" s="341">
        <v>1277</v>
      </c>
      <c r="F50" s="341">
        <v>397</v>
      </c>
      <c r="G50" s="341">
        <v>1674</v>
      </c>
    </row>
    <row r="51" spans="1:8" x14ac:dyDescent="0.25">
      <c r="A51" s="343">
        <v>43954</v>
      </c>
      <c r="B51" s="346">
        <v>91</v>
      </c>
      <c r="C51" s="346">
        <v>8</v>
      </c>
      <c r="D51" s="347">
        <v>99</v>
      </c>
      <c r="E51" s="341">
        <v>1266</v>
      </c>
      <c r="F51" s="341">
        <v>400</v>
      </c>
      <c r="G51" s="341">
        <v>1666</v>
      </c>
    </row>
    <row r="52" spans="1:8" x14ac:dyDescent="0.25">
      <c r="A52" s="343">
        <v>43955</v>
      </c>
      <c r="B52" s="346">
        <v>91</v>
      </c>
      <c r="C52" s="346">
        <v>8</v>
      </c>
      <c r="D52" s="349">
        <v>99</v>
      </c>
      <c r="E52" s="346">
        <v>1279</v>
      </c>
      <c r="F52" s="346">
        <v>441</v>
      </c>
      <c r="G52" s="346">
        <v>1720</v>
      </c>
    </row>
    <row r="53" spans="1:8" x14ac:dyDescent="0.25">
      <c r="A53" s="343">
        <v>43956</v>
      </c>
      <c r="B53" s="346">
        <v>90</v>
      </c>
      <c r="C53" s="346">
        <v>14</v>
      </c>
      <c r="D53" s="347">
        <v>104</v>
      </c>
      <c r="E53" s="341">
        <v>1225</v>
      </c>
      <c r="F53" s="341">
        <v>431</v>
      </c>
      <c r="G53" s="341">
        <v>1656</v>
      </c>
    </row>
    <row r="54" spans="1:8" x14ac:dyDescent="0.25">
      <c r="A54" s="343">
        <v>43957</v>
      </c>
      <c r="B54" s="346">
        <v>79</v>
      </c>
      <c r="C54" s="346">
        <v>10</v>
      </c>
      <c r="D54" s="347">
        <v>89</v>
      </c>
      <c r="E54" s="341">
        <v>1204</v>
      </c>
      <c r="F54" s="341">
        <v>428</v>
      </c>
      <c r="G54" s="341">
        <v>1632</v>
      </c>
    </row>
    <row r="55" spans="1:8" x14ac:dyDescent="0.25">
      <c r="A55" s="343">
        <v>43958</v>
      </c>
      <c r="B55" s="346">
        <v>79</v>
      </c>
      <c r="C55" s="346">
        <v>7</v>
      </c>
      <c r="D55" s="347">
        <v>86</v>
      </c>
      <c r="E55" s="341">
        <v>1199</v>
      </c>
      <c r="F55" s="341">
        <v>388</v>
      </c>
      <c r="G55" s="341">
        <v>1587</v>
      </c>
    </row>
    <row r="56" spans="1:8" x14ac:dyDescent="0.25">
      <c r="A56" s="343">
        <v>43959</v>
      </c>
      <c r="B56" s="350">
        <v>75</v>
      </c>
      <c r="C56" s="350">
        <v>9</v>
      </c>
      <c r="D56" s="337">
        <v>84</v>
      </c>
      <c r="E56" s="350">
        <v>1168</v>
      </c>
      <c r="F56" s="350">
        <v>416</v>
      </c>
      <c r="G56" s="350">
        <v>1584</v>
      </c>
    </row>
    <row r="57" spans="1:8" x14ac:dyDescent="0.25">
      <c r="A57" s="343">
        <v>43960</v>
      </c>
      <c r="B57" s="350">
        <v>76</v>
      </c>
      <c r="C57" s="350">
        <v>17</v>
      </c>
      <c r="D57" s="350">
        <v>93</v>
      </c>
      <c r="E57" s="335">
        <v>1159</v>
      </c>
      <c r="F57" s="350">
        <v>418</v>
      </c>
      <c r="G57" s="350">
        <v>1577</v>
      </c>
    </row>
    <row r="58" spans="1:8" x14ac:dyDescent="0.25">
      <c r="A58" s="343">
        <v>43961</v>
      </c>
      <c r="B58" s="350">
        <v>75</v>
      </c>
      <c r="C58" s="350">
        <v>7</v>
      </c>
      <c r="D58" s="350">
        <v>82</v>
      </c>
      <c r="E58" s="335">
        <v>1132</v>
      </c>
      <c r="F58" s="350">
        <v>352</v>
      </c>
      <c r="G58" s="350">
        <v>1484</v>
      </c>
    </row>
    <row r="59" spans="1:8" x14ac:dyDescent="0.25">
      <c r="A59" s="343">
        <v>43962</v>
      </c>
      <c r="B59" s="350">
        <v>72</v>
      </c>
      <c r="C59" s="350">
        <v>8</v>
      </c>
      <c r="D59" s="350">
        <v>80</v>
      </c>
      <c r="E59" s="351">
        <v>1145</v>
      </c>
      <c r="F59" s="350">
        <v>308</v>
      </c>
      <c r="G59" s="350">
        <v>1453</v>
      </c>
    </row>
    <row r="60" spans="1:8" x14ac:dyDescent="0.25">
      <c r="A60" s="343">
        <v>43963</v>
      </c>
      <c r="B60" s="336">
        <v>69</v>
      </c>
      <c r="C60" s="336">
        <v>12</v>
      </c>
      <c r="D60" s="337">
        <v>81</v>
      </c>
      <c r="E60" s="351">
        <v>1131</v>
      </c>
      <c r="F60" s="350">
        <v>487</v>
      </c>
      <c r="G60" s="350">
        <v>1618</v>
      </c>
    </row>
    <row r="61" spans="1:8" x14ac:dyDescent="0.25">
      <c r="A61" s="343">
        <v>43964</v>
      </c>
      <c r="B61" s="336">
        <v>64</v>
      </c>
      <c r="C61" s="336">
        <v>2</v>
      </c>
      <c r="D61" s="337">
        <v>66</v>
      </c>
      <c r="E61" s="351">
        <v>1101</v>
      </c>
      <c r="F61" s="350">
        <v>433</v>
      </c>
      <c r="G61" s="350">
        <v>1534</v>
      </c>
    </row>
    <row r="62" spans="1:8" x14ac:dyDescent="0.25">
      <c r="A62" s="343">
        <v>43965</v>
      </c>
      <c r="B62" s="336">
        <v>61</v>
      </c>
      <c r="C62" s="336">
        <v>10</v>
      </c>
      <c r="D62" s="337">
        <v>71</v>
      </c>
      <c r="E62" s="351">
        <v>1100</v>
      </c>
      <c r="F62" s="350">
        <v>380</v>
      </c>
      <c r="G62" s="350">
        <v>1480</v>
      </c>
    </row>
    <row r="63" spans="1:8" x14ac:dyDescent="0.25">
      <c r="A63" s="343">
        <v>43966</v>
      </c>
      <c r="B63" s="336">
        <v>53</v>
      </c>
      <c r="C63" s="336">
        <v>18</v>
      </c>
      <c r="D63" s="337">
        <v>71</v>
      </c>
      <c r="E63" s="351">
        <v>1066</v>
      </c>
      <c r="F63" s="350">
        <v>383</v>
      </c>
      <c r="G63" s="350">
        <v>1449</v>
      </c>
    </row>
    <row r="64" spans="1:8" x14ac:dyDescent="0.25">
      <c r="A64" s="343">
        <v>43967</v>
      </c>
      <c r="B64" s="336">
        <v>49</v>
      </c>
      <c r="C64" s="336">
        <v>10</v>
      </c>
      <c r="D64" s="337">
        <v>59</v>
      </c>
      <c r="E64" s="351">
        <v>1011</v>
      </c>
      <c r="F64" s="350">
        <v>405</v>
      </c>
      <c r="G64" s="350">
        <v>1416</v>
      </c>
    </row>
    <row r="65" spans="1:8" x14ac:dyDescent="0.25">
      <c r="A65" s="343">
        <v>43968</v>
      </c>
      <c r="B65" s="346">
        <v>46</v>
      </c>
      <c r="C65" s="346">
        <v>13</v>
      </c>
      <c r="D65" s="349">
        <v>59</v>
      </c>
      <c r="E65" s="351">
        <v>1007</v>
      </c>
      <c r="F65" s="350">
        <v>301</v>
      </c>
      <c r="G65" s="350">
        <v>1308</v>
      </c>
    </row>
    <row r="66" spans="1:8" x14ac:dyDescent="0.25">
      <c r="A66" s="343">
        <v>43969</v>
      </c>
      <c r="B66" s="346">
        <v>46</v>
      </c>
      <c r="C66" s="346">
        <v>17</v>
      </c>
      <c r="D66" s="349">
        <v>63</v>
      </c>
      <c r="E66" s="351">
        <v>1005</v>
      </c>
      <c r="F66" s="350">
        <v>422</v>
      </c>
      <c r="G66" s="350">
        <v>1427</v>
      </c>
    </row>
    <row r="67" spans="1:8" x14ac:dyDescent="0.25">
      <c r="A67" s="343">
        <v>43970</v>
      </c>
      <c r="B67" s="346">
        <v>47</v>
      </c>
      <c r="C67" s="346">
        <v>12</v>
      </c>
      <c r="D67" s="349">
        <v>59</v>
      </c>
      <c r="E67" s="351">
        <v>969</v>
      </c>
      <c r="F67" s="350">
        <v>478</v>
      </c>
      <c r="G67" s="350">
        <v>1447</v>
      </c>
    </row>
    <row r="68" spans="1:8" x14ac:dyDescent="0.25">
      <c r="A68" s="343">
        <v>43971</v>
      </c>
      <c r="B68" s="350">
        <v>44</v>
      </c>
      <c r="C68" s="350">
        <v>9</v>
      </c>
      <c r="D68" s="350">
        <v>53</v>
      </c>
      <c r="E68" s="335">
        <v>943</v>
      </c>
      <c r="F68" s="350">
        <v>500</v>
      </c>
      <c r="G68" s="350">
        <v>1443</v>
      </c>
    </row>
    <row r="69" spans="1:8" x14ac:dyDescent="0.25">
      <c r="A69" s="343">
        <v>43972</v>
      </c>
      <c r="B69" s="350">
        <v>43</v>
      </c>
      <c r="C69" s="350">
        <v>8</v>
      </c>
      <c r="D69" s="337">
        <v>51</v>
      </c>
      <c r="E69" s="350">
        <v>909</v>
      </c>
      <c r="F69" s="350">
        <v>409</v>
      </c>
      <c r="G69" s="350">
        <v>1318</v>
      </c>
    </row>
    <row r="70" spans="1:8" x14ac:dyDescent="0.25">
      <c r="A70" s="343">
        <v>43973</v>
      </c>
      <c r="B70" s="350">
        <v>38</v>
      </c>
      <c r="C70" s="350">
        <v>12</v>
      </c>
      <c r="D70" s="337">
        <v>50</v>
      </c>
      <c r="E70" s="350">
        <v>874</v>
      </c>
      <c r="F70" s="350">
        <v>383</v>
      </c>
      <c r="G70" s="350">
        <v>1257</v>
      </c>
    </row>
    <row r="71" spans="1:8" x14ac:dyDescent="0.25">
      <c r="A71" s="343">
        <v>43974</v>
      </c>
      <c r="B71" s="350">
        <v>36</v>
      </c>
      <c r="C71" s="350">
        <v>14</v>
      </c>
      <c r="D71" s="349">
        <v>50</v>
      </c>
      <c r="E71" s="350">
        <v>841</v>
      </c>
      <c r="F71" s="350">
        <v>464</v>
      </c>
      <c r="G71" s="350">
        <v>1305</v>
      </c>
    </row>
    <row r="72" spans="1:8" x14ac:dyDescent="0.25">
      <c r="A72" s="343">
        <v>43975</v>
      </c>
      <c r="B72" s="350">
        <v>33</v>
      </c>
      <c r="C72" s="350">
        <v>11</v>
      </c>
      <c r="D72" s="349">
        <v>44</v>
      </c>
      <c r="E72" s="350">
        <v>845</v>
      </c>
      <c r="F72" s="350">
        <v>484</v>
      </c>
      <c r="G72" s="350">
        <v>1329</v>
      </c>
    </row>
    <row r="73" spans="1:8" x14ac:dyDescent="0.25">
      <c r="A73" s="343">
        <v>43976</v>
      </c>
      <c r="B73" s="350">
        <v>29</v>
      </c>
      <c r="C73" s="350">
        <v>11</v>
      </c>
      <c r="D73" s="350">
        <v>40</v>
      </c>
      <c r="E73" s="335">
        <v>849</v>
      </c>
      <c r="F73" s="350">
        <v>420</v>
      </c>
      <c r="G73" s="350">
        <v>1269</v>
      </c>
      <c r="H73" s="350"/>
    </row>
    <row r="74" spans="1:8" x14ac:dyDescent="0.25">
      <c r="A74" s="343">
        <v>43977</v>
      </c>
      <c r="B74" s="350">
        <v>27</v>
      </c>
      <c r="C74" s="350">
        <v>8</v>
      </c>
      <c r="D74" s="337">
        <v>35</v>
      </c>
      <c r="E74" s="350">
        <v>833</v>
      </c>
      <c r="F74" s="350">
        <v>367</v>
      </c>
      <c r="G74" s="350">
        <v>1200</v>
      </c>
    </row>
    <row r="75" spans="1:8" x14ac:dyDescent="0.25">
      <c r="A75" s="343">
        <v>43978</v>
      </c>
      <c r="B75" s="350">
        <v>28</v>
      </c>
      <c r="C75" s="350">
        <v>10</v>
      </c>
      <c r="D75" s="337">
        <v>38</v>
      </c>
      <c r="E75" s="350">
        <v>810</v>
      </c>
      <c r="F75" s="350">
        <v>437</v>
      </c>
      <c r="G75" s="350">
        <v>1247</v>
      </c>
    </row>
    <row r="76" spans="1:8" x14ac:dyDescent="0.25">
      <c r="A76" s="352">
        <v>43979</v>
      </c>
      <c r="B76" s="350">
        <v>26</v>
      </c>
      <c r="C76" s="350">
        <v>11</v>
      </c>
      <c r="D76" s="337">
        <v>37</v>
      </c>
      <c r="E76" s="350">
        <v>797</v>
      </c>
      <c r="F76" s="350">
        <v>441</v>
      </c>
      <c r="G76" s="350">
        <v>1238</v>
      </c>
    </row>
    <row r="77" spans="1:8" x14ac:dyDescent="0.25">
      <c r="A77" s="352">
        <v>43980</v>
      </c>
      <c r="B77" s="350">
        <v>25</v>
      </c>
      <c r="C77" s="350">
        <v>15</v>
      </c>
      <c r="D77" s="349">
        <v>40</v>
      </c>
      <c r="E77" s="350">
        <v>769</v>
      </c>
      <c r="F77" s="350">
        <v>447</v>
      </c>
      <c r="G77" s="350">
        <v>1216</v>
      </c>
    </row>
    <row r="78" spans="1:8" x14ac:dyDescent="0.25">
      <c r="A78" s="352">
        <v>43981</v>
      </c>
      <c r="B78" s="350">
        <v>25</v>
      </c>
      <c r="C78" s="350">
        <v>8</v>
      </c>
      <c r="D78" s="349">
        <v>33</v>
      </c>
      <c r="E78" s="350">
        <v>736</v>
      </c>
      <c r="F78" s="350">
        <v>379</v>
      </c>
      <c r="G78" s="353">
        <v>1115</v>
      </c>
      <c r="H78" s="348"/>
    </row>
    <row r="79" spans="1:8" x14ac:dyDescent="0.25">
      <c r="A79" s="352">
        <v>43982</v>
      </c>
      <c r="B79" s="350">
        <v>20</v>
      </c>
      <c r="C79" s="350">
        <v>7</v>
      </c>
      <c r="D79" s="349">
        <v>27</v>
      </c>
      <c r="E79" s="350">
        <v>733</v>
      </c>
      <c r="F79" s="350">
        <v>341</v>
      </c>
      <c r="G79" s="353">
        <v>1074</v>
      </c>
      <c r="H79" s="348"/>
    </row>
    <row r="80" spans="1:8" x14ac:dyDescent="0.25">
      <c r="A80" s="352">
        <v>43983</v>
      </c>
      <c r="B80" s="350">
        <v>20</v>
      </c>
      <c r="C80" s="350">
        <v>7</v>
      </c>
      <c r="D80" s="337">
        <v>27</v>
      </c>
      <c r="E80" s="350">
        <v>736</v>
      </c>
      <c r="F80" s="350">
        <v>311</v>
      </c>
      <c r="G80" s="350">
        <v>1047</v>
      </c>
      <c r="H80" s="348"/>
    </row>
    <row r="81" spans="1:8" x14ac:dyDescent="0.25">
      <c r="A81" s="352">
        <v>43984</v>
      </c>
      <c r="B81" s="350">
        <v>20</v>
      </c>
      <c r="C81" s="350">
        <v>14</v>
      </c>
      <c r="D81" s="337">
        <v>34</v>
      </c>
      <c r="E81" s="350">
        <v>714</v>
      </c>
      <c r="F81" s="350">
        <v>456</v>
      </c>
      <c r="G81" s="350">
        <v>1170</v>
      </c>
      <c r="H81" s="348"/>
    </row>
    <row r="82" spans="1:8" x14ac:dyDescent="0.25">
      <c r="A82" s="352">
        <v>43985</v>
      </c>
      <c r="B82" s="350">
        <v>20</v>
      </c>
      <c r="C82" s="350">
        <v>14</v>
      </c>
      <c r="D82" s="337">
        <v>34</v>
      </c>
      <c r="E82" s="350">
        <v>708</v>
      </c>
      <c r="F82" s="350">
        <v>411</v>
      </c>
      <c r="G82" s="350">
        <v>1119</v>
      </c>
      <c r="H82" s="348"/>
    </row>
    <row r="83" spans="1:8" x14ac:dyDescent="0.25">
      <c r="A83" s="352">
        <v>43986</v>
      </c>
      <c r="B83" s="350">
        <v>18</v>
      </c>
      <c r="C83" s="350">
        <v>10</v>
      </c>
      <c r="D83" s="337">
        <v>28</v>
      </c>
      <c r="E83" s="350">
        <v>691</v>
      </c>
      <c r="F83" s="350">
        <v>336</v>
      </c>
      <c r="G83" s="350">
        <v>1027</v>
      </c>
      <c r="H83" s="348"/>
    </row>
    <row r="84" spans="1:8" x14ac:dyDescent="0.25">
      <c r="A84" s="352">
        <v>43987</v>
      </c>
      <c r="B84" s="350">
        <v>16</v>
      </c>
      <c r="C84" s="350">
        <v>7</v>
      </c>
      <c r="D84" s="349">
        <v>23</v>
      </c>
      <c r="E84" s="350">
        <v>682</v>
      </c>
      <c r="F84" s="350">
        <v>319</v>
      </c>
      <c r="G84" s="350">
        <v>1001</v>
      </c>
      <c r="H84" s="348"/>
    </row>
    <row r="85" spans="1:8" x14ac:dyDescent="0.25">
      <c r="A85" s="352">
        <v>43988</v>
      </c>
      <c r="B85" s="350">
        <v>16</v>
      </c>
      <c r="C85" s="350">
        <v>4</v>
      </c>
      <c r="D85" s="349">
        <v>20</v>
      </c>
      <c r="E85" s="350">
        <v>652</v>
      </c>
      <c r="F85" s="350">
        <v>373</v>
      </c>
      <c r="G85" s="350">
        <v>1025</v>
      </c>
      <c r="H85" s="348"/>
    </row>
    <row r="86" spans="1:8" x14ac:dyDescent="0.25">
      <c r="A86" s="352">
        <v>43989</v>
      </c>
      <c r="B86" s="350">
        <v>16</v>
      </c>
      <c r="C86" s="350">
        <v>9</v>
      </c>
      <c r="D86" s="349">
        <v>25</v>
      </c>
      <c r="E86" s="350">
        <v>652</v>
      </c>
      <c r="F86" s="350">
        <v>356</v>
      </c>
      <c r="G86" s="350">
        <v>1008</v>
      </c>
      <c r="H86" s="348"/>
    </row>
    <row r="87" spans="1:8" x14ac:dyDescent="0.25">
      <c r="A87" s="352">
        <v>43990</v>
      </c>
      <c r="B87" s="350">
        <v>16</v>
      </c>
      <c r="C87" s="350">
        <v>8</v>
      </c>
      <c r="D87" s="349">
        <v>24</v>
      </c>
      <c r="E87" s="350">
        <v>660</v>
      </c>
      <c r="F87" s="350">
        <v>387</v>
      </c>
      <c r="G87" s="350">
        <v>1047</v>
      </c>
      <c r="H87" s="348"/>
    </row>
    <row r="88" spans="1:8" x14ac:dyDescent="0.25">
      <c r="A88" s="352">
        <v>43991</v>
      </c>
      <c r="B88" s="350">
        <v>15</v>
      </c>
      <c r="C88" s="350">
        <v>6</v>
      </c>
      <c r="D88" s="349">
        <v>21</v>
      </c>
      <c r="E88" s="350">
        <v>647</v>
      </c>
      <c r="F88" s="350">
        <v>370</v>
      </c>
      <c r="G88" s="350">
        <v>1017</v>
      </c>
      <c r="H88" s="348"/>
    </row>
    <row r="89" spans="1:8" x14ac:dyDescent="0.25">
      <c r="A89" s="352">
        <v>43992</v>
      </c>
      <c r="B89" s="350">
        <v>15</v>
      </c>
      <c r="C89" s="350">
        <v>3</v>
      </c>
      <c r="D89" s="349">
        <v>18</v>
      </c>
      <c r="E89" s="350">
        <v>628</v>
      </c>
      <c r="F89" s="350">
        <v>364</v>
      </c>
      <c r="G89" s="350">
        <v>992</v>
      </c>
      <c r="H89" s="348"/>
    </row>
    <row r="90" spans="1:8" x14ac:dyDescent="0.25">
      <c r="A90" s="352">
        <v>43993</v>
      </c>
      <c r="B90" s="350">
        <v>15</v>
      </c>
      <c r="C90" s="350">
        <v>6</v>
      </c>
      <c r="D90" s="349">
        <v>21</v>
      </c>
      <c r="E90" s="350">
        <v>610</v>
      </c>
      <c r="F90" s="350">
        <v>296</v>
      </c>
      <c r="G90" s="350">
        <v>906</v>
      </c>
    </row>
    <row r="91" spans="1:8" x14ac:dyDescent="0.25">
      <c r="A91" s="352">
        <v>43994</v>
      </c>
      <c r="B91" s="350">
        <v>15</v>
      </c>
      <c r="C91" s="350">
        <v>8</v>
      </c>
      <c r="D91" s="349">
        <v>23</v>
      </c>
      <c r="E91" s="350">
        <v>590</v>
      </c>
      <c r="F91" s="350">
        <v>324</v>
      </c>
      <c r="G91" s="350">
        <v>914</v>
      </c>
    </row>
    <row r="92" spans="1:8" x14ac:dyDescent="0.25">
      <c r="A92" s="352">
        <v>43995</v>
      </c>
      <c r="B92" s="350">
        <v>13</v>
      </c>
      <c r="C92" s="350">
        <v>7</v>
      </c>
      <c r="D92" s="349">
        <v>20</v>
      </c>
      <c r="E92" s="350">
        <v>582</v>
      </c>
      <c r="F92" s="350">
        <v>401</v>
      </c>
      <c r="G92" s="350">
        <v>983</v>
      </c>
    </row>
    <row r="93" spans="1:8" x14ac:dyDescent="0.25">
      <c r="A93" s="352">
        <v>43996</v>
      </c>
      <c r="B93" s="350">
        <v>11</v>
      </c>
      <c r="C93" s="350">
        <v>4</v>
      </c>
      <c r="D93" s="349">
        <v>15</v>
      </c>
      <c r="E93" s="350">
        <v>575</v>
      </c>
      <c r="F93" s="350">
        <v>389</v>
      </c>
      <c r="G93" s="350">
        <v>964</v>
      </c>
    </row>
    <row r="94" spans="1:8" x14ac:dyDescent="0.25">
      <c r="A94" s="352">
        <v>43997</v>
      </c>
      <c r="B94" s="350">
        <v>12</v>
      </c>
      <c r="C94" s="350">
        <v>6</v>
      </c>
      <c r="D94" s="349">
        <v>18</v>
      </c>
      <c r="E94" s="350">
        <v>578</v>
      </c>
      <c r="F94" s="350">
        <v>292</v>
      </c>
      <c r="G94" s="350">
        <v>870</v>
      </c>
    </row>
    <row r="95" spans="1:8" x14ac:dyDescent="0.25">
      <c r="A95" s="352">
        <v>43998</v>
      </c>
      <c r="B95" s="350">
        <v>11</v>
      </c>
      <c r="C95" s="350">
        <v>8</v>
      </c>
      <c r="D95" s="349">
        <v>19</v>
      </c>
      <c r="E95" s="350">
        <v>567</v>
      </c>
      <c r="F95" s="350">
        <v>419</v>
      </c>
      <c r="G95" s="350">
        <v>986</v>
      </c>
    </row>
    <row r="96" spans="1:8" x14ac:dyDescent="0.25">
      <c r="A96" s="352">
        <v>43999</v>
      </c>
      <c r="B96" s="350">
        <v>11</v>
      </c>
      <c r="C96" s="350">
        <v>11</v>
      </c>
      <c r="D96" s="349">
        <v>22</v>
      </c>
      <c r="E96" s="350">
        <v>552</v>
      </c>
      <c r="F96" s="350">
        <v>364</v>
      </c>
      <c r="G96" s="350">
        <v>916</v>
      </c>
    </row>
    <row r="97" spans="1:7" x14ac:dyDescent="0.25">
      <c r="A97" s="352">
        <v>44000</v>
      </c>
      <c r="B97" s="350">
        <v>10</v>
      </c>
      <c r="C97" s="350">
        <v>12</v>
      </c>
      <c r="D97" s="349">
        <v>22</v>
      </c>
      <c r="E97" s="350">
        <v>544</v>
      </c>
      <c r="F97" s="350">
        <v>335</v>
      </c>
      <c r="G97" s="350">
        <v>879</v>
      </c>
    </row>
    <row r="98" spans="1:7" x14ac:dyDescent="0.25">
      <c r="A98" s="352">
        <v>44001</v>
      </c>
      <c r="B98" s="350">
        <v>10</v>
      </c>
      <c r="C98" s="350">
        <v>8</v>
      </c>
      <c r="D98" s="349">
        <v>18</v>
      </c>
      <c r="E98" s="350">
        <v>518</v>
      </c>
      <c r="F98" s="350">
        <v>318</v>
      </c>
      <c r="G98" s="350">
        <v>836</v>
      </c>
    </row>
    <row r="99" spans="1:7" x14ac:dyDescent="0.25">
      <c r="A99" s="352">
        <v>44002</v>
      </c>
      <c r="B99" s="350">
        <v>9</v>
      </c>
      <c r="C99" s="350">
        <v>5</v>
      </c>
      <c r="D99" s="349">
        <v>14</v>
      </c>
      <c r="E99" s="350">
        <v>511</v>
      </c>
      <c r="F99" s="350">
        <v>322</v>
      </c>
      <c r="G99" s="350">
        <v>833</v>
      </c>
    </row>
    <row r="100" spans="1:7" x14ac:dyDescent="0.25">
      <c r="A100" s="352">
        <v>44003</v>
      </c>
      <c r="B100" s="350">
        <v>9</v>
      </c>
      <c r="C100" s="350">
        <v>7</v>
      </c>
      <c r="D100" s="349">
        <v>16</v>
      </c>
      <c r="E100" s="350">
        <v>518</v>
      </c>
      <c r="F100" s="350">
        <v>283</v>
      </c>
      <c r="G100" s="350">
        <v>801</v>
      </c>
    </row>
    <row r="101" spans="1:7" x14ac:dyDescent="0.25">
      <c r="A101" s="352">
        <v>44004</v>
      </c>
      <c r="B101" s="350">
        <v>9</v>
      </c>
      <c r="C101" s="350">
        <v>6</v>
      </c>
      <c r="D101" s="337">
        <v>15</v>
      </c>
      <c r="E101" s="350">
        <v>515</v>
      </c>
      <c r="F101" s="350">
        <v>352</v>
      </c>
      <c r="G101" s="350">
        <v>867</v>
      </c>
    </row>
    <row r="102" spans="1:7" x14ac:dyDescent="0.25">
      <c r="A102" s="352">
        <v>44005</v>
      </c>
      <c r="B102" s="350">
        <v>7</v>
      </c>
      <c r="C102" s="350">
        <v>14</v>
      </c>
      <c r="D102" s="337">
        <v>21</v>
      </c>
      <c r="E102" s="350">
        <v>512</v>
      </c>
      <c r="F102" s="350">
        <v>353</v>
      </c>
      <c r="G102" s="350">
        <v>865</v>
      </c>
    </row>
    <row r="103" spans="1:7" x14ac:dyDescent="0.25">
      <c r="A103" s="352">
        <v>44006</v>
      </c>
      <c r="B103" s="350">
        <v>8</v>
      </c>
      <c r="C103" s="350">
        <v>15</v>
      </c>
      <c r="D103" s="337">
        <v>23</v>
      </c>
      <c r="E103" s="350">
        <v>489</v>
      </c>
      <c r="F103" s="350">
        <v>391</v>
      </c>
      <c r="G103" s="350">
        <v>880</v>
      </c>
    </row>
    <row r="104" spans="1:7" x14ac:dyDescent="0.25">
      <c r="A104" s="352">
        <v>44007</v>
      </c>
      <c r="B104" s="350">
        <v>7</v>
      </c>
      <c r="C104" s="350">
        <v>11</v>
      </c>
      <c r="D104" s="349">
        <v>18</v>
      </c>
      <c r="E104" s="350">
        <v>472</v>
      </c>
      <c r="F104" s="350">
        <v>354</v>
      </c>
      <c r="G104" s="350">
        <v>826</v>
      </c>
    </row>
    <row r="105" spans="1:7" x14ac:dyDescent="0.25">
      <c r="A105" s="352">
        <v>44008</v>
      </c>
      <c r="B105" s="350">
        <v>5</v>
      </c>
      <c r="C105" s="350">
        <v>12</v>
      </c>
      <c r="D105" s="349">
        <v>17</v>
      </c>
      <c r="E105" s="350">
        <v>467</v>
      </c>
      <c r="F105" s="350">
        <v>356</v>
      </c>
      <c r="G105" s="350">
        <v>823</v>
      </c>
    </row>
    <row r="106" spans="1:7" x14ac:dyDescent="0.25">
      <c r="A106" s="352">
        <v>44009</v>
      </c>
      <c r="B106" s="350">
        <v>5</v>
      </c>
      <c r="C106" s="350">
        <v>11</v>
      </c>
      <c r="D106" s="349">
        <v>16</v>
      </c>
      <c r="E106" s="350">
        <v>456</v>
      </c>
      <c r="F106" s="350">
        <v>390</v>
      </c>
      <c r="G106" s="350">
        <v>846</v>
      </c>
    </row>
    <row r="107" spans="1:7" x14ac:dyDescent="0.25">
      <c r="A107" s="352">
        <v>44010</v>
      </c>
      <c r="B107" s="350">
        <v>5</v>
      </c>
      <c r="C107" s="350">
        <v>8</v>
      </c>
      <c r="D107" s="349">
        <v>13</v>
      </c>
      <c r="E107" s="350">
        <v>453</v>
      </c>
      <c r="F107" s="350">
        <v>326</v>
      </c>
      <c r="G107" s="350">
        <v>779</v>
      </c>
    </row>
    <row r="108" spans="1:7" x14ac:dyDescent="0.25">
      <c r="A108" s="352">
        <v>44011</v>
      </c>
      <c r="B108" s="350">
        <v>5</v>
      </c>
      <c r="C108" s="350">
        <v>5</v>
      </c>
      <c r="D108" s="349">
        <v>10</v>
      </c>
      <c r="E108" s="350">
        <v>453</v>
      </c>
      <c r="F108" s="350">
        <v>288</v>
      </c>
      <c r="G108" s="350">
        <v>741</v>
      </c>
    </row>
    <row r="109" spans="1:7" x14ac:dyDescent="0.25">
      <c r="A109" s="352">
        <v>44012</v>
      </c>
      <c r="B109" s="350">
        <v>5</v>
      </c>
      <c r="C109" s="350">
        <v>14</v>
      </c>
      <c r="D109" s="337">
        <v>19</v>
      </c>
      <c r="E109" s="350">
        <v>450</v>
      </c>
      <c r="F109" s="350">
        <v>435</v>
      </c>
      <c r="G109" s="350">
        <v>885</v>
      </c>
    </row>
    <row r="110" spans="1:7" x14ac:dyDescent="0.25">
      <c r="A110" s="352">
        <v>44013</v>
      </c>
      <c r="B110" s="350">
        <v>5</v>
      </c>
      <c r="C110" s="350">
        <v>12</v>
      </c>
      <c r="D110" s="337">
        <v>17</v>
      </c>
      <c r="E110" s="350">
        <v>439</v>
      </c>
      <c r="F110" s="350">
        <v>346</v>
      </c>
      <c r="G110" s="350">
        <v>785</v>
      </c>
    </row>
    <row r="111" spans="1:7" x14ac:dyDescent="0.25">
      <c r="A111" s="352">
        <v>44014</v>
      </c>
      <c r="B111" s="350">
        <v>4</v>
      </c>
      <c r="C111" s="350">
        <v>5</v>
      </c>
      <c r="D111" s="337">
        <v>9</v>
      </c>
      <c r="E111" s="350">
        <v>432</v>
      </c>
      <c r="F111" s="350">
        <v>353</v>
      </c>
      <c r="G111" s="350">
        <v>785</v>
      </c>
    </row>
    <row r="112" spans="1:7" x14ac:dyDescent="0.25">
      <c r="A112" s="352">
        <v>44015</v>
      </c>
      <c r="B112" s="350">
        <v>5</v>
      </c>
      <c r="C112" s="350">
        <v>7</v>
      </c>
      <c r="D112" s="337">
        <v>12</v>
      </c>
      <c r="E112" s="350">
        <v>422</v>
      </c>
      <c r="F112" s="350">
        <v>248</v>
      </c>
      <c r="G112" s="350">
        <v>670</v>
      </c>
    </row>
    <row r="113" spans="1:7" x14ac:dyDescent="0.25">
      <c r="A113" s="352">
        <v>44016</v>
      </c>
      <c r="B113" s="350">
        <v>5</v>
      </c>
      <c r="C113" s="350">
        <v>15</v>
      </c>
      <c r="D113" s="349">
        <v>20</v>
      </c>
      <c r="E113" s="350">
        <v>430</v>
      </c>
      <c r="F113" s="350">
        <v>281</v>
      </c>
      <c r="G113" s="350">
        <v>711</v>
      </c>
    </row>
    <row r="114" spans="1:7" x14ac:dyDescent="0.25">
      <c r="A114" s="352">
        <v>44017</v>
      </c>
      <c r="B114" s="350">
        <v>4</v>
      </c>
      <c r="C114" s="350">
        <v>7</v>
      </c>
      <c r="D114" s="349">
        <v>11</v>
      </c>
      <c r="E114" s="350">
        <v>424</v>
      </c>
      <c r="F114" s="350">
        <v>278</v>
      </c>
      <c r="G114" s="350">
        <v>702</v>
      </c>
    </row>
    <row r="115" spans="1:7" x14ac:dyDescent="0.25">
      <c r="A115" s="352">
        <v>44018</v>
      </c>
      <c r="B115" s="350">
        <v>4</v>
      </c>
      <c r="C115" s="350">
        <v>4</v>
      </c>
      <c r="D115" s="337">
        <v>8</v>
      </c>
      <c r="E115" s="350">
        <v>384</v>
      </c>
      <c r="F115" s="350">
        <v>298</v>
      </c>
      <c r="G115" s="350">
        <v>682</v>
      </c>
    </row>
    <row r="116" spans="1:7" x14ac:dyDescent="0.25">
      <c r="A116" s="352">
        <v>44019</v>
      </c>
      <c r="B116" s="350">
        <v>3</v>
      </c>
      <c r="C116" s="350">
        <v>4</v>
      </c>
      <c r="D116" s="337">
        <v>7</v>
      </c>
      <c r="E116" s="350">
        <v>376</v>
      </c>
      <c r="F116" s="350">
        <v>323</v>
      </c>
      <c r="G116" s="350">
        <v>699</v>
      </c>
    </row>
    <row r="117" spans="1:7" x14ac:dyDescent="0.25">
      <c r="A117" s="352">
        <v>44020</v>
      </c>
      <c r="B117" s="350">
        <v>3</v>
      </c>
      <c r="C117" s="350">
        <v>8</v>
      </c>
      <c r="D117" s="349">
        <v>11</v>
      </c>
      <c r="E117" s="350">
        <v>358</v>
      </c>
      <c r="F117" s="350">
        <v>409</v>
      </c>
      <c r="G117" s="350">
        <v>767</v>
      </c>
    </row>
    <row r="118" spans="1:7" x14ac:dyDescent="0.25">
      <c r="A118" s="352">
        <v>44021</v>
      </c>
      <c r="B118" s="350">
        <v>3</v>
      </c>
      <c r="C118" s="350">
        <v>6</v>
      </c>
      <c r="D118" s="349">
        <v>9</v>
      </c>
      <c r="E118" s="350">
        <v>342</v>
      </c>
      <c r="F118" s="350">
        <v>304</v>
      </c>
      <c r="G118" s="350">
        <v>646</v>
      </c>
    </row>
    <row r="119" spans="1:7" x14ac:dyDescent="0.25">
      <c r="A119" s="352">
        <v>44022</v>
      </c>
      <c r="B119" s="350">
        <v>4</v>
      </c>
      <c r="C119" s="350">
        <v>8</v>
      </c>
      <c r="D119" s="349">
        <v>12</v>
      </c>
      <c r="E119" s="350">
        <v>337</v>
      </c>
      <c r="F119" s="350">
        <v>331</v>
      </c>
      <c r="G119" s="350">
        <v>668</v>
      </c>
    </row>
    <row r="120" spans="1:7" x14ac:dyDescent="0.25">
      <c r="A120" s="352">
        <v>44023</v>
      </c>
      <c r="B120" s="350">
        <v>3</v>
      </c>
      <c r="C120" s="350">
        <v>3</v>
      </c>
      <c r="D120" s="349">
        <v>6</v>
      </c>
      <c r="E120" s="350">
        <v>323</v>
      </c>
      <c r="F120" s="350">
        <v>296</v>
      </c>
      <c r="G120" s="350">
        <v>619</v>
      </c>
    </row>
    <row r="121" spans="1:7" x14ac:dyDescent="0.25">
      <c r="A121" s="352">
        <v>44024</v>
      </c>
      <c r="B121" s="350">
        <v>3</v>
      </c>
      <c r="C121" s="350">
        <v>3</v>
      </c>
      <c r="D121" s="349">
        <v>6</v>
      </c>
      <c r="E121" s="350">
        <v>330</v>
      </c>
      <c r="F121" s="350">
        <v>233</v>
      </c>
      <c r="G121" s="350">
        <v>563</v>
      </c>
    </row>
    <row r="122" spans="1:7" x14ac:dyDescent="0.25">
      <c r="A122" s="352">
        <v>44025</v>
      </c>
      <c r="B122" s="350">
        <v>3</v>
      </c>
      <c r="C122" s="350">
        <v>3</v>
      </c>
      <c r="D122" s="349">
        <v>6</v>
      </c>
      <c r="E122" s="350">
        <v>335</v>
      </c>
      <c r="F122" s="350">
        <v>214</v>
      </c>
      <c r="G122" s="350">
        <v>549</v>
      </c>
    </row>
    <row r="123" spans="1:7" x14ac:dyDescent="0.25">
      <c r="A123" s="352">
        <v>44026</v>
      </c>
      <c r="B123" s="350">
        <v>2</v>
      </c>
      <c r="C123" s="350">
        <v>10</v>
      </c>
      <c r="D123" s="349">
        <v>12</v>
      </c>
      <c r="E123" s="350">
        <v>327</v>
      </c>
      <c r="F123" s="350">
        <v>289</v>
      </c>
      <c r="G123" s="350">
        <v>616</v>
      </c>
    </row>
    <row r="124" spans="1:7" x14ac:dyDescent="0.25">
      <c r="A124" s="352">
        <v>44027</v>
      </c>
      <c r="B124" s="350">
        <v>2</v>
      </c>
      <c r="C124" s="350">
        <v>4</v>
      </c>
      <c r="D124" s="349">
        <v>6</v>
      </c>
      <c r="E124" s="350">
        <v>329</v>
      </c>
      <c r="F124" s="350">
        <v>282</v>
      </c>
      <c r="G124" s="350">
        <v>611</v>
      </c>
    </row>
    <row r="125" spans="1:7" x14ac:dyDescent="0.25">
      <c r="A125" s="352">
        <v>44028</v>
      </c>
      <c r="B125" s="350">
        <v>3</v>
      </c>
      <c r="C125" s="350">
        <v>3</v>
      </c>
      <c r="D125" s="349">
        <v>6</v>
      </c>
      <c r="E125" s="350">
        <v>320</v>
      </c>
      <c r="F125" s="350">
        <v>310</v>
      </c>
      <c r="G125" s="350">
        <v>630</v>
      </c>
    </row>
    <row r="126" spans="1:7" x14ac:dyDescent="0.25">
      <c r="A126" s="352">
        <v>44029</v>
      </c>
      <c r="B126" s="350">
        <v>3</v>
      </c>
      <c r="C126" s="350">
        <v>6</v>
      </c>
      <c r="D126" s="349">
        <v>9</v>
      </c>
      <c r="E126" s="350">
        <v>316</v>
      </c>
      <c r="F126" s="350">
        <v>348</v>
      </c>
      <c r="G126" s="350">
        <v>664</v>
      </c>
    </row>
    <row r="127" spans="1:7" x14ac:dyDescent="0.25">
      <c r="A127" s="352">
        <v>44030</v>
      </c>
      <c r="B127" s="350">
        <v>3</v>
      </c>
      <c r="C127" s="350">
        <v>5</v>
      </c>
      <c r="D127" s="349">
        <v>8</v>
      </c>
      <c r="E127" s="350">
        <v>305</v>
      </c>
      <c r="F127" s="350">
        <v>382</v>
      </c>
      <c r="G127" s="350">
        <v>687</v>
      </c>
    </row>
    <row r="128" spans="1:7" x14ac:dyDescent="0.25">
      <c r="A128" s="352">
        <v>44031</v>
      </c>
      <c r="B128" s="350">
        <v>3</v>
      </c>
      <c r="C128" s="350">
        <v>1</v>
      </c>
      <c r="D128" s="349">
        <v>4</v>
      </c>
      <c r="E128" s="350">
        <v>302</v>
      </c>
      <c r="F128" s="350">
        <v>208</v>
      </c>
      <c r="G128" s="350">
        <v>510</v>
      </c>
    </row>
    <row r="129" spans="1:8" x14ac:dyDescent="0.25">
      <c r="A129" s="352">
        <v>44032</v>
      </c>
      <c r="B129" s="350">
        <v>3</v>
      </c>
      <c r="C129" s="350">
        <v>7</v>
      </c>
      <c r="D129" s="349">
        <v>10</v>
      </c>
      <c r="E129" s="350">
        <v>299</v>
      </c>
      <c r="F129" s="350">
        <v>268</v>
      </c>
      <c r="G129" s="350">
        <v>567</v>
      </c>
    </row>
    <row r="130" spans="1:8" x14ac:dyDescent="0.25">
      <c r="A130" s="354">
        <v>44033</v>
      </c>
      <c r="B130" s="355">
        <v>4</v>
      </c>
      <c r="C130" s="355">
        <v>16</v>
      </c>
      <c r="D130" s="356">
        <v>20</v>
      </c>
      <c r="E130" s="355">
        <v>303</v>
      </c>
      <c r="F130" s="355">
        <v>315</v>
      </c>
      <c r="G130" s="355">
        <v>618</v>
      </c>
    </row>
    <row r="131" spans="1:8" x14ac:dyDescent="0.25">
      <c r="A131" s="343">
        <v>44034</v>
      </c>
      <c r="B131" s="336">
        <v>3</v>
      </c>
      <c r="C131" s="336"/>
      <c r="D131" s="357"/>
      <c r="E131" s="336">
        <v>295</v>
      </c>
      <c r="F131" s="336"/>
      <c r="G131" s="336"/>
      <c r="H131" s="358" t="s">
        <v>88</v>
      </c>
    </row>
    <row r="132" spans="1:8" x14ac:dyDescent="0.25">
      <c r="A132" s="343">
        <v>44035</v>
      </c>
      <c r="B132" s="346">
        <v>2</v>
      </c>
      <c r="C132" s="359"/>
      <c r="D132" s="360"/>
      <c r="E132" s="336">
        <v>287</v>
      </c>
      <c r="F132" s="359"/>
      <c r="G132" s="359"/>
    </row>
    <row r="133" spans="1:8" x14ac:dyDescent="0.25">
      <c r="A133" s="343">
        <v>44036</v>
      </c>
      <c r="B133" s="336">
        <v>2</v>
      </c>
      <c r="C133" s="359"/>
      <c r="D133" s="360"/>
      <c r="E133" s="336">
        <v>278</v>
      </c>
      <c r="F133" s="359"/>
      <c r="G133" s="359"/>
    </row>
    <row r="134" spans="1:8" x14ac:dyDescent="0.25">
      <c r="A134" s="343">
        <v>44037</v>
      </c>
      <c r="B134" s="350">
        <v>2</v>
      </c>
      <c r="D134" s="360"/>
      <c r="E134" s="350">
        <v>270</v>
      </c>
      <c r="H134" s="358"/>
    </row>
    <row r="135" spans="1:8" x14ac:dyDescent="0.25">
      <c r="A135" s="343">
        <v>44038</v>
      </c>
      <c r="B135" s="350">
        <v>2</v>
      </c>
      <c r="E135" s="335">
        <v>267</v>
      </c>
      <c r="H135" s="358"/>
    </row>
    <row r="136" spans="1:8" x14ac:dyDescent="0.25">
      <c r="A136" s="343">
        <v>44039</v>
      </c>
      <c r="B136" s="350">
        <v>2</v>
      </c>
      <c r="E136" s="335">
        <v>270</v>
      </c>
    </row>
    <row r="137" spans="1:8" x14ac:dyDescent="0.25">
      <c r="A137" s="343">
        <v>44040</v>
      </c>
      <c r="B137" s="350">
        <v>2</v>
      </c>
      <c r="D137" s="360"/>
      <c r="E137" s="350">
        <v>264</v>
      </c>
    </row>
    <row r="138" spans="1:8" x14ac:dyDescent="0.25">
      <c r="A138" s="343">
        <v>44041</v>
      </c>
      <c r="B138" s="350">
        <v>2</v>
      </c>
      <c r="D138" s="360"/>
      <c r="E138" s="350">
        <v>260</v>
      </c>
    </row>
    <row r="139" spans="1:8" x14ac:dyDescent="0.25">
      <c r="A139" s="343">
        <v>44042</v>
      </c>
      <c r="B139" s="350">
        <v>2</v>
      </c>
      <c r="D139" s="360"/>
      <c r="E139" s="350">
        <v>260</v>
      </c>
    </row>
    <row r="140" spans="1:8" x14ac:dyDescent="0.25">
      <c r="A140" s="343">
        <v>44043</v>
      </c>
      <c r="B140" s="350">
        <v>4</v>
      </c>
      <c r="D140" s="360"/>
      <c r="E140" s="350">
        <v>255</v>
      </c>
    </row>
    <row r="141" spans="1:8" x14ac:dyDescent="0.25">
      <c r="A141" s="343">
        <v>44044</v>
      </c>
      <c r="B141" s="350">
        <v>3</v>
      </c>
      <c r="D141" s="360"/>
      <c r="E141" s="350">
        <v>260</v>
      </c>
    </row>
    <row r="142" spans="1:8" x14ac:dyDescent="0.25">
      <c r="A142" s="343">
        <v>44045</v>
      </c>
      <c r="B142" s="336">
        <v>3</v>
      </c>
      <c r="C142" s="359"/>
      <c r="D142" s="360"/>
      <c r="E142" s="350">
        <v>265</v>
      </c>
    </row>
    <row r="143" spans="1:8" x14ac:dyDescent="0.25">
      <c r="A143" s="343">
        <v>44046</v>
      </c>
      <c r="B143" s="336">
        <v>3</v>
      </c>
      <c r="C143" s="359"/>
      <c r="D143" s="360"/>
      <c r="E143" s="350">
        <v>265</v>
      </c>
    </row>
    <row r="144" spans="1:8" x14ac:dyDescent="0.25">
      <c r="A144" s="343">
        <v>44047</v>
      </c>
      <c r="B144" s="336">
        <v>3</v>
      </c>
      <c r="C144" s="359"/>
      <c r="D144" s="360"/>
      <c r="E144" s="350">
        <v>270</v>
      </c>
      <c r="H144" s="358"/>
    </row>
    <row r="145" spans="1:5" x14ac:dyDescent="0.25">
      <c r="A145" s="343">
        <v>44048</v>
      </c>
      <c r="B145" s="336">
        <v>3</v>
      </c>
      <c r="C145" s="359"/>
      <c r="D145" s="360"/>
      <c r="E145" s="350">
        <v>267</v>
      </c>
    </row>
    <row r="146" spans="1:5" x14ac:dyDescent="0.25">
      <c r="A146" s="343">
        <v>44049</v>
      </c>
      <c r="B146" s="336">
        <v>4</v>
      </c>
      <c r="C146" s="359"/>
      <c r="D146" s="360"/>
      <c r="E146" s="350">
        <v>270</v>
      </c>
    </row>
    <row r="147" spans="1:5" x14ac:dyDescent="0.25">
      <c r="A147" s="343">
        <v>44050</v>
      </c>
      <c r="B147" s="336">
        <v>4</v>
      </c>
      <c r="C147" s="359"/>
      <c r="D147" s="360"/>
      <c r="E147" s="350">
        <v>262</v>
      </c>
    </row>
    <row r="148" spans="1:5" x14ac:dyDescent="0.25">
      <c r="A148" s="343">
        <v>44051</v>
      </c>
      <c r="B148" s="336">
        <v>3</v>
      </c>
      <c r="C148" s="359"/>
      <c r="D148" s="360"/>
      <c r="E148" s="335">
        <v>261</v>
      </c>
    </row>
    <row r="149" spans="1:5" x14ac:dyDescent="0.25">
      <c r="A149" s="343">
        <v>44052</v>
      </c>
      <c r="B149" s="336">
        <v>3</v>
      </c>
      <c r="C149" s="359"/>
      <c r="E149" s="335">
        <v>261</v>
      </c>
    </row>
    <row r="150" spans="1:5" x14ac:dyDescent="0.25">
      <c r="A150" s="343">
        <v>44053</v>
      </c>
      <c r="B150" s="336">
        <v>3</v>
      </c>
      <c r="C150" s="359"/>
      <c r="E150" s="351">
        <v>267</v>
      </c>
    </row>
    <row r="151" spans="1:5" x14ac:dyDescent="0.25">
      <c r="A151" s="343">
        <v>44054</v>
      </c>
      <c r="B151" s="336">
        <v>3</v>
      </c>
      <c r="C151" s="359"/>
      <c r="E151" s="351">
        <v>269</v>
      </c>
    </row>
    <row r="152" spans="1:5" x14ac:dyDescent="0.25">
      <c r="A152" s="343">
        <v>44055</v>
      </c>
      <c r="B152" s="346">
        <v>3</v>
      </c>
      <c r="C152" s="359"/>
      <c r="E152" s="351">
        <v>265</v>
      </c>
    </row>
    <row r="153" spans="1:5" x14ac:dyDescent="0.25">
      <c r="A153" s="343">
        <v>44056</v>
      </c>
      <c r="B153" s="346">
        <v>3</v>
      </c>
      <c r="C153" s="359"/>
      <c r="E153" s="351">
        <v>258</v>
      </c>
    </row>
    <row r="154" spans="1:5" x14ac:dyDescent="0.25">
      <c r="A154" s="343">
        <v>44057</v>
      </c>
      <c r="B154" s="346">
        <v>3</v>
      </c>
      <c r="C154" s="359"/>
      <c r="E154" s="351">
        <v>253</v>
      </c>
    </row>
    <row r="155" spans="1:5" x14ac:dyDescent="0.25">
      <c r="A155" s="343">
        <v>44058</v>
      </c>
      <c r="B155" s="346">
        <v>3</v>
      </c>
      <c r="C155" s="359"/>
      <c r="E155" s="351">
        <v>244</v>
      </c>
    </row>
    <row r="156" spans="1:5" x14ac:dyDescent="0.25">
      <c r="A156" s="343">
        <v>44059</v>
      </c>
      <c r="B156" s="346">
        <v>3</v>
      </c>
      <c r="C156" s="359"/>
      <c r="E156" s="351">
        <v>243</v>
      </c>
    </row>
    <row r="157" spans="1:5" x14ac:dyDescent="0.25">
      <c r="A157" s="343">
        <v>44060</v>
      </c>
      <c r="B157" s="346">
        <v>3</v>
      </c>
      <c r="C157" s="359"/>
      <c r="E157" s="351">
        <v>248</v>
      </c>
    </row>
    <row r="158" spans="1:5" x14ac:dyDescent="0.25">
      <c r="A158" s="343">
        <v>44061</v>
      </c>
      <c r="B158" s="346">
        <v>3</v>
      </c>
      <c r="E158" s="351">
        <v>254</v>
      </c>
    </row>
    <row r="159" spans="1:5" x14ac:dyDescent="0.25">
      <c r="A159" s="343">
        <v>44062</v>
      </c>
      <c r="B159" s="346">
        <v>2</v>
      </c>
      <c r="E159" s="351">
        <v>247</v>
      </c>
    </row>
    <row r="160" spans="1:5" x14ac:dyDescent="0.25">
      <c r="A160" s="343">
        <v>44063</v>
      </c>
      <c r="B160" s="346">
        <v>2</v>
      </c>
      <c r="E160" s="351">
        <v>248</v>
      </c>
    </row>
    <row r="161" spans="1:8" x14ac:dyDescent="0.25">
      <c r="A161" s="343">
        <v>44064</v>
      </c>
      <c r="B161" s="346">
        <v>2</v>
      </c>
      <c r="E161" s="351">
        <v>253</v>
      </c>
    </row>
    <row r="162" spans="1:8" x14ac:dyDescent="0.25">
      <c r="A162" s="343">
        <v>44065</v>
      </c>
      <c r="B162" s="346">
        <v>2</v>
      </c>
      <c r="E162" s="351">
        <v>246</v>
      </c>
    </row>
    <row r="163" spans="1:8" x14ac:dyDescent="0.25">
      <c r="A163" s="343">
        <v>44066</v>
      </c>
      <c r="B163" s="346">
        <v>2</v>
      </c>
      <c r="E163" s="351">
        <v>245</v>
      </c>
    </row>
    <row r="164" spans="1:8" x14ac:dyDescent="0.25">
      <c r="A164" s="343">
        <v>44067</v>
      </c>
      <c r="B164" s="346">
        <v>1</v>
      </c>
      <c r="E164" s="351">
        <v>248</v>
      </c>
    </row>
    <row r="165" spans="1:8" x14ac:dyDescent="0.25">
      <c r="A165" s="343">
        <v>44068</v>
      </c>
      <c r="B165" s="346">
        <v>1</v>
      </c>
      <c r="E165" s="351">
        <v>243</v>
      </c>
    </row>
    <row r="166" spans="1:8" x14ac:dyDescent="0.25">
      <c r="A166" s="343">
        <v>44069</v>
      </c>
      <c r="B166" s="346">
        <v>2</v>
      </c>
      <c r="E166" s="351">
        <v>249</v>
      </c>
    </row>
    <row r="167" spans="1:8" x14ac:dyDescent="0.25">
      <c r="A167" s="343">
        <v>44070</v>
      </c>
      <c r="B167" s="346">
        <v>2</v>
      </c>
      <c r="E167" s="351">
        <v>257</v>
      </c>
    </row>
    <row r="168" spans="1:8" x14ac:dyDescent="0.25">
      <c r="A168" s="343">
        <v>44071</v>
      </c>
      <c r="B168" s="346">
        <v>3</v>
      </c>
      <c r="E168" s="351">
        <v>255</v>
      </c>
    </row>
    <row r="169" spans="1:8" x14ac:dyDescent="0.25">
      <c r="A169" s="343">
        <v>44072</v>
      </c>
      <c r="B169" s="346">
        <v>5</v>
      </c>
      <c r="E169" s="351">
        <v>258</v>
      </c>
    </row>
    <row r="170" spans="1:8" x14ac:dyDescent="0.25">
      <c r="A170" s="343">
        <v>44073</v>
      </c>
      <c r="B170" s="346">
        <v>5</v>
      </c>
      <c r="E170" s="351">
        <v>251</v>
      </c>
    </row>
    <row r="171" spans="1:8" x14ac:dyDescent="0.25">
      <c r="A171" s="343">
        <v>44074</v>
      </c>
      <c r="B171" s="346">
        <v>5</v>
      </c>
      <c r="E171" s="335">
        <v>258</v>
      </c>
    </row>
    <row r="172" spans="1:8" x14ac:dyDescent="0.25">
      <c r="A172" s="343">
        <v>44075</v>
      </c>
      <c r="B172" s="346">
        <v>6</v>
      </c>
      <c r="E172" s="335">
        <v>264</v>
      </c>
    </row>
    <row r="173" spans="1:8" x14ac:dyDescent="0.25">
      <c r="A173" s="343">
        <v>44076</v>
      </c>
      <c r="B173" s="346">
        <v>5</v>
      </c>
      <c r="E173" s="351">
        <v>258</v>
      </c>
    </row>
    <row r="174" spans="1:8" x14ac:dyDescent="0.25">
      <c r="A174" s="343">
        <v>44077</v>
      </c>
      <c r="B174" s="346">
        <v>4</v>
      </c>
      <c r="E174" s="351">
        <v>259</v>
      </c>
    </row>
    <row r="175" spans="1:8" x14ac:dyDescent="0.25">
      <c r="A175" s="343">
        <v>44078</v>
      </c>
      <c r="B175" s="346">
        <v>4</v>
      </c>
      <c r="E175" s="351">
        <v>258</v>
      </c>
    </row>
    <row r="176" spans="1:8" x14ac:dyDescent="0.25">
      <c r="A176" s="343">
        <v>44079</v>
      </c>
      <c r="B176" s="346">
        <v>4</v>
      </c>
      <c r="E176" s="351">
        <v>251</v>
      </c>
      <c r="H176" s="358"/>
    </row>
    <row r="177" spans="1:8" x14ac:dyDescent="0.25">
      <c r="A177" s="343">
        <v>44080</v>
      </c>
      <c r="B177" s="346">
        <v>4</v>
      </c>
      <c r="E177" s="351">
        <v>244</v>
      </c>
      <c r="H177" s="358"/>
    </row>
    <row r="178" spans="1:8" x14ac:dyDescent="0.25">
      <c r="A178" s="343">
        <v>44081</v>
      </c>
      <c r="B178" s="346">
        <v>5</v>
      </c>
      <c r="E178" s="351">
        <v>256</v>
      </c>
    </row>
    <row r="179" spans="1:8" x14ac:dyDescent="0.25">
      <c r="A179" s="343">
        <v>44082</v>
      </c>
      <c r="B179" s="346">
        <v>6</v>
      </c>
      <c r="E179" s="351">
        <v>267</v>
      </c>
    </row>
    <row r="180" spans="1:8" x14ac:dyDescent="0.25">
      <c r="A180" s="343">
        <v>44083</v>
      </c>
      <c r="B180" s="346">
        <v>6</v>
      </c>
      <c r="E180" s="351">
        <v>274</v>
      </c>
    </row>
    <row r="181" spans="1:8" x14ac:dyDescent="0.25">
      <c r="A181" s="343">
        <v>44084</v>
      </c>
      <c r="B181" s="346">
        <v>7</v>
      </c>
      <c r="E181" s="351">
        <v>266</v>
      </c>
    </row>
    <row r="182" spans="1:8" x14ac:dyDescent="0.25">
      <c r="A182" s="343">
        <v>44085</v>
      </c>
      <c r="B182" s="346">
        <v>8</v>
      </c>
      <c r="E182" s="351">
        <v>269</v>
      </c>
    </row>
    <row r="183" spans="1:8" x14ac:dyDescent="0.25">
      <c r="A183" s="343">
        <v>44086</v>
      </c>
      <c r="B183" s="346">
        <v>8</v>
      </c>
      <c r="E183" s="351">
        <v>261</v>
      </c>
    </row>
    <row r="184" spans="1:8" x14ac:dyDescent="0.25">
      <c r="A184" s="343">
        <v>44087</v>
      </c>
      <c r="B184" s="346">
        <v>7</v>
      </c>
      <c r="E184" s="351">
        <v>259</v>
      </c>
    </row>
    <row r="185" spans="1:8" x14ac:dyDescent="0.25">
      <c r="A185" s="343">
        <v>44088</v>
      </c>
      <c r="B185" s="346">
        <v>7</v>
      </c>
      <c r="E185" s="351">
        <v>264</v>
      </c>
    </row>
    <row r="186" spans="1:8" x14ac:dyDescent="0.25">
      <c r="A186" s="354">
        <v>44089</v>
      </c>
      <c r="B186" s="361">
        <v>7</v>
      </c>
      <c r="C186" s="362"/>
      <c r="D186" s="362"/>
      <c r="E186" s="363">
        <v>262</v>
      </c>
      <c r="F186" s="362"/>
      <c r="G186" s="36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6" hidden="1" customWidth="1"/>
    <col min="2" max="2" width="12" style="316" hidden="1" customWidth="1"/>
    <col min="3" max="4" width="8.42578125" style="316" customWidth="1"/>
    <col min="5" max="16384" width="8.5703125" style="316"/>
  </cols>
  <sheetData>
    <row r="1" spans="1:26" s="384" customFormat="1" ht="45" x14ac:dyDescent="0.25">
      <c r="A1" s="382" t="s">
        <v>0</v>
      </c>
      <c r="B1" s="383" t="s">
        <v>193</v>
      </c>
      <c r="D1" s="385"/>
      <c r="L1" s="386"/>
      <c r="M1" s="386"/>
      <c r="N1" s="386"/>
      <c r="O1" s="386"/>
      <c r="P1" s="386"/>
      <c r="Q1" s="386"/>
      <c r="R1" s="386"/>
      <c r="S1" s="386"/>
      <c r="T1" s="386"/>
      <c r="U1" s="386"/>
      <c r="V1" s="386"/>
      <c r="W1" s="386"/>
      <c r="X1" s="386"/>
      <c r="Y1" s="386"/>
      <c r="Z1" s="386"/>
    </row>
    <row r="2" spans="1:26" x14ac:dyDescent="0.25">
      <c r="A2" s="387">
        <v>43916</v>
      </c>
      <c r="B2" s="316">
        <v>311</v>
      </c>
      <c r="C2" s="388"/>
    </row>
    <row r="3" spans="1:26" x14ac:dyDescent="0.25">
      <c r="A3" s="387">
        <f t="shared" ref="A3:A12" si="0">A2+1</f>
        <v>43917</v>
      </c>
      <c r="B3" s="316">
        <v>404</v>
      </c>
    </row>
    <row r="4" spans="1:26" x14ac:dyDescent="0.25">
      <c r="A4" s="387">
        <f t="shared" si="0"/>
        <v>43918</v>
      </c>
      <c r="B4" s="316">
        <v>511</v>
      </c>
    </row>
    <row r="5" spans="1:26" x14ac:dyDescent="0.25">
      <c r="A5" s="387">
        <f t="shared" si="0"/>
        <v>43919</v>
      </c>
      <c r="B5" s="316">
        <v>565</v>
      </c>
    </row>
    <row r="6" spans="1:26" x14ac:dyDescent="0.25">
      <c r="A6" s="387">
        <f t="shared" si="0"/>
        <v>43920</v>
      </c>
      <c r="B6" s="316">
        <v>627</v>
      </c>
    </row>
    <row r="7" spans="1:26" x14ac:dyDescent="0.25">
      <c r="A7" s="387">
        <f t="shared" si="0"/>
        <v>43921</v>
      </c>
      <c r="B7" s="316">
        <v>752</v>
      </c>
    </row>
    <row r="8" spans="1:26" x14ac:dyDescent="0.25">
      <c r="A8" s="387">
        <f t="shared" si="0"/>
        <v>43922</v>
      </c>
      <c r="B8" s="316">
        <v>815</v>
      </c>
    </row>
    <row r="9" spans="1:26" x14ac:dyDescent="0.25">
      <c r="A9" s="387">
        <f t="shared" si="0"/>
        <v>43923</v>
      </c>
      <c r="B9" s="316">
        <v>910</v>
      </c>
    </row>
    <row r="10" spans="1:26" x14ac:dyDescent="0.25">
      <c r="A10" s="387">
        <f t="shared" si="0"/>
        <v>43924</v>
      </c>
      <c r="B10" s="316">
        <v>1037</v>
      </c>
    </row>
    <row r="11" spans="1:26" x14ac:dyDescent="0.25">
      <c r="A11" s="387">
        <f t="shared" si="0"/>
        <v>43925</v>
      </c>
      <c r="B11" s="316">
        <v>1107</v>
      </c>
    </row>
    <row r="12" spans="1:26" x14ac:dyDescent="0.25">
      <c r="A12" s="387">
        <f t="shared" si="0"/>
        <v>43926</v>
      </c>
      <c r="B12" s="316">
        <v>1204</v>
      </c>
    </row>
    <row r="13" spans="1:26" x14ac:dyDescent="0.25">
      <c r="A13" s="387">
        <v>43927</v>
      </c>
      <c r="B13" s="316">
        <v>1262</v>
      </c>
    </row>
    <row r="14" spans="1:26" x14ac:dyDescent="0.25">
      <c r="A14" s="387">
        <v>43928</v>
      </c>
      <c r="B14" s="316">
        <v>1328</v>
      </c>
    </row>
    <row r="15" spans="1:26" x14ac:dyDescent="0.25">
      <c r="A15" s="387">
        <v>43929</v>
      </c>
      <c r="B15" s="316">
        <v>1415</v>
      </c>
    </row>
    <row r="16" spans="1:26" x14ac:dyDescent="0.25">
      <c r="A16" s="387">
        <v>43930</v>
      </c>
      <c r="B16" s="316">
        <v>1440</v>
      </c>
    </row>
    <row r="17" spans="1:23" x14ac:dyDescent="0.25">
      <c r="A17" s="387">
        <v>43931</v>
      </c>
      <c r="B17" s="316">
        <v>1461</v>
      </c>
    </row>
    <row r="18" spans="1:23" x14ac:dyDescent="0.25">
      <c r="A18" s="387">
        <v>43932</v>
      </c>
      <c r="B18" s="316">
        <v>1467</v>
      </c>
    </row>
    <row r="19" spans="1:23" x14ac:dyDescent="0.25">
      <c r="A19" s="387">
        <v>43933</v>
      </c>
      <c r="B19" s="316">
        <v>1487</v>
      </c>
    </row>
    <row r="20" spans="1:23" x14ac:dyDescent="0.25">
      <c r="A20" s="387">
        <v>43934</v>
      </c>
      <c r="B20" s="316">
        <v>1482</v>
      </c>
    </row>
    <row r="21" spans="1:23" x14ac:dyDescent="0.25">
      <c r="A21" s="387">
        <v>43935</v>
      </c>
      <c r="B21" s="316">
        <v>1514</v>
      </c>
    </row>
    <row r="22" spans="1:23" x14ac:dyDescent="0.25">
      <c r="A22" s="387">
        <v>43936</v>
      </c>
      <c r="B22" s="316">
        <v>1486</v>
      </c>
    </row>
    <row r="23" spans="1:23" ht="15" customHeight="1" x14ac:dyDescent="0.25">
      <c r="A23" s="387">
        <v>43937</v>
      </c>
      <c r="B23" s="316">
        <v>1479</v>
      </c>
    </row>
    <row r="24" spans="1:23" x14ac:dyDescent="0.25">
      <c r="A24" s="387">
        <v>43938</v>
      </c>
      <c r="B24" s="316">
        <v>1487</v>
      </c>
    </row>
    <row r="25" spans="1:23" ht="15" customHeight="1" x14ac:dyDescent="0.25">
      <c r="A25" s="387">
        <v>43939</v>
      </c>
      <c r="B25" s="316">
        <v>1501</v>
      </c>
    </row>
    <row r="26" spans="1:23" x14ac:dyDescent="0.25">
      <c r="A26" s="387">
        <v>43940</v>
      </c>
      <c r="B26" s="316">
        <v>1520</v>
      </c>
    </row>
    <row r="27" spans="1:23" x14ac:dyDescent="0.25">
      <c r="A27" s="387">
        <v>43941</v>
      </c>
      <c r="B27" s="316">
        <v>1520</v>
      </c>
    </row>
    <row r="28" spans="1:23" x14ac:dyDescent="0.25">
      <c r="A28" s="387">
        <v>43942</v>
      </c>
      <c r="B28" s="316">
        <v>1472</v>
      </c>
    </row>
    <row r="29" spans="1:23" ht="15" customHeight="1" x14ac:dyDescent="0.25">
      <c r="A29" s="387">
        <v>43943</v>
      </c>
      <c r="B29" s="316">
        <v>1432</v>
      </c>
      <c r="E29" s="389" t="s">
        <v>6</v>
      </c>
      <c r="F29" s="390"/>
      <c r="G29" s="390"/>
      <c r="H29" s="390"/>
      <c r="I29" s="390"/>
      <c r="J29" s="390"/>
      <c r="K29" s="390"/>
      <c r="L29" s="390"/>
      <c r="M29" s="390"/>
      <c r="N29" s="390"/>
      <c r="O29" s="390"/>
      <c r="P29" s="390"/>
      <c r="Q29" s="390"/>
      <c r="R29" s="390"/>
      <c r="S29" s="390"/>
      <c r="T29" s="390"/>
      <c r="U29" s="390"/>
      <c r="V29" s="390"/>
      <c r="W29" s="390"/>
    </row>
    <row r="30" spans="1:23" x14ac:dyDescent="0.25">
      <c r="A30" s="387">
        <v>43944</v>
      </c>
      <c r="B30" s="316">
        <v>1423</v>
      </c>
      <c r="E30" s="390"/>
      <c r="F30" s="390"/>
      <c r="G30" s="390"/>
      <c r="H30" s="390"/>
      <c r="I30" s="390"/>
      <c r="J30" s="390"/>
      <c r="K30" s="390"/>
      <c r="L30" s="390"/>
      <c r="M30" s="390"/>
      <c r="N30" s="390"/>
      <c r="O30" s="390"/>
      <c r="P30" s="390"/>
      <c r="Q30" s="390"/>
      <c r="R30" s="390"/>
      <c r="S30" s="390"/>
      <c r="T30" s="390"/>
      <c r="U30" s="390"/>
      <c r="V30" s="390"/>
      <c r="W30" s="390"/>
    </row>
    <row r="31" spans="1:23" x14ac:dyDescent="0.25">
      <c r="A31" s="387">
        <v>43945</v>
      </c>
      <c r="B31" s="316">
        <v>1383</v>
      </c>
      <c r="E31" s="389" t="s">
        <v>62</v>
      </c>
      <c r="F31" s="389"/>
      <c r="G31" s="389"/>
      <c r="H31" s="389"/>
      <c r="I31" s="389"/>
      <c r="J31" s="389"/>
      <c r="K31" s="389"/>
      <c r="L31" s="389"/>
      <c r="M31" s="389"/>
      <c r="N31" s="389"/>
      <c r="O31" s="389"/>
    </row>
    <row r="32" spans="1:23" x14ac:dyDescent="0.25">
      <c r="A32" s="387">
        <v>43946</v>
      </c>
      <c r="B32" s="316">
        <v>1385</v>
      </c>
      <c r="E32" s="389"/>
      <c r="F32" s="389"/>
      <c r="G32" s="389"/>
      <c r="H32" s="389"/>
      <c r="I32" s="389"/>
      <c r="J32" s="389"/>
      <c r="K32" s="389"/>
      <c r="L32" s="389"/>
      <c r="M32" s="389"/>
      <c r="N32" s="389"/>
      <c r="O32" s="389"/>
    </row>
    <row r="33" spans="1:21" ht="51" customHeight="1" x14ac:dyDescent="0.25">
      <c r="A33" s="387">
        <v>43947</v>
      </c>
      <c r="B33" s="316">
        <v>1382</v>
      </c>
      <c r="E33" s="426" t="s">
        <v>187</v>
      </c>
      <c r="F33" s="426"/>
      <c r="G33" s="426"/>
      <c r="H33" s="426"/>
      <c r="I33" s="426"/>
      <c r="J33" s="426"/>
      <c r="K33" s="426"/>
      <c r="L33" s="426"/>
      <c r="M33" s="426"/>
      <c r="N33" s="426"/>
      <c r="O33" s="426"/>
      <c r="P33" s="426"/>
      <c r="Q33" s="426"/>
      <c r="R33" s="426"/>
      <c r="S33" s="426"/>
      <c r="T33" s="426"/>
      <c r="U33" s="426"/>
    </row>
    <row r="34" spans="1:21" x14ac:dyDescent="0.25">
      <c r="A34" s="387">
        <v>43948</v>
      </c>
      <c r="B34" s="316">
        <v>1387</v>
      </c>
      <c r="E34" s="383"/>
      <c r="F34" s="383"/>
      <c r="G34" s="383"/>
      <c r="H34" s="383"/>
      <c r="I34" s="383"/>
      <c r="J34" s="383"/>
      <c r="K34" s="383"/>
      <c r="L34" s="383"/>
      <c r="M34" s="383"/>
      <c r="N34" s="383"/>
      <c r="O34" s="383"/>
      <c r="P34" s="383"/>
      <c r="Q34" s="383"/>
      <c r="R34" s="383"/>
      <c r="S34" s="383"/>
      <c r="T34" s="383"/>
    </row>
    <row r="35" spans="1:21" x14ac:dyDescent="0.25">
      <c r="A35" s="387">
        <v>43949</v>
      </c>
      <c r="B35" s="316">
        <v>1359</v>
      </c>
    </row>
    <row r="36" spans="1:21" x14ac:dyDescent="0.25">
      <c r="A36" s="387">
        <v>43950</v>
      </c>
      <c r="B36" s="316">
        <v>1363</v>
      </c>
    </row>
    <row r="37" spans="1:21" x14ac:dyDescent="0.25">
      <c r="A37" s="387">
        <v>43951</v>
      </c>
      <c r="B37" s="316">
        <v>1324</v>
      </c>
    </row>
    <row r="38" spans="1:21" x14ac:dyDescent="0.25">
      <c r="A38" s="387">
        <v>43952</v>
      </c>
      <c r="B38" s="316">
        <v>1302</v>
      </c>
    </row>
    <row r="39" spans="1:21" x14ac:dyDescent="0.25">
      <c r="A39" s="387">
        <v>43953</v>
      </c>
      <c r="B39" s="316">
        <v>1277</v>
      </c>
    </row>
    <row r="40" spans="1:21" x14ac:dyDescent="0.25">
      <c r="A40" s="387">
        <v>43954</v>
      </c>
      <c r="B40" s="328">
        <v>1266</v>
      </c>
    </row>
    <row r="41" spans="1:21" x14ac:dyDescent="0.25">
      <c r="A41" s="387">
        <v>43955</v>
      </c>
      <c r="B41" s="328">
        <v>1279</v>
      </c>
    </row>
    <row r="42" spans="1:21" x14ac:dyDescent="0.25">
      <c r="A42" s="387">
        <v>43956</v>
      </c>
      <c r="B42" s="328">
        <v>1225</v>
      </c>
    </row>
    <row r="43" spans="1:21" x14ac:dyDescent="0.25">
      <c r="A43" s="387">
        <v>43957</v>
      </c>
      <c r="B43" s="328">
        <v>1204</v>
      </c>
    </row>
    <row r="44" spans="1:21" x14ac:dyDescent="0.25">
      <c r="A44" s="387">
        <v>43958</v>
      </c>
      <c r="B44" s="328">
        <v>1199</v>
      </c>
    </row>
    <row r="45" spans="1:21" x14ac:dyDescent="0.25">
      <c r="A45" s="387">
        <v>43959</v>
      </c>
      <c r="B45" s="328">
        <v>1168</v>
      </c>
    </row>
    <row r="46" spans="1:21" x14ac:dyDescent="0.25">
      <c r="A46" s="387">
        <v>43960</v>
      </c>
      <c r="B46" s="328">
        <v>1159</v>
      </c>
    </row>
    <row r="47" spans="1:21" x14ac:dyDescent="0.25">
      <c r="A47" s="387">
        <v>43961</v>
      </c>
      <c r="B47" s="328">
        <v>1132</v>
      </c>
    </row>
    <row r="48" spans="1:21" x14ac:dyDescent="0.25">
      <c r="A48" s="387">
        <v>43962</v>
      </c>
      <c r="B48" s="328">
        <v>1145</v>
      </c>
    </row>
    <row r="49" spans="1:2" x14ac:dyDescent="0.25">
      <c r="A49" s="387">
        <v>43963</v>
      </c>
      <c r="B49" s="328">
        <v>1131</v>
      </c>
    </row>
    <row r="50" spans="1:2" x14ac:dyDescent="0.25">
      <c r="A50" s="387">
        <v>43964</v>
      </c>
      <c r="B50" s="328">
        <v>1101</v>
      </c>
    </row>
    <row r="51" spans="1:2" x14ac:dyDescent="0.25">
      <c r="A51" s="387">
        <v>43965</v>
      </c>
      <c r="B51" s="328">
        <v>1100</v>
      </c>
    </row>
    <row r="52" spans="1:2" x14ac:dyDescent="0.25">
      <c r="A52" s="387">
        <v>43966</v>
      </c>
      <c r="B52" s="328">
        <v>1066</v>
      </c>
    </row>
    <row r="53" spans="1:2" x14ac:dyDescent="0.25">
      <c r="A53" s="387">
        <v>43967</v>
      </c>
      <c r="B53" s="328">
        <v>1011</v>
      </c>
    </row>
    <row r="54" spans="1:2" x14ac:dyDescent="0.25">
      <c r="A54" s="387">
        <v>43968</v>
      </c>
      <c r="B54" s="328">
        <v>1007</v>
      </c>
    </row>
    <row r="55" spans="1:2" x14ac:dyDescent="0.25">
      <c r="A55" s="387">
        <v>43969</v>
      </c>
      <c r="B55" s="328">
        <v>1005</v>
      </c>
    </row>
    <row r="56" spans="1:2" x14ac:dyDescent="0.25">
      <c r="A56" s="387">
        <v>43970</v>
      </c>
      <c r="B56" s="328">
        <v>969</v>
      </c>
    </row>
    <row r="57" spans="1:2" x14ac:dyDescent="0.25">
      <c r="A57" s="387">
        <v>43971</v>
      </c>
      <c r="B57" s="328">
        <v>943</v>
      </c>
    </row>
    <row r="58" spans="1:2" x14ac:dyDescent="0.25">
      <c r="A58" s="387">
        <v>43972</v>
      </c>
      <c r="B58" s="328">
        <v>909</v>
      </c>
    </row>
    <row r="59" spans="1:2" x14ac:dyDescent="0.25">
      <c r="A59" s="387">
        <v>43973</v>
      </c>
      <c r="B59" s="328">
        <v>874</v>
      </c>
    </row>
    <row r="60" spans="1:2" x14ac:dyDescent="0.25">
      <c r="A60" s="387">
        <v>43974</v>
      </c>
      <c r="B60" s="328">
        <v>841</v>
      </c>
    </row>
    <row r="61" spans="1:2" x14ac:dyDescent="0.25">
      <c r="A61" s="387">
        <v>43975</v>
      </c>
      <c r="B61" s="328">
        <v>845</v>
      </c>
    </row>
    <row r="62" spans="1:2" x14ac:dyDescent="0.25">
      <c r="A62" s="387">
        <v>43976</v>
      </c>
      <c r="B62" s="328">
        <v>849</v>
      </c>
    </row>
    <row r="63" spans="1:2" x14ac:dyDescent="0.25">
      <c r="A63" s="387">
        <v>43977</v>
      </c>
      <c r="B63" s="328">
        <v>833</v>
      </c>
    </row>
    <row r="64" spans="1:2" x14ac:dyDescent="0.25">
      <c r="A64" s="387">
        <v>43978</v>
      </c>
      <c r="B64" s="328">
        <v>810</v>
      </c>
    </row>
    <row r="65" spans="1:2" x14ac:dyDescent="0.25">
      <c r="A65" s="387">
        <v>43979</v>
      </c>
      <c r="B65" s="328">
        <v>797</v>
      </c>
    </row>
    <row r="66" spans="1:2" x14ac:dyDescent="0.25">
      <c r="A66" s="387">
        <v>43980</v>
      </c>
      <c r="B66" s="328">
        <v>769</v>
      </c>
    </row>
    <row r="67" spans="1:2" x14ac:dyDescent="0.25">
      <c r="A67" s="387">
        <v>43981</v>
      </c>
      <c r="B67" s="328">
        <v>736</v>
      </c>
    </row>
    <row r="68" spans="1:2" x14ac:dyDescent="0.25">
      <c r="A68" s="387">
        <v>43982</v>
      </c>
      <c r="B68" s="328">
        <v>733</v>
      </c>
    </row>
    <row r="69" spans="1:2" x14ac:dyDescent="0.25">
      <c r="A69" s="387">
        <v>43983</v>
      </c>
      <c r="B69" s="328">
        <v>736</v>
      </c>
    </row>
    <row r="70" spans="1:2" x14ac:dyDescent="0.25">
      <c r="A70" s="387">
        <v>43984</v>
      </c>
      <c r="B70" s="328">
        <v>714</v>
      </c>
    </row>
    <row r="71" spans="1:2" x14ac:dyDescent="0.25">
      <c r="A71" s="387">
        <v>43985</v>
      </c>
      <c r="B71" s="328">
        <v>708</v>
      </c>
    </row>
    <row r="72" spans="1:2" x14ac:dyDescent="0.25">
      <c r="A72" s="387">
        <v>43986</v>
      </c>
      <c r="B72" s="328">
        <v>691</v>
      </c>
    </row>
    <row r="73" spans="1:2" x14ac:dyDescent="0.25">
      <c r="A73" s="387">
        <v>43987</v>
      </c>
      <c r="B73" s="328">
        <v>682</v>
      </c>
    </row>
    <row r="74" spans="1:2" x14ac:dyDescent="0.25">
      <c r="A74" s="387">
        <v>43988</v>
      </c>
      <c r="B74" s="328">
        <v>652</v>
      </c>
    </row>
    <row r="75" spans="1:2" x14ac:dyDescent="0.25">
      <c r="A75" s="387">
        <v>43989</v>
      </c>
      <c r="B75" s="328">
        <v>652</v>
      </c>
    </row>
    <row r="76" spans="1:2" x14ac:dyDescent="0.25">
      <c r="A76" s="387">
        <v>43990</v>
      </c>
      <c r="B76" s="328">
        <v>660</v>
      </c>
    </row>
    <row r="77" spans="1:2" x14ac:dyDescent="0.25">
      <c r="A77" s="387">
        <v>43991</v>
      </c>
      <c r="B77" s="328">
        <v>647</v>
      </c>
    </row>
    <row r="78" spans="1:2" x14ac:dyDescent="0.25">
      <c r="A78" s="387">
        <v>43992</v>
      </c>
      <c r="B78" s="328">
        <v>628</v>
      </c>
    </row>
    <row r="79" spans="1:2" x14ac:dyDescent="0.25">
      <c r="A79" s="387">
        <v>43993</v>
      </c>
      <c r="B79" s="328">
        <v>610</v>
      </c>
    </row>
    <row r="80" spans="1:2" x14ac:dyDescent="0.25">
      <c r="A80" s="387">
        <v>43994</v>
      </c>
      <c r="B80" s="328">
        <v>590</v>
      </c>
    </row>
    <row r="81" spans="1:2" x14ac:dyDescent="0.25">
      <c r="A81" s="387">
        <v>43995</v>
      </c>
      <c r="B81" s="328">
        <v>582</v>
      </c>
    </row>
    <row r="82" spans="1:2" x14ac:dyDescent="0.25">
      <c r="A82" s="387">
        <v>43996</v>
      </c>
      <c r="B82" s="316">
        <v>575</v>
      </c>
    </row>
    <row r="83" spans="1:2" x14ac:dyDescent="0.25">
      <c r="A83" s="387">
        <v>43997</v>
      </c>
      <c r="B83" s="328">
        <v>578</v>
      </c>
    </row>
    <row r="84" spans="1:2" x14ac:dyDescent="0.25">
      <c r="A84" s="387">
        <v>43998</v>
      </c>
      <c r="B84" s="316">
        <v>567</v>
      </c>
    </row>
    <row r="85" spans="1:2" x14ac:dyDescent="0.25">
      <c r="A85" s="387">
        <v>43999</v>
      </c>
      <c r="B85" s="316">
        <v>552</v>
      </c>
    </row>
    <row r="86" spans="1:2" x14ac:dyDescent="0.25">
      <c r="A86" s="387">
        <v>44000</v>
      </c>
      <c r="B86" s="316">
        <v>544</v>
      </c>
    </row>
    <row r="87" spans="1:2" x14ac:dyDescent="0.25">
      <c r="A87" s="387">
        <v>44001</v>
      </c>
      <c r="B87" s="316">
        <v>518</v>
      </c>
    </row>
    <row r="88" spans="1:2" x14ac:dyDescent="0.25">
      <c r="A88" s="387">
        <v>44002</v>
      </c>
      <c r="B88" s="316">
        <v>511</v>
      </c>
    </row>
    <row r="89" spans="1:2" x14ac:dyDescent="0.25">
      <c r="A89" s="387">
        <v>44003</v>
      </c>
      <c r="B89" s="316">
        <v>518</v>
      </c>
    </row>
    <row r="90" spans="1:2" x14ac:dyDescent="0.25">
      <c r="A90" s="387">
        <v>44004</v>
      </c>
      <c r="B90" s="316">
        <v>515</v>
      </c>
    </row>
    <row r="91" spans="1:2" x14ac:dyDescent="0.25">
      <c r="A91" s="387">
        <v>44005</v>
      </c>
      <c r="B91" s="316">
        <v>512</v>
      </c>
    </row>
    <row r="92" spans="1:2" x14ac:dyDescent="0.25">
      <c r="A92" s="387">
        <v>44006</v>
      </c>
      <c r="B92" s="316">
        <v>489</v>
      </c>
    </row>
    <row r="93" spans="1:2" x14ac:dyDescent="0.25">
      <c r="A93" s="387">
        <v>44007</v>
      </c>
      <c r="B93" s="316">
        <v>472</v>
      </c>
    </row>
    <row r="94" spans="1:2" x14ac:dyDescent="0.25">
      <c r="A94" s="387">
        <v>44008</v>
      </c>
      <c r="B94" s="316">
        <v>467</v>
      </c>
    </row>
    <row r="95" spans="1:2" x14ac:dyDescent="0.25">
      <c r="A95" s="387">
        <v>44009</v>
      </c>
      <c r="B95" s="316">
        <v>456</v>
      </c>
    </row>
    <row r="96" spans="1:2" x14ac:dyDescent="0.25">
      <c r="A96" s="387">
        <v>44010</v>
      </c>
      <c r="B96" s="316">
        <v>453</v>
      </c>
    </row>
    <row r="97" spans="1:2" x14ac:dyDescent="0.25">
      <c r="A97" s="387">
        <v>44011</v>
      </c>
      <c r="B97" s="316">
        <v>453</v>
      </c>
    </row>
    <row r="98" spans="1:2" x14ac:dyDescent="0.25">
      <c r="A98" s="387">
        <v>44012</v>
      </c>
      <c r="B98" s="316">
        <v>450</v>
      </c>
    </row>
    <row r="99" spans="1:2" x14ac:dyDescent="0.25">
      <c r="A99" s="387">
        <v>44013</v>
      </c>
      <c r="B99" s="316">
        <v>439</v>
      </c>
    </row>
    <row r="100" spans="1:2" x14ac:dyDescent="0.25">
      <c r="A100" s="387">
        <v>44014</v>
      </c>
      <c r="B100" s="316">
        <v>432</v>
      </c>
    </row>
    <row r="101" spans="1:2" x14ac:dyDescent="0.25">
      <c r="A101" s="387">
        <v>44015</v>
      </c>
      <c r="B101" s="316">
        <v>422</v>
      </c>
    </row>
    <row r="102" spans="1:2" x14ac:dyDescent="0.25">
      <c r="A102" s="387">
        <v>44016</v>
      </c>
      <c r="B102" s="316">
        <v>430</v>
      </c>
    </row>
    <row r="103" spans="1:2" x14ac:dyDescent="0.25">
      <c r="A103" s="387">
        <v>44017</v>
      </c>
      <c r="B103" s="316">
        <v>424</v>
      </c>
    </row>
    <row r="104" spans="1:2" x14ac:dyDescent="0.25">
      <c r="A104" s="387">
        <v>44018</v>
      </c>
      <c r="B104" s="316">
        <v>384</v>
      </c>
    </row>
    <row r="105" spans="1:2" x14ac:dyDescent="0.25">
      <c r="A105" s="387">
        <v>44019</v>
      </c>
      <c r="B105" s="316">
        <v>376</v>
      </c>
    </row>
    <row r="106" spans="1:2" x14ac:dyDescent="0.25">
      <c r="A106" s="387">
        <v>44020</v>
      </c>
      <c r="B106" s="316">
        <v>358</v>
      </c>
    </row>
    <row r="107" spans="1:2" x14ac:dyDescent="0.25">
      <c r="A107" s="387">
        <v>44021</v>
      </c>
      <c r="B107" s="316">
        <v>342</v>
      </c>
    </row>
    <row r="108" spans="1:2" x14ac:dyDescent="0.25">
      <c r="A108" s="387">
        <v>44022</v>
      </c>
      <c r="B108" s="316">
        <v>337</v>
      </c>
    </row>
    <row r="109" spans="1:2" x14ac:dyDescent="0.25">
      <c r="A109" s="387">
        <v>44023</v>
      </c>
      <c r="B109" s="316">
        <v>323</v>
      </c>
    </row>
    <row r="110" spans="1:2" x14ac:dyDescent="0.25">
      <c r="A110" s="387">
        <v>44024</v>
      </c>
      <c r="B110" s="316">
        <v>330</v>
      </c>
    </row>
    <row r="111" spans="1:2" x14ac:dyDescent="0.25">
      <c r="A111" s="387">
        <v>44025</v>
      </c>
      <c r="B111" s="316">
        <v>335</v>
      </c>
    </row>
    <row r="112" spans="1:2" x14ac:dyDescent="0.25">
      <c r="A112" s="387">
        <v>44026</v>
      </c>
      <c r="B112" s="316">
        <v>327</v>
      </c>
    </row>
    <row r="113" spans="1:2" x14ac:dyDescent="0.25">
      <c r="A113" s="387">
        <v>44027</v>
      </c>
      <c r="B113" s="316">
        <v>329</v>
      </c>
    </row>
    <row r="114" spans="1:2" x14ac:dyDescent="0.25">
      <c r="A114" s="387">
        <v>44028</v>
      </c>
      <c r="B114" s="316">
        <v>320</v>
      </c>
    </row>
    <row r="115" spans="1:2" x14ac:dyDescent="0.25">
      <c r="A115" s="387">
        <v>44029</v>
      </c>
      <c r="B115" s="316">
        <v>316</v>
      </c>
    </row>
    <row r="116" spans="1:2" x14ac:dyDescent="0.25">
      <c r="A116" s="387">
        <v>44030</v>
      </c>
      <c r="B116" s="316">
        <v>305</v>
      </c>
    </row>
    <row r="117" spans="1:2" x14ac:dyDescent="0.25">
      <c r="A117" s="387">
        <v>44031</v>
      </c>
      <c r="B117" s="316">
        <v>302</v>
      </c>
    </row>
    <row r="118" spans="1:2" x14ac:dyDescent="0.25">
      <c r="A118" s="387">
        <v>44032</v>
      </c>
      <c r="B118" s="316">
        <v>299</v>
      </c>
    </row>
    <row r="119" spans="1:2" x14ac:dyDescent="0.25">
      <c r="A119" s="387">
        <v>44033</v>
      </c>
      <c r="B119" s="316">
        <v>303</v>
      </c>
    </row>
    <row r="120" spans="1:2" x14ac:dyDescent="0.25">
      <c r="A120" s="387">
        <v>44034</v>
      </c>
      <c r="B120" s="316">
        <v>295</v>
      </c>
    </row>
    <row r="121" spans="1:2" x14ac:dyDescent="0.25">
      <c r="A121" s="387">
        <v>44035</v>
      </c>
      <c r="B121" s="316">
        <v>287</v>
      </c>
    </row>
    <row r="122" spans="1:2" x14ac:dyDescent="0.25">
      <c r="A122" s="387">
        <v>44036</v>
      </c>
      <c r="B122" s="316">
        <v>278</v>
      </c>
    </row>
    <row r="123" spans="1:2" x14ac:dyDescent="0.25">
      <c r="A123" s="387">
        <v>44037</v>
      </c>
      <c r="B123" s="316">
        <v>270</v>
      </c>
    </row>
    <row r="124" spans="1:2" x14ac:dyDescent="0.25">
      <c r="A124" s="387">
        <v>44038</v>
      </c>
      <c r="B124" s="316">
        <v>267</v>
      </c>
    </row>
    <row r="125" spans="1:2" x14ac:dyDescent="0.25">
      <c r="A125" s="387">
        <v>44039</v>
      </c>
      <c r="B125" s="316">
        <v>270</v>
      </c>
    </row>
    <row r="126" spans="1:2" x14ac:dyDescent="0.25">
      <c r="A126" s="387">
        <v>44040</v>
      </c>
      <c r="B126" s="316">
        <v>264</v>
      </c>
    </row>
    <row r="127" spans="1:2" x14ac:dyDescent="0.25">
      <c r="A127" s="387">
        <v>44041</v>
      </c>
      <c r="B127" s="316">
        <v>260</v>
      </c>
    </row>
    <row r="128" spans="1:2" x14ac:dyDescent="0.25">
      <c r="A128" s="387">
        <v>44042</v>
      </c>
      <c r="B128" s="316">
        <v>260</v>
      </c>
    </row>
    <row r="129" spans="1:2" x14ac:dyDescent="0.25">
      <c r="A129" s="387">
        <v>44043</v>
      </c>
      <c r="B129" s="316">
        <v>255</v>
      </c>
    </row>
    <row r="130" spans="1:2" x14ac:dyDescent="0.25">
      <c r="A130" s="387">
        <v>44044</v>
      </c>
      <c r="B130" s="316">
        <v>260</v>
      </c>
    </row>
    <row r="131" spans="1:2" x14ac:dyDescent="0.25">
      <c r="A131" s="387">
        <v>44045</v>
      </c>
      <c r="B131" s="316">
        <v>265</v>
      </c>
    </row>
    <row r="132" spans="1:2" x14ac:dyDescent="0.25">
      <c r="A132" s="387">
        <v>44046</v>
      </c>
      <c r="B132" s="316">
        <v>265</v>
      </c>
    </row>
    <row r="133" spans="1:2" x14ac:dyDescent="0.25">
      <c r="A133" s="387">
        <v>44047</v>
      </c>
      <c r="B133" s="316">
        <v>270</v>
      </c>
    </row>
    <row r="134" spans="1:2" x14ac:dyDescent="0.25">
      <c r="A134" s="387">
        <v>44048</v>
      </c>
      <c r="B134" s="316">
        <v>267</v>
      </c>
    </row>
    <row r="135" spans="1:2" x14ac:dyDescent="0.25">
      <c r="A135" s="387">
        <v>44049</v>
      </c>
      <c r="B135" s="316">
        <v>270</v>
      </c>
    </row>
    <row r="136" spans="1:2" x14ac:dyDescent="0.25">
      <c r="A136" s="387">
        <v>44050</v>
      </c>
      <c r="B136" s="316">
        <v>262</v>
      </c>
    </row>
    <row r="137" spans="1:2" x14ac:dyDescent="0.25">
      <c r="A137" s="387">
        <v>44051</v>
      </c>
      <c r="B137" s="316">
        <v>261</v>
      </c>
    </row>
    <row r="138" spans="1:2" x14ac:dyDescent="0.25">
      <c r="A138" s="387">
        <v>44052</v>
      </c>
      <c r="B138" s="316">
        <v>261</v>
      </c>
    </row>
    <row r="139" spans="1:2" x14ac:dyDescent="0.25">
      <c r="A139" s="387">
        <v>44053</v>
      </c>
      <c r="B139" s="316">
        <v>267</v>
      </c>
    </row>
    <row r="140" spans="1:2" x14ac:dyDescent="0.25">
      <c r="A140" s="387">
        <v>44054</v>
      </c>
      <c r="B140" s="316">
        <v>269</v>
      </c>
    </row>
    <row r="141" spans="1:2" x14ac:dyDescent="0.25">
      <c r="A141" s="387">
        <v>44055</v>
      </c>
      <c r="B141" s="316">
        <v>265</v>
      </c>
    </row>
    <row r="142" spans="1:2" x14ac:dyDescent="0.25">
      <c r="A142" s="387">
        <v>44056</v>
      </c>
      <c r="B142" s="316">
        <v>258</v>
      </c>
    </row>
    <row r="143" spans="1:2" x14ac:dyDescent="0.25">
      <c r="A143" s="387">
        <v>44057</v>
      </c>
      <c r="B143" s="316">
        <v>253</v>
      </c>
    </row>
    <row r="144" spans="1:2" x14ac:dyDescent="0.25">
      <c r="A144" s="387">
        <v>44058</v>
      </c>
      <c r="B144" s="316">
        <v>244</v>
      </c>
    </row>
    <row r="145" spans="1:2" x14ac:dyDescent="0.25">
      <c r="A145" s="387">
        <v>44059</v>
      </c>
      <c r="B145" s="316">
        <v>243</v>
      </c>
    </row>
    <row r="146" spans="1:2" x14ac:dyDescent="0.25">
      <c r="A146" s="387">
        <v>44060</v>
      </c>
      <c r="B146" s="316">
        <v>248</v>
      </c>
    </row>
    <row r="147" spans="1:2" x14ac:dyDescent="0.25">
      <c r="A147" s="387">
        <v>44061</v>
      </c>
      <c r="B147" s="316">
        <v>254</v>
      </c>
    </row>
    <row r="148" spans="1:2" x14ac:dyDescent="0.25">
      <c r="A148" s="387">
        <v>44062</v>
      </c>
      <c r="B148" s="316">
        <v>247</v>
      </c>
    </row>
    <row r="149" spans="1:2" x14ac:dyDescent="0.25">
      <c r="A149" s="387">
        <v>44063</v>
      </c>
      <c r="B149" s="316">
        <v>248</v>
      </c>
    </row>
    <row r="150" spans="1:2" x14ac:dyDescent="0.25">
      <c r="A150" s="387">
        <v>44064</v>
      </c>
      <c r="B150" s="316">
        <v>253</v>
      </c>
    </row>
    <row r="151" spans="1:2" x14ac:dyDescent="0.25">
      <c r="A151" s="387">
        <v>44065</v>
      </c>
      <c r="B151" s="316">
        <v>246</v>
      </c>
    </row>
    <row r="152" spans="1:2" x14ac:dyDescent="0.25">
      <c r="A152" s="387">
        <v>44066</v>
      </c>
      <c r="B152" s="316">
        <v>245</v>
      </c>
    </row>
    <row r="153" spans="1:2" x14ac:dyDescent="0.25">
      <c r="A153" s="387">
        <v>44067</v>
      </c>
      <c r="B153" s="316">
        <v>248</v>
      </c>
    </row>
    <row r="154" spans="1:2" x14ac:dyDescent="0.25">
      <c r="A154" s="387">
        <v>44068</v>
      </c>
      <c r="B154" s="316">
        <v>243</v>
      </c>
    </row>
    <row r="155" spans="1:2" x14ac:dyDescent="0.25">
      <c r="A155" s="387">
        <v>44069</v>
      </c>
      <c r="B155" s="316">
        <v>249</v>
      </c>
    </row>
    <row r="156" spans="1:2" x14ac:dyDescent="0.25">
      <c r="A156" s="387">
        <v>44070</v>
      </c>
      <c r="B156" s="316">
        <v>257</v>
      </c>
    </row>
    <row r="157" spans="1:2" x14ac:dyDescent="0.25">
      <c r="A157" s="387">
        <v>44071</v>
      </c>
      <c r="B157" s="316">
        <v>255</v>
      </c>
    </row>
    <row r="158" spans="1:2" x14ac:dyDescent="0.25">
      <c r="A158" s="387">
        <v>44072</v>
      </c>
      <c r="B158" s="316">
        <v>258</v>
      </c>
    </row>
    <row r="159" spans="1:2" x14ac:dyDescent="0.25">
      <c r="A159" s="387">
        <v>44073</v>
      </c>
      <c r="B159" s="316">
        <v>251</v>
      </c>
    </row>
    <row r="160" spans="1:2" x14ac:dyDescent="0.25">
      <c r="A160" s="387">
        <v>44074</v>
      </c>
      <c r="B160" s="316">
        <v>258</v>
      </c>
    </row>
    <row r="161" spans="1:2" x14ac:dyDescent="0.25">
      <c r="A161" s="387">
        <v>44075</v>
      </c>
      <c r="B161" s="316">
        <v>264</v>
      </c>
    </row>
    <row r="162" spans="1:2" x14ac:dyDescent="0.25">
      <c r="A162" s="387">
        <v>44076</v>
      </c>
      <c r="B162" s="316">
        <v>258</v>
      </c>
    </row>
    <row r="163" spans="1:2" x14ac:dyDescent="0.25">
      <c r="A163" s="387">
        <v>44077</v>
      </c>
      <c r="B163" s="316">
        <v>259</v>
      </c>
    </row>
    <row r="164" spans="1:2" x14ac:dyDescent="0.25">
      <c r="A164" s="387">
        <v>44078</v>
      </c>
      <c r="B164" s="316">
        <v>258</v>
      </c>
    </row>
    <row r="165" spans="1:2" x14ac:dyDescent="0.25">
      <c r="A165" s="387">
        <v>44079</v>
      </c>
      <c r="B165" s="316">
        <v>251</v>
      </c>
    </row>
    <row r="166" spans="1:2" x14ac:dyDescent="0.25">
      <c r="A166" s="387">
        <v>44080</v>
      </c>
      <c r="B166" s="316">
        <v>244</v>
      </c>
    </row>
    <row r="167" spans="1:2" x14ac:dyDescent="0.25">
      <c r="A167" s="387">
        <v>44081</v>
      </c>
      <c r="B167" s="316">
        <v>256</v>
      </c>
    </row>
    <row r="168" spans="1:2" x14ac:dyDescent="0.25">
      <c r="A168" s="387">
        <v>44082</v>
      </c>
      <c r="B168" s="316">
        <v>267</v>
      </c>
    </row>
    <row r="169" spans="1:2" x14ac:dyDescent="0.25">
      <c r="A169" s="387">
        <v>44083</v>
      </c>
      <c r="B169" s="316">
        <v>274</v>
      </c>
    </row>
    <row r="170" spans="1:2" x14ac:dyDescent="0.25">
      <c r="A170" s="387">
        <v>44084</v>
      </c>
      <c r="B170" s="316">
        <v>266</v>
      </c>
    </row>
    <row r="171" spans="1:2" x14ac:dyDescent="0.25">
      <c r="A171" s="387">
        <v>44085</v>
      </c>
      <c r="B171" s="316">
        <v>269</v>
      </c>
    </row>
    <row r="172" spans="1:2" x14ac:dyDescent="0.25">
      <c r="A172" s="387">
        <v>44086</v>
      </c>
      <c r="B172" s="316">
        <v>261</v>
      </c>
    </row>
    <row r="173" spans="1:2" x14ac:dyDescent="0.25">
      <c r="A173" s="387">
        <v>44087</v>
      </c>
      <c r="B173" s="316">
        <v>259</v>
      </c>
    </row>
    <row r="174" spans="1:2" x14ac:dyDescent="0.25">
      <c r="A174" s="387">
        <v>44088</v>
      </c>
      <c r="B174" s="316">
        <v>264</v>
      </c>
    </row>
    <row r="175" spans="1:2" x14ac:dyDescent="0.25">
      <c r="A175" s="387">
        <v>44089</v>
      </c>
      <c r="B175" s="316">
        <v>262</v>
      </c>
    </row>
  </sheetData>
  <mergeCells count="1">
    <mergeCell ref="E33:U33"/>
  </mergeCell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6" hidden="1" customWidth="1"/>
    <col min="2" max="2" width="14.42578125" style="316" hidden="1" customWidth="1"/>
    <col min="3" max="3" width="8.42578125" style="316" customWidth="1"/>
    <col min="4" max="6" width="8.42578125" style="316"/>
    <col min="7" max="7" width="15.42578125" style="316" customWidth="1"/>
    <col min="8" max="16384" width="8.42578125" style="316"/>
  </cols>
  <sheetData>
    <row r="1" spans="1:27" s="384" customFormat="1" ht="30" x14ac:dyDescent="0.25">
      <c r="A1" s="382" t="s">
        <v>0</v>
      </c>
      <c r="B1" s="383" t="s">
        <v>194</v>
      </c>
      <c r="D1" s="385"/>
      <c r="L1" s="386"/>
      <c r="M1" s="386"/>
      <c r="N1" s="386"/>
      <c r="O1" s="386"/>
      <c r="P1" s="386"/>
      <c r="Q1" s="386"/>
      <c r="R1" s="386"/>
      <c r="S1" s="386"/>
      <c r="T1" s="386"/>
      <c r="U1" s="386"/>
      <c r="V1" s="386"/>
      <c r="W1" s="386"/>
      <c r="X1" s="386"/>
      <c r="Y1" s="386"/>
      <c r="Z1" s="386"/>
      <c r="AA1" s="386"/>
    </row>
    <row r="2" spans="1:27" x14ac:dyDescent="0.25">
      <c r="A2" s="387">
        <v>43908</v>
      </c>
      <c r="B2" s="316" t="e">
        <f>NA()</f>
        <v>#N/A</v>
      </c>
      <c r="L2" s="391"/>
      <c r="M2" s="391"/>
      <c r="N2" s="391"/>
      <c r="O2" s="391"/>
      <c r="P2" s="391"/>
      <c r="Q2" s="391"/>
      <c r="R2" s="391"/>
      <c r="S2" s="391"/>
      <c r="T2" s="391"/>
      <c r="U2" s="391"/>
      <c r="V2" s="391"/>
      <c r="W2" s="391"/>
      <c r="X2" s="391"/>
      <c r="Y2" s="391"/>
      <c r="Z2" s="391"/>
      <c r="AA2" s="391"/>
    </row>
    <row r="3" spans="1:27" x14ac:dyDescent="0.25">
      <c r="A3" s="387">
        <f>A2+1</f>
        <v>43909</v>
      </c>
      <c r="B3" s="316" t="e">
        <f>NA()</f>
        <v>#N/A</v>
      </c>
      <c r="L3" s="391"/>
      <c r="M3" s="391"/>
      <c r="N3" s="391"/>
      <c r="O3" s="391"/>
      <c r="P3" s="391"/>
      <c r="Q3" s="391"/>
      <c r="R3" s="391"/>
      <c r="S3" s="391"/>
      <c r="T3" s="391"/>
      <c r="U3" s="391"/>
      <c r="V3" s="391"/>
      <c r="W3" s="391"/>
      <c r="X3" s="391"/>
      <c r="Y3" s="391"/>
      <c r="Z3" s="391"/>
      <c r="AA3" s="391"/>
    </row>
    <row r="4" spans="1:27" x14ac:dyDescent="0.25">
      <c r="A4" s="387">
        <f t="shared" ref="A4:A20" si="0">A3+1</f>
        <v>43910</v>
      </c>
      <c r="B4" s="316" t="e">
        <f>NA()</f>
        <v>#N/A</v>
      </c>
      <c r="L4" s="391"/>
      <c r="M4" s="391"/>
      <c r="N4" s="391"/>
      <c r="O4" s="391"/>
      <c r="P4" s="391"/>
      <c r="Q4" s="391"/>
      <c r="R4" s="391"/>
      <c r="S4" s="391"/>
      <c r="T4" s="391"/>
      <c r="U4" s="391"/>
      <c r="V4" s="391"/>
      <c r="W4" s="391"/>
      <c r="X4" s="391"/>
      <c r="Y4" s="391"/>
      <c r="Z4" s="391"/>
      <c r="AA4" s="391"/>
    </row>
    <row r="5" spans="1:27" x14ac:dyDescent="0.25">
      <c r="A5" s="387">
        <f t="shared" si="0"/>
        <v>43911</v>
      </c>
      <c r="B5" s="316" t="e">
        <f>NA()</f>
        <v>#N/A</v>
      </c>
      <c r="L5" s="391"/>
      <c r="M5" s="391"/>
      <c r="N5" s="391"/>
      <c r="O5" s="391"/>
      <c r="P5" s="391"/>
      <c r="Q5" s="391"/>
      <c r="R5" s="391"/>
      <c r="S5" s="391"/>
      <c r="T5" s="391"/>
      <c r="U5" s="391"/>
      <c r="V5" s="391"/>
      <c r="W5" s="391"/>
      <c r="X5" s="391"/>
      <c r="Y5" s="391"/>
      <c r="Z5" s="391"/>
      <c r="AA5" s="391"/>
    </row>
    <row r="6" spans="1:27" x14ac:dyDescent="0.25">
      <c r="A6" s="387">
        <f t="shared" si="0"/>
        <v>43912</v>
      </c>
      <c r="B6" s="316" t="e">
        <f>NA()</f>
        <v>#N/A</v>
      </c>
      <c r="L6" s="391"/>
      <c r="M6" s="391"/>
      <c r="N6" s="391"/>
      <c r="O6" s="391"/>
      <c r="P6" s="391"/>
      <c r="Q6" s="391"/>
      <c r="R6" s="391"/>
      <c r="S6" s="391"/>
      <c r="T6" s="391"/>
      <c r="U6" s="391"/>
      <c r="V6" s="391"/>
      <c r="W6" s="391"/>
      <c r="X6" s="391"/>
      <c r="Y6" s="391"/>
      <c r="Z6" s="391"/>
      <c r="AA6" s="391"/>
    </row>
    <row r="7" spans="1:27" x14ac:dyDescent="0.25">
      <c r="A7" s="387">
        <f t="shared" si="0"/>
        <v>43913</v>
      </c>
      <c r="B7" s="316" t="e">
        <f>NA()</f>
        <v>#N/A</v>
      </c>
      <c r="L7" s="391"/>
      <c r="M7" s="391"/>
      <c r="N7" s="391"/>
      <c r="O7" s="391"/>
      <c r="P7" s="391"/>
      <c r="Q7" s="391"/>
      <c r="R7" s="391"/>
      <c r="S7" s="391"/>
      <c r="T7" s="391"/>
      <c r="U7" s="391"/>
      <c r="V7" s="391"/>
      <c r="W7" s="391"/>
      <c r="X7" s="391"/>
      <c r="Y7" s="391"/>
      <c r="Z7" s="391"/>
      <c r="AA7" s="391"/>
    </row>
    <row r="8" spans="1:27" x14ac:dyDescent="0.25">
      <c r="A8" s="387">
        <f t="shared" si="0"/>
        <v>43914</v>
      </c>
      <c r="B8" s="316" t="e">
        <f>NA()</f>
        <v>#N/A</v>
      </c>
      <c r="C8" s="392"/>
    </row>
    <row r="9" spans="1:27" x14ac:dyDescent="0.25">
      <c r="A9" s="387">
        <f t="shared" si="0"/>
        <v>43915</v>
      </c>
      <c r="B9" s="316" t="e">
        <f>NA()</f>
        <v>#N/A</v>
      </c>
      <c r="C9" s="388"/>
    </row>
    <row r="10" spans="1:27" x14ac:dyDescent="0.25">
      <c r="A10" s="387">
        <f>A9+1</f>
        <v>43916</v>
      </c>
      <c r="B10" s="316">
        <v>42</v>
      </c>
      <c r="C10" s="388"/>
    </row>
    <row r="11" spans="1:27" x14ac:dyDescent="0.25">
      <c r="A11" s="387">
        <f t="shared" si="0"/>
        <v>43917</v>
      </c>
      <c r="B11" s="316">
        <v>62</v>
      </c>
    </row>
    <row r="12" spans="1:27" x14ac:dyDescent="0.25">
      <c r="A12" s="387">
        <f t="shared" si="0"/>
        <v>43918</v>
      </c>
      <c r="B12" s="316">
        <v>74</v>
      </c>
    </row>
    <row r="13" spans="1:27" x14ac:dyDescent="0.25">
      <c r="A13" s="387">
        <f t="shared" si="0"/>
        <v>43919</v>
      </c>
      <c r="B13" s="316">
        <v>85</v>
      </c>
    </row>
    <row r="14" spans="1:27" x14ac:dyDescent="0.25">
      <c r="A14" s="387">
        <f t="shared" si="0"/>
        <v>43920</v>
      </c>
      <c r="B14" s="316">
        <v>94</v>
      </c>
    </row>
    <row r="15" spans="1:27" x14ac:dyDescent="0.25">
      <c r="A15" s="387">
        <f t="shared" si="0"/>
        <v>43921</v>
      </c>
      <c r="B15" s="316">
        <v>123</v>
      </c>
    </row>
    <row r="16" spans="1:27" x14ac:dyDescent="0.25">
      <c r="A16" s="387">
        <f t="shared" si="0"/>
        <v>43922</v>
      </c>
      <c r="B16" s="316">
        <v>137</v>
      </c>
    </row>
    <row r="17" spans="1:14" x14ac:dyDescent="0.25">
      <c r="A17" s="387">
        <f t="shared" si="0"/>
        <v>43923</v>
      </c>
      <c r="B17" s="316">
        <v>144</v>
      </c>
    </row>
    <row r="18" spans="1:14" x14ac:dyDescent="0.25">
      <c r="A18" s="387">
        <f t="shared" si="0"/>
        <v>43924</v>
      </c>
      <c r="B18" s="316">
        <v>167</v>
      </c>
    </row>
    <row r="19" spans="1:14" x14ac:dyDescent="0.25">
      <c r="A19" s="387">
        <f t="shared" si="0"/>
        <v>43925</v>
      </c>
      <c r="B19" s="316">
        <v>184</v>
      </c>
    </row>
    <row r="20" spans="1:14" x14ac:dyDescent="0.25">
      <c r="A20" s="387">
        <f t="shared" si="0"/>
        <v>43926</v>
      </c>
      <c r="B20" s="316">
        <v>183</v>
      </c>
    </row>
    <row r="21" spans="1:14" x14ac:dyDescent="0.25">
      <c r="A21" s="387">
        <v>43927</v>
      </c>
      <c r="B21" s="316">
        <v>190</v>
      </c>
    </row>
    <row r="22" spans="1:14" x14ac:dyDescent="0.25">
      <c r="A22" s="387">
        <v>43928</v>
      </c>
      <c r="B22" s="316">
        <v>185</v>
      </c>
    </row>
    <row r="23" spans="1:14" x14ac:dyDescent="0.25">
      <c r="A23" s="387">
        <v>43929</v>
      </c>
      <c r="B23" s="316">
        <v>193</v>
      </c>
    </row>
    <row r="24" spans="1:14" x14ac:dyDescent="0.25">
      <c r="A24" s="387">
        <v>43930</v>
      </c>
      <c r="B24" s="316">
        <v>200</v>
      </c>
    </row>
    <row r="25" spans="1:14" x14ac:dyDescent="0.25">
      <c r="A25" s="387">
        <v>43931</v>
      </c>
      <c r="B25" s="316">
        <v>197</v>
      </c>
    </row>
    <row r="26" spans="1:14" x14ac:dyDescent="0.25">
      <c r="A26" s="387">
        <v>43932</v>
      </c>
      <c r="B26" s="316">
        <v>202</v>
      </c>
    </row>
    <row r="27" spans="1:14" x14ac:dyDescent="0.25">
      <c r="A27" s="387">
        <v>43933</v>
      </c>
      <c r="B27" s="316">
        <v>208</v>
      </c>
    </row>
    <row r="28" spans="1:14" x14ac:dyDescent="0.25">
      <c r="A28" s="387">
        <v>43934</v>
      </c>
      <c r="B28" s="316">
        <v>203</v>
      </c>
    </row>
    <row r="29" spans="1:14" x14ac:dyDescent="0.25">
      <c r="A29" s="387">
        <v>43935</v>
      </c>
      <c r="B29" s="316">
        <v>192</v>
      </c>
    </row>
    <row r="30" spans="1:14" x14ac:dyDescent="0.25">
      <c r="A30" s="387">
        <v>43936</v>
      </c>
      <c r="B30" s="316">
        <v>191</v>
      </c>
    </row>
    <row r="31" spans="1:14" ht="15" customHeight="1" x14ac:dyDescent="0.25">
      <c r="A31" s="387">
        <v>43937</v>
      </c>
      <c r="B31" s="316">
        <v>191</v>
      </c>
      <c r="D31" s="427" t="s">
        <v>5</v>
      </c>
      <c r="E31" s="427"/>
      <c r="F31" s="427"/>
      <c r="G31" s="427"/>
      <c r="H31" s="427"/>
      <c r="I31" s="427"/>
      <c r="J31" s="427"/>
      <c r="K31" s="427"/>
      <c r="L31" s="427"/>
      <c r="M31" s="427"/>
      <c r="N31" s="427"/>
    </row>
    <row r="32" spans="1:14" x14ac:dyDescent="0.25">
      <c r="A32" s="387">
        <v>43938</v>
      </c>
      <c r="B32" s="316">
        <v>184</v>
      </c>
      <c r="D32" s="427"/>
      <c r="E32" s="427"/>
      <c r="F32" s="427"/>
      <c r="G32" s="427"/>
      <c r="H32" s="427"/>
      <c r="I32" s="427"/>
      <c r="J32" s="427"/>
      <c r="K32" s="427"/>
      <c r="L32" s="427"/>
      <c r="M32" s="427"/>
      <c r="N32" s="427"/>
    </row>
    <row r="33" spans="1:14" x14ac:dyDescent="0.25">
      <c r="A33" s="387">
        <v>43939</v>
      </c>
      <c r="B33" s="316">
        <v>178</v>
      </c>
      <c r="D33" s="393"/>
      <c r="E33" s="393"/>
      <c r="F33" s="393"/>
      <c r="G33" s="393"/>
      <c r="H33" s="393"/>
      <c r="I33" s="393"/>
      <c r="J33" s="393"/>
      <c r="K33" s="393"/>
      <c r="L33" s="393"/>
      <c r="M33" s="393"/>
      <c r="N33" s="393"/>
    </row>
    <row r="34" spans="1:14" x14ac:dyDescent="0.25">
      <c r="A34" s="387">
        <v>43940</v>
      </c>
      <c r="B34" s="316">
        <v>170</v>
      </c>
      <c r="D34" s="427" t="s">
        <v>83</v>
      </c>
      <c r="E34" s="427"/>
      <c r="F34" s="427"/>
      <c r="G34" s="427"/>
      <c r="H34" s="427"/>
      <c r="I34" s="427"/>
      <c r="J34" s="427"/>
      <c r="K34" s="427"/>
      <c r="L34" s="427"/>
      <c r="M34" s="427"/>
      <c r="N34" s="427"/>
    </row>
    <row r="35" spans="1:14" x14ac:dyDescent="0.25">
      <c r="A35" s="387">
        <v>43941</v>
      </c>
      <c r="B35" s="316">
        <v>167</v>
      </c>
      <c r="D35" s="427"/>
      <c r="E35" s="427"/>
      <c r="F35" s="427"/>
      <c r="G35" s="427"/>
      <c r="H35" s="427"/>
      <c r="I35" s="427"/>
      <c r="J35" s="427"/>
      <c r="K35" s="427"/>
      <c r="L35" s="427"/>
      <c r="M35" s="427"/>
      <c r="N35" s="427"/>
    </row>
    <row r="36" spans="1:14" x14ac:dyDescent="0.25">
      <c r="A36" s="387">
        <v>43942</v>
      </c>
      <c r="B36" s="316">
        <v>159</v>
      </c>
      <c r="D36" s="393"/>
      <c r="E36" s="393"/>
      <c r="F36" s="393"/>
      <c r="G36" s="393"/>
      <c r="H36" s="393"/>
      <c r="I36" s="393"/>
      <c r="J36" s="393"/>
      <c r="K36" s="393"/>
      <c r="L36" s="393"/>
      <c r="M36" s="393"/>
      <c r="N36" s="393"/>
    </row>
    <row r="37" spans="1:14" x14ac:dyDescent="0.25">
      <c r="A37" s="387">
        <v>43943</v>
      </c>
      <c r="B37" s="316">
        <v>147</v>
      </c>
      <c r="D37" s="428" t="s">
        <v>121</v>
      </c>
      <c r="E37" s="428"/>
      <c r="F37" s="428"/>
      <c r="G37" s="428"/>
      <c r="H37" s="428"/>
      <c r="I37" s="428"/>
      <c r="J37" s="428"/>
      <c r="K37" s="428"/>
      <c r="L37" s="428"/>
      <c r="M37" s="428"/>
      <c r="N37" s="428"/>
    </row>
    <row r="38" spans="1:14" x14ac:dyDescent="0.25">
      <c r="A38" s="387">
        <v>43944</v>
      </c>
      <c r="B38" s="316">
        <v>136</v>
      </c>
      <c r="D38" s="428"/>
      <c r="E38" s="428"/>
      <c r="F38" s="428"/>
      <c r="G38" s="428"/>
      <c r="H38" s="428"/>
      <c r="I38" s="428"/>
      <c r="J38" s="428"/>
      <c r="K38" s="428"/>
      <c r="L38" s="428"/>
      <c r="M38" s="428"/>
      <c r="N38" s="428"/>
    </row>
    <row r="39" spans="1:14" x14ac:dyDescent="0.25">
      <c r="A39" s="387">
        <v>43945</v>
      </c>
      <c r="B39" s="316">
        <v>136</v>
      </c>
    </row>
    <row r="40" spans="1:14" x14ac:dyDescent="0.25">
      <c r="A40" s="387">
        <v>43946</v>
      </c>
      <c r="B40" s="316">
        <v>131</v>
      </c>
    </row>
    <row r="41" spans="1:14" x14ac:dyDescent="0.25">
      <c r="A41" s="387">
        <v>43947</v>
      </c>
      <c r="B41" s="316">
        <v>126</v>
      </c>
    </row>
    <row r="42" spans="1:14" x14ac:dyDescent="0.25">
      <c r="A42" s="387">
        <v>43948</v>
      </c>
      <c r="B42" s="316">
        <v>121</v>
      </c>
    </row>
    <row r="43" spans="1:14" x14ac:dyDescent="0.25">
      <c r="A43" s="387">
        <v>43949</v>
      </c>
      <c r="B43" s="316">
        <v>114</v>
      </c>
    </row>
    <row r="44" spans="1:14" x14ac:dyDescent="0.25">
      <c r="A44" s="387">
        <v>43950</v>
      </c>
      <c r="B44" s="316">
        <v>103</v>
      </c>
    </row>
    <row r="45" spans="1:14" x14ac:dyDescent="0.25">
      <c r="A45" s="387">
        <v>43951</v>
      </c>
      <c r="B45" s="316">
        <v>101</v>
      </c>
    </row>
    <row r="46" spans="1:14" x14ac:dyDescent="0.25">
      <c r="A46" s="387">
        <v>43952</v>
      </c>
      <c r="B46" s="316">
        <v>100</v>
      </c>
    </row>
    <row r="47" spans="1:14" x14ac:dyDescent="0.25">
      <c r="A47" s="387">
        <v>43953</v>
      </c>
      <c r="B47" s="316">
        <v>97</v>
      </c>
    </row>
    <row r="48" spans="1:14" x14ac:dyDescent="0.25">
      <c r="A48" s="387">
        <v>43954</v>
      </c>
      <c r="B48" s="316">
        <v>91</v>
      </c>
    </row>
    <row r="49" spans="1:7" x14ac:dyDescent="0.25">
      <c r="A49" s="387">
        <v>43955</v>
      </c>
      <c r="B49" s="316">
        <v>91</v>
      </c>
    </row>
    <row r="50" spans="1:7" x14ac:dyDescent="0.25">
      <c r="A50" s="387">
        <v>43956</v>
      </c>
      <c r="B50" s="316">
        <v>90</v>
      </c>
    </row>
    <row r="51" spans="1:7" x14ac:dyDescent="0.25">
      <c r="A51" s="387">
        <v>43957</v>
      </c>
      <c r="B51" s="316">
        <v>79</v>
      </c>
    </row>
    <row r="52" spans="1:7" x14ac:dyDescent="0.25">
      <c r="A52" s="387">
        <v>43958</v>
      </c>
      <c r="B52" s="316">
        <v>79</v>
      </c>
    </row>
    <row r="53" spans="1:7" x14ac:dyDescent="0.25">
      <c r="A53" s="387">
        <v>43959</v>
      </c>
      <c r="B53" s="316">
        <v>75</v>
      </c>
    </row>
    <row r="54" spans="1:7" x14ac:dyDescent="0.25">
      <c r="A54" s="387">
        <v>43960</v>
      </c>
      <c r="B54" s="316">
        <v>76</v>
      </c>
    </row>
    <row r="55" spans="1:7" x14ac:dyDescent="0.25">
      <c r="A55" s="387">
        <v>43961</v>
      </c>
      <c r="B55" s="316">
        <v>75</v>
      </c>
    </row>
    <row r="56" spans="1:7" x14ac:dyDescent="0.25">
      <c r="A56" s="387">
        <v>43962</v>
      </c>
      <c r="B56" s="316">
        <v>72</v>
      </c>
    </row>
    <row r="57" spans="1:7" x14ac:dyDescent="0.25">
      <c r="A57" s="387">
        <v>43963</v>
      </c>
      <c r="B57" s="316">
        <v>69</v>
      </c>
    </row>
    <row r="58" spans="1:7" x14ac:dyDescent="0.25">
      <c r="A58" s="387">
        <v>43964</v>
      </c>
      <c r="B58" s="316">
        <v>64</v>
      </c>
    </row>
    <row r="59" spans="1:7" x14ac:dyDescent="0.25">
      <c r="A59" s="387">
        <v>43965</v>
      </c>
      <c r="B59" s="316">
        <v>61</v>
      </c>
    </row>
    <row r="60" spans="1:7" x14ac:dyDescent="0.25">
      <c r="A60" s="387">
        <v>43966</v>
      </c>
      <c r="B60" s="316">
        <v>53</v>
      </c>
    </row>
    <row r="61" spans="1:7" x14ac:dyDescent="0.25">
      <c r="A61" s="387">
        <v>43967</v>
      </c>
      <c r="B61" s="316">
        <v>49</v>
      </c>
      <c r="G61" s="387"/>
    </row>
    <row r="62" spans="1:7" x14ac:dyDescent="0.25">
      <c r="A62" s="387">
        <v>43968</v>
      </c>
      <c r="B62" s="316">
        <v>46</v>
      </c>
      <c r="G62" s="387"/>
    </row>
    <row r="63" spans="1:7" x14ac:dyDescent="0.25">
      <c r="A63" s="387">
        <v>43969</v>
      </c>
      <c r="B63" s="316">
        <v>46</v>
      </c>
      <c r="G63" s="387"/>
    </row>
    <row r="64" spans="1:7" x14ac:dyDescent="0.25">
      <c r="A64" s="387">
        <v>43970</v>
      </c>
      <c r="B64" s="316">
        <v>47</v>
      </c>
      <c r="G64" s="387"/>
    </row>
    <row r="65" spans="1:7" x14ac:dyDescent="0.25">
      <c r="A65" s="387">
        <v>43971</v>
      </c>
      <c r="B65" s="316">
        <v>44</v>
      </c>
      <c r="G65" s="387"/>
    </row>
    <row r="66" spans="1:7" x14ac:dyDescent="0.25">
      <c r="A66" s="387">
        <v>43972</v>
      </c>
      <c r="B66" s="316">
        <v>43</v>
      </c>
      <c r="G66" s="387"/>
    </row>
    <row r="67" spans="1:7" x14ac:dyDescent="0.25">
      <c r="A67" s="387">
        <v>43973</v>
      </c>
      <c r="B67" s="316">
        <v>38</v>
      </c>
      <c r="G67" s="387"/>
    </row>
    <row r="68" spans="1:7" x14ac:dyDescent="0.25">
      <c r="A68" s="387">
        <v>43974</v>
      </c>
      <c r="B68" s="316">
        <v>36</v>
      </c>
      <c r="G68" s="387"/>
    </row>
    <row r="69" spans="1:7" x14ac:dyDescent="0.25">
      <c r="A69" s="387">
        <v>43975</v>
      </c>
      <c r="B69" s="316">
        <v>33</v>
      </c>
      <c r="G69" s="387"/>
    </row>
    <row r="70" spans="1:7" x14ac:dyDescent="0.25">
      <c r="A70" s="387">
        <v>43976</v>
      </c>
      <c r="B70" s="316">
        <v>29</v>
      </c>
      <c r="G70" s="387"/>
    </row>
    <row r="71" spans="1:7" x14ac:dyDescent="0.25">
      <c r="A71" s="387">
        <v>43977</v>
      </c>
      <c r="B71" s="316">
        <v>27</v>
      </c>
      <c r="G71" s="387"/>
    </row>
    <row r="72" spans="1:7" x14ac:dyDescent="0.25">
      <c r="A72" s="387">
        <v>43978</v>
      </c>
      <c r="B72" s="316">
        <v>28</v>
      </c>
      <c r="G72" s="387"/>
    </row>
    <row r="73" spans="1:7" x14ac:dyDescent="0.25">
      <c r="A73" s="387">
        <v>43979</v>
      </c>
      <c r="B73" s="316">
        <v>26</v>
      </c>
      <c r="G73" s="387"/>
    </row>
    <row r="74" spans="1:7" x14ac:dyDescent="0.25">
      <c r="A74" s="387">
        <v>43980</v>
      </c>
      <c r="B74" s="316">
        <v>25</v>
      </c>
      <c r="G74" s="387"/>
    </row>
    <row r="75" spans="1:7" x14ac:dyDescent="0.25">
      <c r="A75" s="387">
        <v>43981</v>
      </c>
      <c r="B75" s="316">
        <v>25</v>
      </c>
      <c r="G75" s="387"/>
    </row>
    <row r="76" spans="1:7" x14ac:dyDescent="0.25">
      <c r="A76" s="387">
        <v>43982</v>
      </c>
      <c r="B76" s="316">
        <v>20</v>
      </c>
      <c r="G76" s="387"/>
    </row>
    <row r="77" spans="1:7" x14ac:dyDescent="0.25">
      <c r="A77" s="387">
        <v>43983</v>
      </c>
      <c r="B77" s="316">
        <v>20</v>
      </c>
      <c r="G77" s="387"/>
    </row>
    <row r="78" spans="1:7" x14ac:dyDescent="0.25">
      <c r="A78" s="387">
        <v>43984</v>
      </c>
      <c r="B78" s="316">
        <v>20</v>
      </c>
      <c r="G78" s="387"/>
    </row>
    <row r="79" spans="1:7" x14ac:dyDescent="0.25">
      <c r="A79" s="387">
        <v>43985</v>
      </c>
      <c r="B79" s="316">
        <v>20</v>
      </c>
      <c r="G79" s="387"/>
    </row>
    <row r="80" spans="1:7" x14ac:dyDescent="0.25">
      <c r="A80" s="387">
        <v>43986</v>
      </c>
      <c r="B80" s="316">
        <v>18</v>
      </c>
      <c r="G80" s="387"/>
    </row>
    <row r="81" spans="1:7" x14ac:dyDescent="0.25">
      <c r="A81" s="387">
        <v>43987</v>
      </c>
      <c r="B81" s="316">
        <v>16</v>
      </c>
      <c r="G81" s="387"/>
    </row>
    <row r="82" spans="1:7" x14ac:dyDescent="0.25">
      <c r="A82" s="387">
        <v>43988</v>
      </c>
      <c r="B82" s="316">
        <v>16</v>
      </c>
      <c r="G82" s="387"/>
    </row>
    <row r="83" spans="1:7" x14ac:dyDescent="0.25">
      <c r="A83" s="387">
        <v>43989</v>
      </c>
      <c r="B83" s="316">
        <v>16</v>
      </c>
    </row>
    <row r="84" spans="1:7" x14ac:dyDescent="0.25">
      <c r="A84" s="387">
        <v>43990</v>
      </c>
      <c r="B84" s="316">
        <v>16</v>
      </c>
    </row>
    <row r="85" spans="1:7" x14ac:dyDescent="0.25">
      <c r="A85" s="387">
        <v>43991</v>
      </c>
      <c r="B85" s="316">
        <v>15</v>
      </c>
    </row>
    <row r="86" spans="1:7" x14ac:dyDescent="0.25">
      <c r="A86" s="387">
        <v>43992</v>
      </c>
      <c r="B86" s="316">
        <v>15</v>
      </c>
    </row>
    <row r="87" spans="1:7" x14ac:dyDescent="0.25">
      <c r="A87" s="387">
        <v>43993</v>
      </c>
      <c r="B87" s="316">
        <v>15</v>
      </c>
    </row>
    <row r="88" spans="1:7" x14ac:dyDescent="0.25">
      <c r="A88" s="387">
        <v>43994</v>
      </c>
      <c r="B88" s="316">
        <v>15</v>
      </c>
    </row>
    <row r="89" spans="1:7" x14ac:dyDescent="0.25">
      <c r="A89" s="387">
        <v>43995</v>
      </c>
      <c r="B89" s="316">
        <v>13</v>
      </c>
    </row>
    <row r="90" spans="1:7" x14ac:dyDescent="0.25">
      <c r="A90" s="387">
        <v>43996</v>
      </c>
      <c r="B90" s="316">
        <v>11</v>
      </c>
    </row>
    <row r="91" spans="1:7" x14ac:dyDescent="0.25">
      <c r="A91" s="387">
        <v>43997</v>
      </c>
      <c r="B91" s="316">
        <v>12</v>
      </c>
    </row>
    <row r="92" spans="1:7" x14ac:dyDescent="0.25">
      <c r="A92" s="387">
        <v>43998</v>
      </c>
      <c r="B92" s="316">
        <v>11</v>
      </c>
    </row>
    <row r="93" spans="1:7" x14ac:dyDescent="0.25">
      <c r="A93" s="387">
        <v>43999</v>
      </c>
      <c r="B93" s="316">
        <v>11</v>
      </c>
    </row>
    <row r="94" spans="1:7" x14ac:dyDescent="0.25">
      <c r="A94" s="387">
        <v>44000</v>
      </c>
      <c r="B94" s="316">
        <v>10</v>
      </c>
    </row>
    <row r="95" spans="1:7" x14ac:dyDescent="0.25">
      <c r="A95" s="387">
        <v>44001</v>
      </c>
      <c r="B95" s="316">
        <v>10</v>
      </c>
    </row>
    <row r="96" spans="1:7" x14ac:dyDescent="0.25">
      <c r="A96" s="387">
        <v>44002</v>
      </c>
      <c r="B96" s="316">
        <v>9</v>
      </c>
    </row>
    <row r="97" spans="1:2" x14ac:dyDescent="0.25">
      <c r="A97" s="387">
        <v>44003</v>
      </c>
      <c r="B97" s="316">
        <v>9</v>
      </c>
    </row>
    <row r="98" spans="1:2" x14ac:dyDescent="0.25">
      <c r="A98" s="387">
        <v>44004</v>
      </c>
      <c r="B98" s="316">
        <v>9</v>
      </c>
    </row>
    <row r="99" spans="1:2" x14ac:dyDescent="0.25">
      <c r="A99" s="387">
        <v>44005</v>
      </c>
      <c r="B99" s="316">
        <v>7</v>
      </c>
    </row>
    <row r="100" spans="1:2" x14ac:dyDescent="0.25">
      <c r="A100" s="387">
        <v>44006</v>
      </c>
      <c r="B100" s="316">
        <v>8</v>
      </c>
    </row>
    <row r="101" spans="1:2" x14ac:dyDescent="0.25">
      <c r="A101" s="387">
        <v>44007</v>
      </c>
      <c r="B101" s="316">
        <v>7</v>
      </c>
    </row>
    <row r="102" spans="1:2" x14ac:dyDescent="0.25">
      <c r="A102" s="387">
        <v>44008</v>
      </c>
      <c r="B102" s="316">
        <v>5</v>
      </c>
    </row>
    <row r="103" spans="1:2" x14ac:dyDescent="0.25">
      <c r="A103" s="387">
        <v>44009</v>
      </c>
      <c r="B103" s="316">
        <v>5</v>
      </c>
    </row>
    <row r="104" spans="1:2" x14ac:dyDescent="0.25">
      <c r="A104" s="387">
        <v>44010</v>
      </c>
      <c r="B104" s="316">
        <v>5</v>
      </c>
    </row>
    <row r="105" spans="1:2" x14ac:dyDescent="0.25">
      <c r="A105" s="387">
        <v>44011</v>
      </c>
      <c r="B105" s="316">
        <v>5</v>
      </c>
    </row>
    <row r="106" spans="1:2" x14ac:dyDescent="0.25">
      <c r="A106" s="387">
        <v>44012</v>
      </c>
      <c r="B106" s="316">
        <v>5</v>
      </c>
    </row>
    <row r="107" spans="1:2" x14ac:dyDescent="0.25">
      <c r="A107" s="387">
        <v>44013</v>
      </c>
      <c r="B107" s="316">
        <v>5</v>
      </c>
    </row>
    <row r="108" spans="1:2" x14ac:dyDescent="0.25">
      <c r="A108" s="387">
        <v>44014</v>
      </c>
      <c r="B108" s="316">
        <v>4</v>
      </c>
    </row>
    <row r="109" spans="1:2" x14ac:dyDescent="0.25">
      <c r="A109" s="387">
        <v>44015</v>
      </c>
      <c r="B109" s="316">
        <v>5</v>
      </c>
    </row>
    <row r="110" spans="1:2" x14ac:dyDescent="0.25">
      <c r="A110" s="387">
        <v>44016</v>
      </c>
      <c r="B110" s="316">
        <v>5</v>
      </c>
    </row>
    <row r="111" spans="1:2" x14ac:dyDescent="0.25">
      <c r="A111" s="387">
        <v>44017</v>
      </c>
      <c r="B111" s="316">
        <v>4</v>
      </c>
    </row>
    <row r="112" spans="1:2" x14ac:dyDescent="0.25">
      <c r="A112" s="387">
        <v>44018</v>
      </c>
      <c r="B112" s="316">
        <v>4</v>
      </c>
    </row>
    <row r="113" spans="1:2" x14ac:dyDescent="0.25">
      <c r="A113" s="387">
        <v>44019</v>
      </c>
      <c r="B113" s="316">
        <v>3</v>
      </c>
    </row>
    <row r="114" spans="1:2" x14ac:dyDescent="0.25">
      <c r="A114" s="387">
        <v>44020</v>
      </c>
      <c r="B114" s="316">
        <v>3</v>
      </c>
    </row>
    <row r="115" spans="1:2" x14ac:dyDescent="0.25">
      <c r="A115" s="387">
        <v>44021</v>
      </c>
      <c r="B115" s="316">
        <v>3</v>
      </c>
    </row>
    <row r="116" spans="1:2" x14ac:dyDescent="0.25">
      <c r="A116" s="387">
        <v>44022</v>
      </c>
      <c r="B116" s="316">
        <v>4</v>
      </c>
    </row>
    <row r="117" spans="1:2" x14ac:dyDescent="0.25">
      <c r="A117" s="387">
        <v>44023</v>
      </c>
      <c r="B117" s="316">
        <v>3</v>
      </c>
    </row>
    <row r="118" spans="1:2" x14ac:dyDescent="0.25">
      <c r="A118" s="387">
        <v>44024</v>
      </c>
      <c r="B118" s="316">
        <v>3</v>
      </c>
    </row>
    <row r="119" spans="1:2" x14ac:dyDescent="0.25">
      <c r="A119" s="387">
        <v>44025</v>
      </c>
      <c r="B119" s="316">
        <v>3</v>
      </c>
    </row>
    <row r="120" spans="1:2" x14ac:dyDescent="0.25">
      <c r="A120" s="387">
        <v>44026</v>
      </c>
      <c r="B120" s="316">
        <v>2</v>
      </c>
    </row>
    <row r="121" spans="1:2" x14ac:dyDescent="0.25">
      <c r="A121" s="387">
        <v>44027</v>
      </c>
      <c r="B121" s="316">
        <v>2</v>
      </c>
    </row>
    <row r="122" spans="1:2" x14ac:dyDescent="0.25">
      <c r="A122" s="387">
        <v>44028</v>
      </c>
      <c r="B122" s="316">
        <v>3</v>
      </c>
    </row>
    <row r="123" spans="1:2" x14ac:dyDescent="0.25">
      <c r="A123" s="387">
        <v>44029</v>
      </c>
      <c r="B123" s="316">
        <v>3</v>
      </c>
    </row>
    <row r="124" spans="1:2" x14ac:dyDescent="0.25">
      <c r="A124" s="387">
        <v>44030</v>
      </c>
      <c r="B124" s="316">
        <v>3</v>
      </c>
    </row>
    <row r="125" spans="1:2" x14ac:dyDescent="0.25">
      <c r="A125" s="387">
        <v>44031</v>
      </c>
      <c r="B125" s="316">
        <v>3</v>
      </c>
    </row>
    <row r="126" spans="1:2" x14ac:dyDescent="0.25">
      <c r="A126" s="387">
        <v>44032</v>
      </c>
      <c r="B126" s="316">
        <v>3</v>
      </c>
    </row>
    <row r="127" spans="1:2" x14ac:dyDescent="0.25">
      <c r="A127" s="387">
        <v>44033</v>
      </c>
      <c r="B127" s="316">
        <v>4</v>
      </c>
    </row>
    <row r="128" spans="1:2" x14ac:dyDescent="0.25">
      <c r="A128" s="387">
        <v>44034</v>
      </c>
      <c r="B128" s="316">
        <v>3</v>
      </c>
    </row>
    <row r="129" spans="1:2" x14ac:dyDescent="0.25">
      <c r="A129" s="387">
        <v>44035</v>
      </c>
      <c r="B129" s="316">
        <v>2</v>
      </c>
    </row>
    <row r="130" spans="1:2" x14ac:dyDescent="0.25">
      <c r="A130" s="387">
        <v>44036</v>
      </c>
      <c r="B130" s="316">
        <v>2</v>
      </c>
    </row>
    <row r="131" spans="1:2" x14ac:dyDescent="0.25">
      <c r="A131" s="387">
        <v>44037</v>
      </c>
      <c r="B131" s="316">
        <v>2</v>
      </c>
    </row>
    <row r="132" spans="1:2" x14ac:dyDescent="0.25">
      <c r="A132" s="387">
        <v>44038</v>
      </c>
      <c r="B132" s="316">
        <v>2</v>
      </c>
    </row>
    <row r="133" spans="1:2" x14ac:dyDescent="0.25">
      <c r="A133" s="387">
        <v>44039</v>
      </c>
      <c r="B133" s="316">
        <v>2</v>
      </c>
    </row>
    <row r="134" spans="1:2" x14ac:dyDescent="0.25">
      <c r="A134" s="387">
        <v>44040</v>
      </c>
      <c r="B134" s="316">
        <v>2</v>
      </c>
    </row>
    <row r="135" spans="1:2" x14ac:dyDescent="0.25">
      <c r="A135" s="387">
        <v>44041</v>
      </c>
      <c r="B135" s="316">
        <v>2</v>
      </c>
    </row>
    <row r="136" spans="1:2" x14ac:dyDescent="0.25">
      <c r="A136" s="387">
        <v>44042</v>
      </c>
      <c r="B136" s="316">
        <v>2</v>
      </c>
    </row>
    <row r="137" spans="1:2" x14ac:dyDescent="0.25">
      <c r="A137" s="387">
        <v>44043</v>
      </c>
      <c r="B137" s="316">
        <v>4</v>
      </c>
    </row>
    <row r="138" spans="1:2" x14ac:dyDescent="0.25">
      <c r="A138" s="387">
        <v>44044</v>
      </c>
      <c r="B138" s="316">
        <v>3</v>
      </c>
    </row>
    <row r="139" spans="1:2" x14ac:dyDescent="0.25">
      <c r="A139" s="387">
        <v>44045</v>
      </c>
      <c r="B139" s="316">
        <v>3</v>
      </c>
    </row>
    <row r="140" spans="1:2" x14ac:dyDescent="0.25">
      <c r="A140" s="387">
        <v>44046</v>
      </c>
      <c r="B140" s="316">
        <v>3</v>
      </c>
    </row>
    <row r="141" spans="1:2" x14ac:dyDescent="0.25">
      <c r="A141" s="387">
        <v>44047</v>
      </c>
      <c r="B141" s="316">
        <v>3</v>
      </c>
    </row>
    <row r="142" spans="1:2" x14ac:dyDescent="0.25">
      <c r="A142" s="387">
        <v>44048</v>
      </c>
      <c r="B142" s="316">
        <v>3</v>
      </c>
    </row>
    <row r="143" spans="1:2" x14ac:dyDescent="0.25">
      <c r="A143" s="387">
        <v>44049</v>
      </c>
      <c r="B143" s="316">
        <v>4</v>
      </c>
    </row>
    <row r="144" spans="1:2" x14ac:dyDescent="0.25">
      <c r="A144" s="387">
        <v>44050</v>
      </c>
      <c r="B144" s="316">
        <v>4</v>
      </c>
    </row>
    <row r="145" spans="1:2" x14ac:dyDescent="0.25">
      <c r="A145" s="387">
        <v>44051</v>
      </c>
      <c r="B145" s="316">
        <v>3</v>
      </c>
    </row>
    <row r="146" spans="1:2" x14ac:dyDescent="0.25">
      <c r="A146" s="387">
        <v>44052</v>
      </c>
      <c r="B146" s="316">
        <v>3</v>
      </c>
    </row>
    <row r="147" spans="1:2" x14ac:dyDescent="0.25">
      <c r="A147" s="387">
        <v>44053</v>
      </c>
      <c r="B147" s="316">
        <v>3</v>
      </c>
    </row>
    <row r="148" spans="1:2" x14ac:dyDescent="0.25">
      <c r="A148" s="387">
        <v>44054</v>
      </c>
      <c r="B148" s="316">
        <v>3</v>
      </c>
    </row>
    <row r="149" spans="1:2" x14ac:dyDescent="0.25">
      <c r="A149" s="387">
        <v>44055</v>
      </c>
      <c r="B149" s="316">
        <v>3</v>
      </c>
    </row>
    <row r="150" spans="1:2" x14ac:dyDescent="0.25">
      <c r="A150" s="387">
        <v>44056</v>
      </c>
      <c r="B150" s="316">
        <v>3</v>
      </c>
    </row>
    <row r="151" spans="1:2" x14ac:dyDescent="0.25">
      <c r="A151" s="387">
        <v>44057</v>
      </c>
      <c r="B151" s="316">
        <v>3</v>
      </c>
    </row>
    <row r="152" spans="1:2" x14ac:dyDescent="0.25">
      <c r="A152" s="387">
        <v>44058</v>
      </c>
      <c r="B152" s="316">
        <v>3</v>
      </c>
    </row>
    <row r="153" spans="1:2" x14ac:dyDescent="0.25">
      <c r="A153" s="387">
        <v>44059</v>
      </c>
      <c r="B153" s="316">
        <v>3</v>
      </c>
    </row>
    <row r="154" spans="1:2" x14ac:dyDescent="0.25">
      <c r="A154" s="387">
        <v>44060</v>
      </c>
      <c r="B154" s="316">
        <v>3</v>
      </c>
    </row>
    <row r="155" spans="1:2" x14ac:dyDescent="0.25">
      <c r="A155" s="387">
        <v>44061</v>
      </c>
      <c r="B155" s="316">
        <v>3</v>
      </c>
    </row>
    <row r="156" spans="1:2" x14ac:dyDescent="0.25">
      <c r="A156" s="387">
        <v>44062</v>
      </c>
      <c r="B156" s="316">
        <v>2</v>
      </c>
    </row>
    <row r="157" spans="1:2" x14ac:dyDescent="0.25">
      <c r="A157" s="387">
        <v>44063</v>
      </c>
      <c r="B157" s="316">
        <v>2</v>
      </c>
    </row>
    <row r="158" spans="1:2" x14ac:dyDescent="0.25">
      <c r="A158" s="387">
        <v>44064</v>
      </c>
      <c r="B158" s="316">
        <v>2</v>
      </c>
    </row>
    <row r="159" spans="1:2" x14ac:dyDescent="0.25">
      <c r="A159" s="387">
        <v>44065</v>
      </c>
      <c r="B159" s="316">
        <v>2</v>
      </c>
    </row>
    <row r="160" spans="1:2" x14ac:dyDescent="0.25">
      <c r="A160" s="387">
        <v>44066</v>
      </c>
      <c r="B160" s="316">
        <v>2</v>
      </c>
    </row>
    <row r="161" spans="1:2" x14ac:dyDescent="0.25">
      <c r="A161" s="387">
        <v>44067</v>
      </c>
      <c r="B161" s="316">
        <v>1</v>
      </c>
    </row>
    <row r="162" spans="1:2" x14ac:dyDescent="0.25">
      <c r="A162" s="387">
        <v>44068</v>
      </c>
      <c r="B162" s="316">
        <v>1</v>
      </c>
    </row>
    <row r="163" spans="1:2" x14ac:dyDescent="0.25">
      <c r="A163" s="387">
        <v>44069</v>
      </c>
      <c r="B163" s="316">
        <v>2</v>
      </c>
    </row>
    <row r="164" spans="1:2" x14ac:dyDescent="0.25">
      <c r="A164" s="387">
        <v>44070</v>
      </c>
      <c r="B164" s="316">
        <v>2</v>
      </c>
    </row>
    <row r="165" spans="1:2" x14ac:dyDescent="0.25">
      <c r="A165" s="387">
        <v>44071</v>
      </c>
      <c r="B165" s="316">
        <v>3</v>
      </c>
    </row>
    <row r="166" spans="1:2" x14ac:dyDescent="0.25">
      <c r="A166" s="387">
        <v>44072</v>
      </c>
      <c r="B166" s="316">
        <v>5</v>
      </c>
    </row>
    <row r="167" spans="1:2" x14ac:dyDescent="0.25">
      <c r="A167" s="387">
        <v>44073</v>
      </c>
      <c r="B167" s="316">
        <v>5</v>
      </c>
    </row>
    <row r="168" spans="1:2" x14ac:dyDescent="0.25">
      <c r="A168" s="387">
        <v>44074</v>
      </c>
      <c r="B168" s="316">
        <v>5</v>
      </c>
    </row>
    <row r="169" spans="1:2" x14ac:dyDescent="0.25">
      <c r="A169" s="387">
        <v>44075</v>
      </c>
      <c r="B169" s="316">
        <v>6</v>
      </c>
    </row>
    <row r="170" spans="1:2" x14ac:dyDescent="0.25">
      <c r="A170" s="387">
        <v>44076</v>
      </c>
      <c r="B170" s="316">
        <v>5</v>
      </c>
    </row>
    <row r="171" spans="1:2" x14ac:dyDescent="0.25">
      <c r="A171" s="387">
        <v>44077</v>
      </c>
      <c r="B171" s="316">
        <v>4</v>
      </c>
    </row>
    <row r="172" spans="1:2" x14ac:dyDescent="0.25">
      <c r="A172" s="387">
        <v>44078</v>
      </c>
      <c r="B172" s="316">
        <v>4</v>
      </c>
    </row>
    <row r="173" spans="1:2" x14ac:dyDescent="0.25">
      <c r="A173" s="387">
        <v>44079</v>
      </c>
      <c r="B173" s="316">
        <v>4</v>
      </c>
    </row>
    <row r="174" spans="1:2" x14ac:dyDescent="0.25">
      <c r="A174" s="387">
        <v>44080</v>
      </c>
      <c r="B174" s="316">
        <v>4</v>
      </c>
    </row>
    <row r="175" spans="1:2" x14ac:dyDescent="0.25">
      <c r="A175" s="387">
        <v>44081</v>
      </c>
      <c r="B175" s="316">
        <v>5</v>
      </c>
    </row>
    <row r="176" spans="1:2" x14ac:dyDescent="0.25">
      <c r="A176" s="387">
        <v>44082</v>
      </c>
      <c r="B176" s="316">
        <v>6</v>
      </c>
    </row>
    <row r="177" spans="1:2" x14ac:dyDescent="0.25">
      <c r="A177" s="387">
        <v>44083</v>
      </c>
      <c r="B177" s="316">
        <v>6</v>
      </c>
    </row>
    <row r="178" spans="1:2" x14ac:dyDescent="0.25">
      <c r="A178" s="387">
        <v>44084</v>
      </c>
      <c r="B178" s="316">
        <v>7</v>
      </c>
    </row>
    <row r="179" spans="1:2" x14ac:dyDescent="0.25">
      <c r="A179" s="387">
        <v>44085</v>
      </c>
      <c r="B179" s="316">
        <v>8</v>
      </c>
    </row>
    <row r="180" spans="1:2" x14ac:dyDescent="0.25">
      <c r="A180" s="387">
        <v>44086</v>
      </c>
      <c r="B180" s="316">
        <v>8</v>
      </c>
    </row>
    <row r="181" spans="1:2" x14ac:dyDescent="0.25">
      <c r="A181" s="387">
        <v>44087</v>
      </c>
      <c r="B181" s="316">
        <v>7</v>
      </c>
    </row>
    <row r="182" spans="1:2" x14ac:dyDescent="0.25">
      <c r="A182" s="387">
        <v>44088</v>
      </c>
      <c r="B182" s="316">
        <v>7</v>
      </c>
    </row>
    <row r="183" spans="1:2" x14ac:dyDescent="0.25">
      <c r="A183" s="387">
        <v>44089</v>
      </c>
      <c r="B183" s="31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8" hidden="1" customWidth="1"/>
    <col min="2" max="2" width="13.5703125" customWidth="1"/>
    <col min="3" max="3" width="12.42578125" style="45" customWidth="1"/>
    <col min="4" max="4" width="17.42578125" style="45" customWidth="1"/>
    <col min="5" max="5" width="21.42578125" style="45" customWidth="1"/>
  </cols>
  <sheetData>
    <row r="1" spans="1:17" x14ac:dyDescent="0.25">
      <c r="A1" s="88">
        <f>LOOKUP(2,1/(B:B&lt;&gt;""),B:B)</f>
        <v>44032</v>
      </c>
      <c r="B1" s="273" t="s">
        <v>32</v>
      </c>
      <c r="C1" s="273"/>
      <c r="D1" s="273"/>
      <c r="E1" s="274"/>
      <c r="F1" s="275"/>
      <c r="M1" s="22" t="s">
        <v>29</v>
      </c>
    </row>
    <row r="2" spans="1:17" x14ac:dyDescent="0.25">
      <c r="B2" s="274"/>
      <c r="C2" s="274"/>
      <c r="D2" s="274"/>
      <c r="E2" s="274"/>
      <c r="F2" s="275"/>
    </row>
    <row r="3" spans="1:17" ht="39" x14ac:dyDescent="0.25">
      <c r="B3" s="277" t="s">
        <v>0</v>
      </c>
      <c r="C3" s="278" t="s">
        <v>12</v>
      </c>
      <c r="D3" s="278" t="s">
        <v>13</v>
      </c>
      <c r="E3" s="278" t="s">
        <v>14</v>
      </c>
      <c r="F3" s="279"/>
    </row>
    <row r="4" spans="1:17" x14ac:dyDescent="0.25">
      <c r="A4" s="89">
        <f>IF(B4=A$1,B4,IF(MOD(B4-B$4,7)=0,B4,""))</f>
        <v>43908</v>
      </c>
      <c r="B4" s="294">
        <v>43908</v>
      </c>
      <c r="C4" s="281">
        <v>1538</v>
      </c>
      <c r="D4" s="282">
        <v>292</v>
      </c>
      <c r="E4" s="282">
        <v>180</v>
      </c>
      <c r="F4" s="283"/>
      <c r="G4" s="7"/>
      <c r="H4" s="7"/>
      <c r="I4" s="7"/>
      <c r="J4" s="7"/>
      <c r="K4" s="7"/>
      <c r="L4" s="8"/>
      <c r="M4" s="8"/>
      <c r="N4" s="8"/>
      <c r="O4" s="8"/>
      <c r="P4" s="8"/>
      <c r="Q4" s="8"/>
    </row>
    <row r="5" spans="1:17" x14ac:dyDescent="0.25">
      <c r="A5" s="89" t="str">
        <f t="shared" ref="A5:A68" si="0">IF(B5=A$1,B5,IF(MOD(B5-B$4,7)=0,B5,""))</f>
        <v/>
      </c>
      <c r="B5" s="295">
        <v>43909</v>
      </c>
      <c r="C5" s="287">
        <v>1572</v>
      </c>
      <c r="D5" s="288">
        <v>339</v>
      </c>
      <c r="E5" s="288">
        <v>203</v>
      </c>
      <c r="F5" s="283"/>
      <c r="G5" s="7"/>
      <c r="H5" s="7"/>
      <c r="I5" s="7"/>
      <c r="J5" s="7"/>
      <c r="K5" s="7"/>
      <c r="L5" s="8"/>
      <c r="M5" s="8"/>
      <c r="N5" s="8"/>
      <c r="O5" s="8"/>
      <c r="P5" s="8"/>
      <c r="Q5" s="8"/>
    </row>
    <row r="6" spans="1:17" x14ac:dyDescent="0.25">
      <c r="A6" s="89" t="str">
        <f t="shared" si="0"/>
        <v/>
      </c>
      <c r="B6" s="295">
        <v>43910</v>
      </c>
      <c r="C6" s="287">
        <v>1593</v>
      </c>
      <c r="D6" s="288">
        <v>360</v>
      </c>
      <c r="E6" s="288">
        <v>222</v>
      </c>
      <c r="F6" s="283"/>
      <c r="G6" s="7"/>
      <c r="H6" s="7"/>
      <c r="I6" s="7"/>
      <c r="J6" s="7"/>
      <c r="K6" s="7"/>
      <c r="L6" s="8"/>
      <c r="M6" s="8"/>
      <c r="N6" s="8"/>
      <c r="O6" s="8"/>
      <c r="P6" s="8"/>
      <c r="Q6" s="8"/>
    </row>
    <row r="7" spans="1:17" x14ac:dyDescent="0.25">
      <c r="A7" s="89" t="str">
        <f t="shared" si="0"/>
        <v/>
      </c>
      <c r="B7" s="295">
        <v>43911</v>
      </c>
      <c r="C7" s="287">
        <v>1545</v>
      </c>
      <c r="D7" s="288">
        <v>317</v>
      </c>
      <c r="E7" s="288">
        <v>179</v>
      </c>
      <c r="F7" s="283"/>
      <c r="G7" s="7"/>
      <c r="H7" s="7"/>
      <c r="I7" s="7"/>
      <c r="J7" s="7"/>
      <c r="K7" s="7"/>
      <c r="L7" s="8"/>
      <c r="M7" s="8"/>
      <c r="N7" s="8"/>
      <c r="O7" s="8"/>
      <c r="P7" s="8"/>
      <c r="Q7" s="8"/>
    </row>
    <row r="8" spans="1:17" x14ac:dyDescent="0.25">
      <c r="A8" s="89" t="str">
        <f t="shared" si="0"/>
        <v/>
      </c>
      <c r="B8" s="295">
        <v>43912</v>
      </c>
      <c r="C8" s="287">
        <v>1510</v>
      </c>
      <c r="D8" s="288">
        <v>391</v>
      </c>
      <c r="E8" s="288">
        <v>215</v>
      </c>
      <c r="F8" s="283"/>
      <c r="G8" s="7"/>
      <c r="H8" s="7"/>
      <c r="I8" s="7"/>
      <c r="J8" s="7"/>
      <c r="K8" s="7"/>
      <c r="L8" s="8"/>
      <c r="M8" s="8"/>
      <c r="N8" s="8"/>
      <c r="O8" s="8"/>
      <c r="P8" s="8"/>
      <c r="Q8" s="8"/>
    </row>
    <row r="9" spans="1:17" x14ac:dyDescent="0.25">
      <c r="A9" s="89" t="str">
        <f t="shared" si="0"/>
        <v/>
      </c>
      <c r="B9" s="295">
        <v>43913</v>
      </c>
      <c r="C9" s="287">
        <v>1649</v>
      </c>
      <c r="D9" s="288">
        <v>449</v>
      </c>
      <c r="E9" s="288">
        <v>253</v>
      </c>
      <c r="F9" s="283"/>
      <c r="G9" s="7"/>
      <c r="H9" s="7"/>
      <c r="I9" s="7"/>
      <c r="J9" s="7"/>
      <c r="K9" s="7"/>
      <c r="L9" s="8"/>
      <c r="M9" s="8"/>
      <c r="N9" s="8"/>
      <c r="O9" s="8"/>
      <c r="P9" s="8"/>
      <c r="Q9" s="8"/>
    </row>
    <row r="10" spans="1:17" x14ac:dyDescent="0.25">
      <c r="A10" s="89" t="str">
        <f t="shared" si="0"/>
        <v/>
      </c>
      <c r="B10" s="295">
        <v>43914</v>
      </c>
      <c r="C10" s="287">
        <v>1537</v>
      </c>
      <c r="D10" s="288">
        <v>542</v>
      </c>
      <c r="E10" s="288">
        <v>287</v>
      </c>
      <c r="F10" s="283"/>
      <c r="G10" s="7"/>
      <c r="H10" s="7"/>
      <c r="I10" s="7"/>
      <c r="J10" s="7"/>
      <c r="K10" s="7"/>
      <c r="L10" s="8"/>
      <c r="M10" s="8"/>
      <c r="N10" s="8"/>
      <c r="O10" s="8"/>
      <c r="P10" s="8"/>
      <c r="Q10" s="8"/>
    </row>
    <row r="11" spans="1:17" x14ac:dyDescent="0.25">
      <c r="A11" s="89">
        <f t="shared" si="0"/>
        <v>43915</v>
      </c>
      <c r="B11" s="295">
        <v>43915</v>
      </c>
      <c r="C11" s="287">
        <v>1626</v>
      </c>
      <c r="D11" s="288">
        <v>587</v>
      </c>
      <c r="E11" s="288">
        <v>295</v>
      </c>
      <c r="F11" s="283"/>
      <c r="G11" s="7"/>
      <c r="H11" s="7"/>
      <c r="I11" s="7"/>
      <c r="J11" s="7"/>
      <c r="K11" s="7"/>
      <c r="L11" s="8"/>
      <c r="M11" s="8"/>
      <c r="N11" s="8"/>
      <c r="O11" s="8"/>
      <c r="P11" s="8"/>
      <c r="Q11" s="8"/>
    </row>
    <row r="12" spans="1:17" x14ac:dyDescent="0.25">
      <c r="A12" s="89" t="str">
        <f t="shared" si="0"/>
        <v/>
      </c>
      <c r="B12" s="295">
        <v>43916</v>
      </c>
      <c r="C12" s="287">
        <v>1622</v>
      </c>
      <c r="D12" s="288">
        <v>617</v>
      </c>
      <c r="E12" s="288">
        <v>315</v>
      </c>
      <c r="F12" s="283"/>
      <c r="G12" s="7"/>
      <c r="H12" s="7"/>
      <c r="I12" s="7"/>
      <c r="J12" s="7"/>
      <c r="K12" s="7"/>
      <c r="L12" s="8"/>
      <c r="M12" s="8"/>
      <c r="N12" s="8"/>
      <c r="O12" s="8"/>
      <c r="P12" s="8"/>
      <c r="Q12" s="8"/>
    </row>
    <row r="13" spans="1:17" x14ac:dyDescent="0.25">
      <c r="A13" s="89" t="str">
        <f t="shared" si="0"/>
        <v/>
      </c>
      <c r="B13" s="295">
        <v>43917</v>
      </c>
      <c r="C13" s="287">
        <v>1640</v>
      </c>
      <c r="D13" s="288">
        <v>557</v>
      </c>
      <c r="E13" s="288">
        <v>293</v>
      </c>
      <c r="F13" s="283"/>
      <c r="G13" s="7"/>
      <c r="H13" s="7"/>
      <c r="I13" s="7"/>
      <c r="J13" s="7"/>
      <c r="K13" s="7"/>
      <c r="L13" s="8"/>
      <c r="M13" s="8"/>
      <c r="N13" s="8"/>
      <c r="O13" s="8"/>
      <c r="P13" s="8"/>
      <c r="Q13" s="8"/>
    </row>
    <row r="14" spans="1:17" x14ac:dyDescent="0.25">
      <c r="A14" s="89" t="str">
        <f t="shared" si="0"/>
        <v/>
      </c>
      <c r="B14" s="295">
        <v>43918</v>
      </c>
      <c r="C14" s="287">
        <v>1615</v>
      </c>
      <c r="D14" s="288">
        <v>516</v>
      </c>
      <c r="E14" s="288">
        <v>271</v>
      </c>
      <c r="F14" s="283"/>
      <c r="G14" s="7"/>
      <c r="H14" s="7"/>
      <c r="I14" s="7"/>
      <c r="J14" s="7"/>
      <c r="K14" s="7"/>
      <c r="L14" s="8"/>
      <c r="M14" s="8"/>
      <c r="N14" s="8"/>
      <c r="O14" s="8"/>
      <c r="P14" s="8"/>
      <c r="Q14" s="8"/>
    </row>
    <row r="15" spans="1:17" x14ac:dyDescent="0.25">
      <c r="A15" s="89" t="str">
        <f t="shared" si="0"/>
        <v/>
      </c>
      <c r="B15" s="295">
        <v>43919</v>
      </c>
      <c r="C15" s="287">
        <v>1510</v>
      </c>
      <c r="D15" s="288">
        <v>469</v>
      </c>
      <c r="E15" s="288">
        <v>263</v>
      </c>
      <c r="F15" s="283"/>
      <c r="G15" s="7"/>
      <c r="H15" s="7"/>
      <c r="I15" s="7"/>
      <c r="J15" s="7"/>
      <c r="K15" s="7"/>
      <c r="L15" s="8"/>
      <c r="M15" s="8"/>
      <c r="N15" s="8"/>
      <c r="O15" s="8"/>
      <c r="P15" s="8"/>
      <c r="Q15" s="8"/>
    </row>
    <row r="16" spans="1:17" x14ac:dyDescent="0.25">
      <c r="A16" s="89" t="str">
        <f t="shared" si="0"/>
        <v/>
      </c>
      <c r="B16" s="295">
        <v>43920</v>
      </c>
      <c r="C16" s="287">
        <v>1613</v>
      </c>
      <c r="D16" s="288">
        <v>533</v>
      </c>
      <c r="E16" s="288">
        <v>291</v>
      </c>
      <c r="F16" s="283"/>
      <c r="G16" s="7"/>
      <c r="H16" s="7"/>
      <c r="I16" s="7"/>
      <c r="J16" s="7"/>
      <c r="K16" s="7"/>
      <c r="L16" s="8"/>
      <c r="M16" s="8"/>
      <c r="N16" s="8"/>
      <c r="O16" s="8"/>
      <c r="P16" s="8"/>
      <c r="Q16" s="8"/>
    </row>
    <row r="17" spans="1:17" x14ac:dyDescent="0.25">
      <c r="A17" s="89" t="str">
        <f t="shared" si="0"/>
        <v/>
      </c>
      <c r="B17" s="295">
        <v>43921</v>
      </c>
      <c r="C17" s="287">
        <v>1595</v>
      </c>
      <c r="D17" s="288">
        <v>561</v>
      </c>
      <c r="E17" s="288">
        <v>325</v>
      </c>
      <c r="F17" s="283"/>
      <c r="G17" s="7"/>
      <c r="H17" s="7"/>
      <c r="I17" s="7"/>
      <c r="J17" s="7"/>
      <c r="K17" s="7"/>
      <c r="L17" s="8"/>
      <c r="M17" s="8"/>
      <c r="N17" s="8"/>
      <c r="O17" s="8"/>
      <c r="P17" s="8"/>
      <c r="Q17" s="8"/>
    </row>
    <row r="18" spans="1:17" x14ac:dyDescent="0.25">
      <c r="A18" s="89">
        <f t="shared" si="0"/>
        <v>43922</v>
      </c>
      <c r="B18" s="295">
        <v>43922</v>
      </c>
      <c r="C18" s="287">
        <v>1672</v>
      </c>
      <c r="D18" s="288">
        <v>593</v>
      </c>
      <c r="E18" s="288">
        <v>327</v>
      </c>
      <c r="F18" s="283"/>
      <c r="G18" s="7"/>
      <c r="H18" s="7"/>
      <c r="I18" s="7"/>
      <c r="J18" s="7"/>
      <c r="K18" s="7"/>
      <c r="L18" s="8"/>
      <c r="M18" s="8"/>
      <c r="N18" s="8"/>
      <c r="O18" s="8"/>
      <c r="P18" s="8"/>
      <c r="Q18" s="8"/>
    </row>
    <row r="19" spans="1:17" x14ac:dyDescent="0.25">
      <c r="A19" s="89" t="str">
        <f t="shared" si="0"/>
        <v/>
      </c>
      <c r="B19" s="295">
        <v>43923</v>
      </c>
      <c r="C19" s="287">
        <v>1578</v>
      </c>
      <c r="D19" s="288">
        <v>522</v>
      </c>
      <c r="E19" s="288">
        <v>291</v>
      </c>
      <c r="F19" s="283"/>
      <c r="G19" s="7"/>
      <c r="H19" s="7"/>
      <c r="I19" s="7"/>
      <c r="J19" s="7"/>
      <c r="K19" s="7"/>
      <c r="L19" s="8"/>
      <c r="M19" s="8"/>
      <c r="N19" s="8"/>
      <c r="O19" s="8"/>
      <c r="P19" s="8"/>
      <c r="Q19" s="8"/>
    </row>
    <row r="20" spans="1:17" x14ac:dyDescent="0.25">
      <c r="A20" s="89" t="str">
        <f t="shared" si="0"/>
        <v/>
      </c>
      <c r="B20" s="295">
        <v>43924</v>
      </c>
      <c r="C20" s="287">
        <v>1579</v>
      </c>
      <c r="D20" s="288">
        <v>609</v>
      </c>
      <c r="E20" s="288">
        <v>360</v>
      </c>
      <c r="F20" s="283"/>
      <c r="G20" s="7"/>
      <c r="H20" s="7"/>
      <c r="I20" s="7"/>
      <c r="J20" s="7"/>
      <c r="K20" s="7"/>
      <c r="L20" s="8"/>
      <c r="M20" s="8"/>
      <c r="N20" s="8"/>
      <c r="O20" s="8"/>
      <c r="P20" s="8"/>
      <c r="Q20" s="8"/>
    </row>
    <row r="21" spans="1:17" x14ac:dyDescent="0.25">
      <c r="A21" s="89" t="str">
        <f t="shared" si="0"/>
        <v/>
      </c>
      <c r="B21" s="295">
        <v>43925</v>
      </c>
      <c r="C21" s="287">
        <v>1603</v>
      </c>
      <c r="D21" s="288">
        <v>597</v>
      </c>
      <c r="E21" s="288">
        <v>336</v>
      </c>
      <c r="F21" s="283"/>
      <c r="G21" s="7"/>
      <c r="H21" s="7"/>
      <c r="I21" s="7"/>
      <c r="J21" s="7"/>
      <c r="K21" s="7"/>
      <c r="L21" s="8"/>
      <c r="M21" s="8"/>
      <c r="N21" s="8"/>
      <c r="O21" s="8"/>
      <c r="P21" s="8"/>
      <c r="Q21" s="8"/>
    </row>
    <row r="22" spans="1:17" x14ac:dyDescent="0.25">
      <c r="A22" s="89" t="str">
        <f t="shared" si="0"/>
        <v/>
      </c>
      <c r="B22" s="295">
        <v>43926</v>
      </c>
      <c r="C22" s="287">
        <v>1586</v>
      </c>
      <c r="D22" s="288">
        <v>610</v>
      </c>
      <c r="E22" s="288">
        <v>363</v>
      </c>
      <c r="F22" s="283"/>
      <c r="G22" s="7"/>
      <c r="H22" s="7"/>
      <c r="I22" s="7"/>
      <c r="J22" s="7"/>
      <c r="K22" s="7"/>
      <c r="L22" s="8"/>
      <c r="M22" s="8"/>
      <c r="N22" s="8"/>
      <c r="O22" s="8"/>
      <c r="P22" s="8"/>
      <c r="Q22" s="8"/>
    </row>
    <row r="23" spans="1:17" x14ac:dyDescent="0.25">
      <c r="A23" s="89" t="str">
        <f t="shared" si="0"/>
        <v/>
      </c>
      <c r="B23" s="295">
        <v>43927</v>
      </c>
      <c r="C23" s="287">
        <v>1664</v>
      </c>
      <c r="D23" s="288">
        <v>653</v>
      </c>
      <c r="E23" s="288">
        <v>366</v>
      </c>
      <c r="F23" s="283"/>
      <c r="G23" s="7"/>
      <c r="H23" s="7"/>
      <c r="I23" s="7"/>
      <c r="J23" s="7"/>
      <c r="K23" s="7"/>
      <c r="L23" s="8"/>
      <c r="M23" s="8"/>
      <c r="N23" s="8"/>
      <c r="O23" s="8"/>
      <c r="P23" s="8"/>
      <c r="Q23" s="8"/>
    </row>
    <row r="24" spans="1:17" x14ac:dyDescent="0.25">
      <c r="A24" s="89" t="str">
        <f t="shared" si="0"/>
        <v/>
      </c>
      <c r="B24" s="295">
        <v>43928</v>
      </c>
      <c r="C24" s="287">
        <v>1567</v>
      </c>
      <c r="D24" s="288">
        <v>568</v>
      </c>
      <c r="E24" s="288">
        <v>336</v>
      </c>
      <c r="F24" s="283"/>
      <c r="G24" s="7"/>
      <c r="H24" s="7"/>
      <c r="I24" s="7"/>
      <c r="J24" s="7"/>
      <c r="K24" s="7"/>
      <c r="L24" s="8"/>
      <c r="M24" s="8"/>
      <c r="N24" s="8"/>
      <c r="O24" s="8"/>
      <c r="P24" s="8"/>
      <c r="Q24" s="8"/>
    </row>
    <row r="25" spans="1:17" x14ac:dyDescent="0.25">
      <c r="A25" s="89">
        <f t="shared" si="0"/>
        <v>43929</v>
      </c>
      <c r="B25" s="295">
        <v>43929</v>
      </c>
      <c r="C25" s="287">
        <v>1580</v>
      </c>
      <c r="D25" s="288">
        <v>563</v>
      </c>
      <c r="E25" s="288">
        <v>332</v>
      </c>
      <c r="F25" s="283"/>
      <c r="G25" s="7"/>
      <c r="H25" s="7"/>
      <c r="I25" s="7"/>
      <c r="J25" s="7"/>
      <c r="K25" s="7"/>
      <c r="L25" s="8"/>
      <c r="M25" s="8"/>
      <c r="N25" s="8"/>
      <c r="O25" s="8"/>
      <c r="P25" s="8"/>
      <c r="Q25" s="8"/>
    </row>
    <row r="26" spans="1:17" x14ac:dyDescent="0.25">
      <c r="A26" s="89" t="str">
        <f t="shared" si="0"/>
        <v/>
      </c>
      <c r="B26" s="295">
        <v>43930</v>
      </c>
      <c r="C26" s="287">
        <v>1593</v>
      </c>
      <c r="D26" s="288">
        <v>511</v>
      </c>
      <c r="E26" s="288">
        <v>270</v>
      </c>
      <c r="F26" s="283"/>
      <c r="G26" s="7"/>
      <c r="H26" s="7"/>
      <c r="I26" s="7"/>
      <c r="J26" s="7"/>
      <c r="K26" s="7"/>
      <c r="L26" s="8"/>
      <c r="M26" s="8"/>
      <c r="N26" s="8"/>
      <c r="O26" s="8"/>
      <c r="P26" s="8"/>
      <c r="Q26" s="8"/>
    </row>
    <row r="27" spans="1:17" x14ac:dyDescent="0.25">
      <c r="A27" s="89" t="str">
        <f t="shared" si="0"/>
        <v/>
      </c>
      <c r="B27" s="295">
        <v>43931</v>
      </c>
      <c r="C27" s="296">
        <v>1672</v>
      </c>
      <c r="D27" s="297">
        <v>580</v>
      </c>
      <c r="E27" s="297">
        <v>334</v>
      </c>
      <c r="F27" s="283"/>
      <c r="G27" s="7"/>
      <c r="H27" s="7"/>
      <c r="I27" s="7"/>
      <c r="J27" s="7"/>
      <c r="K27" s="7"/>
      <c r="L27" s="8"/>
      <c r="M27" s="8"/>
      <c r="N27" s="8"/>
      <c r="O27" s="8"/>
      <c r="P27" s="8"/>
      <c r="Q27" s="8"/>
    </row>
    <row r="28" spans="1:17" x14ac:dyDescent="0.25">
      <c r="A28" s="88" t="str">
        <f t="shared" si="0"/>
        <v/>
      </c>
      <c r="B28" s="295">
        <v>43932</v>
      </c>
      <c r="C28" s="297">
        <v>1600</v>
      </c>
      <c r="D28" s="297">
        <v>479</v>
      </c>
      <c r="E28" s="297">
        <v>251</v>
      </c>
      <c r="F28" s="283"/>
      <c r="G28" s="7"/>
      <c r="H28" s="7"/>
      <c r="I28" s="7"/>
      <c r="J28" s="7"/>
      <c r="K28" s="7"/>
      <c r="L28" s="8"/>
      <c r="M28" s="8"/>
      <c r="N28" s="8"/>
      <c r="O28" s="8"/>
      <c r="P28" s="8"/>
      <c r="Q28" s="8"/>
    </row>
    <row r="29" spans="1:17" x14ac:dyDescent="0.25">
      <c r="A29" s="88" t="str">
        <f t="shared" si="0"/>
        <v/>
      </c>
      <c r="B29" s="295">
        <v>43933</v>
      </c>
      <c r="C29" s="288">
        <v>1508</v>
      </c>
      <c r="D29" s="288">
        <v>479</v>
      </c>
      <c r="E29" s="288">
        <v>282</v>
      </c>
      <c r="F29" s="279"/>
    </row>
    <row r="30" spans="1:17" x14ac:dyDescent="0.25">
      <c r="A30" s="88" t="str">
        <f t="shared" si="0"/>
        <v/>
      </c>
      <c r="B30" s="295">
        <v>43934</v>
      </c>
      <c r="C30" s="288">
        <v>1447</v>
      </c>
      <c r="D30" s="288">
        <v>460</v>
      </c>
      <c r="E30" s="288">
        <v>267</v>
      </c>
      <c r="F30" s="279"/>
    </row>
    <row r="31" spans="1:17" x14ac:dyDescent="0.25">
      <c r="A31" s="88" t="str">
        <f>IF(B31=A$1,B31,IF(MOD(B31-B$4,7)=0,B31,""))</f>
        <v/>
      </c>
      <c r="B31" s="295">
        <v>43935</v>
      </c>
      <c r="C31" s="288">
        <v>1429</v>
      </c>
      <c r="D31" s="288">
        <v>451</v>
      </c>
      <c r="E31" s="288">
        <v>246</v>
      </c>
      <c r="F31" s="279"/>
    </row>
    <row r="32" spans="1:17" x14ac:dyDescent="0.25">
      <c r="A32" s="88">
        <f t="shared" si="0"/>
        <v>43936</v>
      </c>
      <c r="B32" s="295">
        <v>43936</v>
      </c>
      <c r="C32" s="288">
        <v>1516</v>
      </c>
      <c r="D32" s="288">
        <v>421</v>
      </c>
      <c r="E32" s="288">
        <v>217</v>
      </c>
      <c r="F32" s="279"/>
    </row>
    <row r="33" spans="1:6" x14ac:dyDescent="0.25">
      <c r="A33" s="88" t="str">
        <f t="shared" si="0"/>
        <v/>
      </c>
      <c r="B33" s="295">
        <v>43937</v>
      </c>
      <c r="C33" s="288">
        <v>1525</v>
      </c>
      <c r="D33" s="288">
        <v>433</v>
      </c>
      <c r="E33" s="288">
        <v>242</v>
      </c>
      <c r="F33" s="275"/>
    </row>
    <row r="34" spans="1:6" x14ac:dyDescent="0.25">
      <c r="A34" s="88" t="str">
        <f t="shared" si="0"/>
        <v/>
      </c>
      <c r="B34" s="295">
        <v>43938</v>
      </c>
      <c r="C34" s="290">
        <v>1563</v>
      </c>
      <c r="D34" s="290">
        <v>418</v>
      </c>
      <c r="E34" s="288">
        <v>246</v>
      </c>
      <c r="F34" s="275"/>
    </row>
    <row r="35" spans="1:6" x14ac:dyDescent="0.25">
      <c r="A35" s="88" t="str">
        <f t="shared" si="0"/>
        <v/>
      </c>
      <c r="B35" s="295">
        <v>43939</v>
      </c>
      <c r="C35" s="290">
        <v>1458</v>
      </c>
      <c r="D35" s="290">
        <v>405</v>
      </c>
      <c r="E35" s="288">
        <v>251</v>
      </c>
      <c r="F35" s="275"/>
    </row>
    <row r="36" spans="1:6" x14ac:dyDescent="0.25">
      <c r="A36" s="88" t="str">
        <f t="shared" si="0"/>
        <v/>
      </c>
      <c r="B36" s="295">
        <v>43940</v>
      </c>
      <c r="C36" s="290">
        <v>1455</v>
      </c>
      <c r="D36" s="290">
        <v>371</v>
      </c>
      <c r="E36" s="288">
        <v>218</v>
      </c>
      <c r="F36" s="275"/>
    </row>
    <row r="37" spans="1:6" x14ac:dyDescent="0.25">
      <c r="A37" s="88" t="str">
        <f t="shared" si="0"/>
        <v/>
      </c>
      <c r="B37" s="295">
        <v>43941</v>
      </c>
      <c r="C37" s="290">
        <v>1569</v>
      </c>
      <c r="D37" s="290">
        <v>353</v>
      </c>
      <c r="E37" s="288">
        <v>205</v>
      </c>
      <c r="F37" s="275"/>
    </row>
    <row r="38" spans="1:6" x14ac:dyDescent="0.25">
      <c r="A38" s="88" t="str">
        <f t="shared" si="0"/>
        <v/>
      </c>
      <c r="B38" s="295">
        <v>43942</v>
      </c>
      <c r="C38" s="290">
        <v>1418</v>
      </c>
      <c r="D38" s="290">
        <v>269</v>
      </c>
      <c r="E38" s="288">
        <v>156</v>
      </c>
      <c r="F38" s="275"/>
    </row>
    <row r="39" spans="1:6" x14ac:dyDescent="0.25">
      <c r="A39" s="88">
        <f t="shared" si="0"/>
        <v>43943</v>
      </c>
      <c r="B39" s="295">
        <v>43943</v>
      </c>
      <c r="C39" s="290">
        <v>1392</v>
      </c>
      <c r="D39" s="290">
        <v>308</v>
      </c>
      <c r="E39" s="288">
        <v>193</v>
      </c>
      <c r="F39" s="275"/>
    </row>
    <row r="40" spans="1:6" x14ac:dyDescent="0.25">
      <c r="A40" s="88" t="str">
        <f t="shared" si="0"/>
        <v/>
      </c>
      <c r="B40" s="295">
        <v>43944</v>
      </c>
      <c r="C40" s="290">
        <v>1493</v>
      </c>
      <c r="D40" s="290">
        <v>327</v>
      </c>
      <c r="E40" s="298">
        <v>205</v>
      </c>
      <c r="F40" s="275"/>
    </row>
    <row r="41" spans="1:6" x14ac:dyDescent="0.25">
      <c r="A41" s="88" t="str">
        <f t="shared" si="0"/>
        <v/>
      </c>
      <c r="B41" s="295">
        <v>43945</v>
      </c>
      <c r="C41" s="290">
        <v>1509</v>
      </c>
      <c r="D41" s="290">
        <v>338</v>
      </c>
      <c r="E41" s="298">
        <v>214</v>
      </c>
      <c r="F41" s="275"/>
    </row>
    <row r="42" spans="1:6" x14ac:dyDescent="0.25">
      <c r="A42" s="88" t="str">
        <f t="shared" si="0"/>
        <v/>
      </c>
      <c r="B42" s="295">
        <v>43946</v>
      </c>
      <c r="C42" s="290">
        <v>1573</v>
      </c>
      <c r="D42" s="290">
        <v>353</v>
      </c>
      <c r="E42" s="290">
        <v>210</v>
      </c>
      <c r="F42" s="275"/>
    </row>
    <row r="43" spans="1:6" x14ac:dyDescent="0.25">
      <c r="A43" s="88" t="str">
        <f t="shared" si="0"/>
        <v/>
      </c>
      <c r="B43" s="295">
        <v>43947</v>
      </c>
      <c r="C43" s="290">
        <v>1554</v>
      </c>
      <c r="D43" s="290">
        <v>307</v>
      </c>
      <c r="E43" s="290">
        <v>194</v>
      </c>
      <c r="F43" s="275"/>
    </row>
    <row r="44" spans="1:6" x14ac:dyDescent="0.25">
      <c r="A44" s="88" t="str">
        <f t="shared" si="0"/>
        <v/>
      </c>
      <c r="B44" s="299">
        <v>43948</v>
      </c>
      <c r="C44" s="290">
        <v>1532</v>
      </c>
      <c r="D44" s="290">
        <v>343</v>
      </c>
      <c r="E44" s="290">
        <v>225</v>
      </c>
      <c r="F44" s="275"/>
    </row>
    <row r="45" spans="1:6" x14ac:dyDescent="0.25">
      <c r="A45" s="88" t="str">
        <f t="shared" si="0"/>
        <v/>
      </c>
      <c r="B45" s="299">
        <v>43949</v>
      </c>
      <c r="C45" s="290">
        <v>1553</v>
      </c>
      <c r="D45" s="290">
        <v>334</v>
      </c>
      <c r="E45" s="290">
        <v>220</v>
      </c>
      <c r="F45" s="275"/>
    </row>
    <row r="46" spans="1:6" x14ac:dyDescent="0.25">
      <c r="A46" s="88">
        <f t="shared" si="0"/>
        <v>43950</v>
      </c>
      <c r="B46" s="299">
        <v>43950</v>
      </c>
      <c r="C46" s="290">
        <v>1530</v>
      </c>
      <c r="D46" s="290">
        <v>320</v>
      </c>
      <c r="E46" s="290">
        <v>219</v>
      </c>
      <c r="F46" s="275"/>
    </row>
    <row r="47" spans="1:6" x14ac:dyDescent="0.25">
      <c r="A47" s="88" t="str">
        <f t="shared" si="0"/>
        <v/>
      </c>
      <c r="B47" s="299">
        <v>43951</v>
      </c>
      <c r="C47" s="300">
        <v>1516</v>
      </c>
      <c r="D47" s="290">
        <v>360</v>
      </c>
      <c r="E47" s="290">
        <v>256</v>
      </c>
      <c r="F47" s="275"/>
    </row>
    <row r="48" spans="1:6" x14ac:dyDescent="0.25">
      <c r="A48" s="88" t="str">
        <f t="shared" si="0"/>
        <v/>
      </c>
      <c r="B48" s="299">
        <v>43952</v>
      </c>
      <c r="C48" s="300">
        <v>1702</v>
      </c>
      <c r="D48" s="290">
        <v>380</v>
      </c>
      <c r="E48" s="290">
        <v>249</v>
      </c>
      <c r="F48" s="275"/>
    </row>
    <row r="49" spans="1:6" x14ac:dyDescent="0.25">
      <c r="A49" s="88" t="str">
        <f t="shared" si="0"/>
        <v/>
      </c>
      <c r="B49" s="299">
        <v>43953</v>
      </c>
      <c r="C49" s="300">
        <v>1567</v>
      </c>
      <c r="D49" s="290">
        <v>349</v>
      </c>
      <c r="E49" s="290">
        <v>203</v>
      </c>
      <c r="F49" s="275"/>
    </row>
    <row r="50" spans="1:6" x14ac:dyDescent="0.25">
      <c r="A50" s="88" t="str">
        <f t="shared" si="0"/>
        <v/>
      </c>
      <c r="B50" s="299">
        <v>43954</v>
      </c>
      <c r="C50" s="300">
        <v>1500</v>
      </c>
      <c r="D50" s="290">
        <v>317</v>
      </c>
      <c r="E50" s="290">
        <v>193</v>
      </c>
      <c r="F50" s="275"/>
    </row>
    <row r="51" spans="1:6" x14ac:dyDescent="0.25">
      <c r="A51" s="88" t="str">
        <f t="shared" si="0"/>
        <v/>
      </c>
      <c r="B51" s="299">
        <v>43955</v>
      </c>
      <c r="C51" s="300">
        <v>1607</v>
      </c>
      <c r="D51" s="290">
        <v>346</v>
      </c>
      <c r="E51" s="290">
        <v>220</v>
      </c>
      <c r="F51" s="275"/>
    </row>
    <row r="52" spans="1:6" x14ac:dyDescent="0.25">
      <c r="A52" s="88" t="str">
        <f t="shared" si="0"/>
        <v/>
      </c>
      <c r="B52" s="299">
        <v>43956</v>
      </c>
      <c r="C52" s="290">
        <v>1577</v>
      </c>
      <c r="D52" s="290">
        <v>326</v>
      </c>
      <c r="E52" s="290">
        <v>227</v>
      </c>
      <c r="F52" s="275"/>
    </row>
    <row r="53" spans="1:6" x14ac:dyDescent="0.25">
      <c r="A53" s="88">
        <f t="shared" si="0"/>
        <v>43957</v>
      </c>
      <c r="B53" s="299">
        <v>43957</v>
      </c>
      <c r="C53" s="290">
        <v>1560</v>
      </c>
      <c r="D53" s="290">
        <v>311</v>
      </c>
      <c r="E53" s="290">
        <v>210</v>
      </c>
      <c r="F53" s="275"/>
    </row>
    <row r="54" spans="1:6" x14ac:dyDescent="0.25">
      <c r="A54" s="88" t="str">
        <f t="shared" si="0"/>
        <v/>
      </c>
      <c r="B54" s="299">
        <v>43958</v>
      </c>
      <c r="C54" s="290">
        <v>1543</v>
      </c>
      <c r="D54" s="290">
        <v>319</v>
      </c>
      <c r="E54" s="290">
        <v>213</v>
      </c>
      <c r="F54" s="275"/>
    </row>
    <row r="55" spans="1:6" x14ac:dyDescent="0.25">
      <c r="A55" s="88" t="str">
        <f t="shared" si="0"/>
        <v/>
      </c>
      <c r="B55" s="299">
        <v>43959</v>
      </c>
      <c r="C55" s="290">
        <v>1601</v>
      </c>
      <c r="D55" s="290">
        <v>297</v>
      </c>
      <c r="E55" s="290">
        <v>197</v>
      </c>
      <c r="F55" s="275"/>
    </row>
    <row r="56" spans="1:6" x14ac:dyDescent="0.25">
      <c r="A56" s="88" t="str">
        <f t="shared" si="0"/>
        <v/>
      </c>
      <c r="B56" s="299">
        <v>43960</v>
      </c>
      <c r="C56" s="290">
        <v>1552</v>
      </c>
      <c r="D56" s="290">
        <v>271</v>
      </c>
      <c r="E56" s="290">
        <v>162</v>
      </c>
      <c r="F56" s="275"/>
    </row>
    <row r="57" spans="1:6" x14ac:dyDescent="0.25">
      <c r="A57" s="88" t="str">
        <f t="shared" si="0"/>
        <v/>
      </c>
      <c r="B57" s="299">
        <v>43961</v>
      </c>
      <c r="C57" s="290">
        <v>1459</v>
      </c>
      <c r="D57" s="290">
        <v>242</v>
      </c>
      <c r="E57" s="290">
        <v>157</v>
      </c>
      <c r="F57" s="275"/>
    </row>
    <row r="58" spans="1:6" x14ac:dyDescent="0.25">
      <c r="A58" s="88" t="str">
        <f t="shared" si="0"/>
        <v/>
      </c>
      <c r="B58" s="299">
        <v>43962</v>
      </c>
      <c r="C58" s="290">
        <v>1501</v>
      </c>
      <c r="D58" s="290">
        <v>295</v>
      </c>
      <c r="E58" s="290">
        <v>198</v>
      </c>
      <c r="F58" s="275"/>
    </row>
    <row r="59" spans="1:6" x14ac:dyDescent="0.25">
      <c r="A59" s="88" t="str">
        <f t="shared" si="0"/>
        <v/>
      </c>
      <c r="B59" s="299">
        <v>43963</v>
      </c>
      <c r="C59" s="290">
        <v>1459</v>
      </c>
      <c r="D59" s="290">
        <v>311</v>
      </c>
      <c r="E59" s="290">
        <v>195</v>
      </c>
      <c r="F59" s="275"/>
    </row>
    <row r="60" spans="1:6" x14ac:dyDescent="0.25">
      <c r="A60" s="88">
        <f t="shared" si="0"/>
        <v>43964</v>
      </c>
      <c r="B60" s="299">
        <v>43964</v>
      </c>
      <c r="C60" s="290">
        <v>1473</v>
      </c>
      <c r="D60" s="290">
        <v>262</v>
      </c>
      <c r="E60" s="290">
        <v>175</v>
      </c>
      <c r="F60" s="275"/>
    </row>
    <row r="61" spans="1:6" x14ac:dyDescent="0.25">
      <c r="A61" s="88" t="str">
        <f t="shared" si="0"/>
        <v/>
      </c>
      <c r="B61" s="299">
        <v>43965</v>
      </c>
      <c r="C61" s="290">
        <v>1527</v>
      </c>
      <c r="D61" s="290">
        <v>260</v>
      </c>
      <c r="E61" s="290">
        <v>170</v>
      </c>
      <c r="F61" s="275"/>
    </row>
    <row r="62" spans="1:6" x14ac:dyDescent="0.25">
      <c r="A62" s="88" t="str">
        <f t="shared" si="0"/>
        <v/>
      </c>
      <c r="B62" s="299">
        <v>43966</v>
      </c>
      <c r="C62" s="290">
        <v>1650</v>
      </c>
      <c r="D62" s="290">
        <v>274</v>
      </c>
      <c r="E62" s="290">
        <v>193</v>
      </c>
      <c r="F62" s="275"/>
    </row>
    <row r="63" spans="1:6" x14ac:dyDescent="0.25">
      <c r="A63" s="88" t="str">
        <f t="shared" si="0"/>
        <v/>
      </c>
      <c r="B63" s="299">
        <v>43967</v>
      </c>
      <c r="C63" s="290">
        <v>1524</v>
      </c>
      <c r="D63" s="290">
        <v>287</v>
      </c>
      <c r="E63" s="290">
        <v>190</v>
      </c>
      <c r="F63" s="275"/>
    </row>
    <row r="64" spans="1:6" x14ac:dyDescent="0.25">
      <c r="A64" s="88" t="str">
        <f t="shared" si="0"/>
        <v/>
      </c>
      <c r="B64" s="299">
        <v>43968</v>
      </c>
      <c r="C64" s="290">
        <v>1543</v>
      </c>
      <c r="D64" s="290">
        <v>276</v>
      </c>
      <c r="E64" s="290">
        <v>186</v>
      </c>
      <c r="F64" s="275"/>
    </row>
    <row r="65" spans="1:6" x14ac:dyDescent="0.25">
      <c r="A65" s="88" t="str">
        <f t="shared" si="0"/>
        <v/>
      </c>
      <c r="B65" s="299">
        <v>43969</v>
      </c>
      <c r="C65" s="290">
        <v>1654</v>
      </c>
      <c r="D65" s="290">
        <v>341</v>
      </c>
      <c r="E65" s="290">
        <v>244</v>
      </c>
      <c r="F65" s="275"/>
    </row>
    <row r="66" spans="1:6" x14ac:dyDescent="0.25">
      <c r="A66" s="88" t="str">
        <f t="shared" si="0"/>
        <v/>
      </c>
      <c r="B66" s="299">
        <v>43970</v>
      </c>
      <c r="C66" s="290">
        <v>1614</v>
      </c>
      <c r="D66" s="290">
        <v>323</v>
      </c>
      <c r="E66" s="290">
        <v>201</v>
      </c>
      <c r="F66" s="275"/>
    </row>
    <row r="67" spans="1:6" x14ac:dyDescent="0.25">
      <c r="A67" s="88">
        <f t="shared" si="0"/>
        <v>43971</v>
      </c>
      <c r="B67" s="299">
        <v>43971</v>
      </c>
      <c r="C67" s="290">
        <v>1686</v>
      </c>
      <c r="D67" s="290">
        <v>264</v>
      </c>
      <c r="E67" s="290">
        <v>186</v>
      </c>
      <c r="F67" s="275"/>
    </row>
    <row r="68" spans="1:6" x14ac:dyDescent="0.25">
      <c r="A68" s="88" t="str">
        <f t="shared" si="0"/>
        <v/>
      </c>
      <c r="B68" s="299">
        <v>43972</v>
      </c>
      <c r="C68" s="290">
        <v>1624</v>
      </c>
      <c r="D68" s="290">
        <v>267</v>
      </c>
      <c r="E68" s="290">
        <v>183</v>
      </c>
      <c r="F68" s="275"/>
    </row>
    <row r="69" spans="1:6" x14ac:dyDescent="0.25">
      <c r="A69" s="88" t="str">
        <f t="shared" ref="A69:A132" si="1">IF(B69=A$1,B69,IF(MOD(B69-B$4,7)=0,B69,""))</f>
        <v/>
      </c>
      <c r="B69" s="299">
        <v>43973</v>
      </c>
      <c r="C69" s="290">
        <v>1612</v>
      </c>
      <c r="D69" s="290">
        <v>271</v>
      </c>
      <c r="E69" s="290">
        <v>178</v>
      </c>
      <c r="F69" s="275"/>
    </row>
    <row r="70" spans="1:6" x14ac:dyDescent="0.25">
      <c r="A70" s="88" t="str">
        <f t="shared" si="1"/>
        <v/>
      </c>
      <c r="B70" s="299">
        <v>43974</v>
      </c>
      <c r="C70" s="290">
        <v>1441</v>
      </c>
      <c r="D70" s="290">
        <v>268</v>
      </c>
      <c r="E70" s="290">
        <v>175</v>
      </c>
      <c r="F70" s="275"/>
    </row>
    <row r="71" spans="1:6" x14ac:dyDescent="0.25">
      <c r="A71" s="88" t="str">
        <f t="shared" si="1"/>
        <v/>
      </c>
      <c r="B71" s="299">
        <v>43975</v>
      </c>
      <c r="C71" s="290">
        <v>1521</v>
      </c>
      <c r="D71" s="290">
        <v>255</v>
      </c>
      <c r="E71" s="290">
        <v>155</v>
      </c>
      <c r="F71" s="275"/>
    </row>
    <row r="72" spans="1:6" x14ac:dyDescent="0.25">
      <c r="A72" s="88" t="str">
        <f t="shared" si="1"/>
        <v/>
      </c>
      <c r="B72" s="299">
        <v>43976</v>
      </c>
      <c r="C72" s="290">
        <v>1577</v>
      </c>
      <c r="D72" s="290">
        <v>265</v>
      </c>
      <c r="E72" s="290">
        <v>180</v>
      </c>
      <c r="F72" s="275"/>
    </row>
    <row r="73" spans="1:6" x14ac:dyDescent="0.25">
      <c r="A73" s="88" t="str">
        <f t="shared" si="1"/>
        <v/>
      </c>
      <c r="B73" s="299">
        <v>43977</v>
      </c>
      <c r="C73" s="290">
        <v>1606</v>
      </c>
      <c r="D73" s="290">
        <v>241</v>
      </c>
      <c r="E73" s="290">
        <v>149</v>
      </c>
      <c r="F73" s="275"/>
    </row>
    <row r="74" spans="1:6" x14ac:dyDescent="0.25">
      <c r="A74" s="88">
        <f t="shared" si="1"/>
        <v>43978</v>
      </c>
      <c r="B74" s="299">
        <v>43978</v>
      </c>
      <c r="C74" s="290">
        <v>1629</v>
      </c>
      <c r="D74" s="290">
        <v>257</v>
      </c>
      <c r="E74" s="290">
        <v>168</v>
      </c>
      <c r="F74" s="275"/>
    </row>
    <row r="75" spans="1:6" x14ac:dyDescent="0.25">
      <c r="A75" s="88" t="str">
        <f t="shared" si="1"/>
        <v/>
      </c>
      <c r="B75" s="299">
        <v>43979</v>
      </c>
      <c r="C75" s="290">
        <v>1682</v>
      </c>
      <c r="D75" s="290">
        <v>251</v>
      </c>
      <c r="E75" s="290">
        <v>165</v>
      </c>
      <c r="F75" s="275"/>
    </row>
    <row r="76" spans="1:6" x14ac:dyDescent="0.25">
      <c r="A76" s="88" t="str">
        <f t="shared" si="1"/>
        <v/>
      </c>
      <c r="B76" s="299">
        <v>43980</v>
      </c>
      <c r="C76" s="290">
        <v>1818</v>
      </c>
      <c r="D76" s="290">
        <v>198</v>
      </c>
      <c r="E76" s="290">
        <v>131</v>
      </c>
      <c r="F76" s="275"/>
    </row>
    <row r="77" spans="1:6" x14ac:dyDescent="0.25">
      <c r="A77" s="88" t="str">
        <f t="shared" si="1"/>
        <v/>
      </c>
      <c r="B77" s="299">
        <v>43981</v>
      </c>
      <c r="C77" s="290">
        <v>1636</v>
      </c>
      <c r="D77" s="290">
        <v>206</v>
      </c>
      <c r="E77" s="290">
        <v>131</v>
      </c>
      <c r="F77" s="275"/>
    </row>
    <row r="78" spans="1:6" x14ac:dyDescent="0.25">
      <c r="A78" s="88" t="str">
        <f t="shared" si="1"/>
        <v/>
      </c>
      <c r="B78" s="299">
        <v>43982</v>
      </c>
      <c r="C78" s="290">
        <v>1634</v>
      </c>
      <c r="D78" s="290">
        <v>217</v>
      </c>
      <c r="E78" s="290">
        <v>151</v>
      </c>
      <c r="F78" s="275"/>
    </row>
    <row r="79" spans="1:6" x14ac:dyDescent="0.25">
      <c r="A79" s="88" t="str">
        <f t="shared" si="1"/>
        <v/>
      </c>
      <c r="B79" s="299">
        <v>43983</v>
      </c>
      <c r="C79" s="290">
        <v>1791</v>
      </c>
      <c r="D79" s="290">
        <v>262</v>
      </c>
      <c r="E79" s="290">
        <v>183</v>
      </c>
      <c r="F79" s="275"/>
    </row>
    <row r="80" spans="1:6" x14ac:dyDescent="0.25">
      <c r="A80" s="88" t="str">
        <f t="shared" si="1"/>
        <v/>
      </c>
      <c r="B80" s="299">
        <v>43984</v>
      </c>
      <c r="C80" s="290">
        <v>1631</v>
      </c>
      <c r="D80" s="290">
        <v>219</v>
      </c>
      <c r="E80" s="290">
        <v>152</v>
      </c>
      <c r="F80" s="275"/>
    </row>
    <row r="81" spans="1:6" x14ac:dyDescent="0.25">
      <c r="A81" s="88">
        <f t="shared" si="1"/>
        <v>43985</v>
      </c>
      <c r="B81" s="299">
        <v>43985</v>
      </c>
      <c r="C81" s="290">
        <v>1592</v>
      </c>
      <c r="D81" s="290">
        <v>211</v>
      </c>
      <c r="E81" s="290">
        <v>136</v>
      </c>
      <c r="F81" s="275"/>
    </row>
    <row r="82" spans="1:6" x14ac:dyDescent="0.25">
      <c r="A82" s="88" t="str">
        <f t="shared" si="1"/>
        <v/>
      </c>
      <c r="B82" s="299">
        <v>43986</v>
      </c>
      <c r="C82" s="290">
        <v>1551</v>
      </c>
      <c r="D82" s="290">
        <v>225</v>
      </c>
      <c r="E82" s="290">
        <v>158</v>
      </c>
      <c r="F82" s="275"/>
    </row>
    <row r="83" spans="1:6" x14ac:dyDescent="0.25">
      <c r="A83" s="88" t="str">
        <f t="shared" si="1"/>
        <v/>
      </c>
      <c r="B83" s="299">
        <v>43987</v>
      </c>
      <c r="C83" s="290">
        <v>1606</v>
      </c>
      <c r="D83" s="290">
        <v>257</v>
      </c>
      <c r="E83" s="290">
        <v>165</v>
      </c>
      <c r="F83" s="275"/>
    </row>
    <row r="84" spans="1:6" x14ac:dyDescent="0.25">
      <c r="A84" s="88" t="str">
        <f t="shared" si="1"/>
        <v/>
      </c>
      <c r="B84" s="299">
        <v>43988</v>
      </c>
      <c r="C84" s="290">
        <v>1636</v>
      </c>
      <c r="D84" s="290">
        <v>219</v>
      </c>
      <c r="E84" s="290">
        <v>156</v>
      </c>
      <c r="F84" s="275"/>
    </row>
    <row r="85" spans="1:6" x14ac:dyDescent="0.25">
      <c r="A85" s="88" t="str">
        <f t="shared" si="1"/>
        <v/>
      </c>
      <c r="B85" s="299">
        <v>43989</v>
      </c>
      <c r="C85" s="290">
        <v>1631</v>
      </c>
      <c r="D85" s="290">
        <v>236</v>
      </c>
      <c r="E85" s="290">
        <v>158</v>
      </c>
      <c r="F85" s="275"/>
    </row>
    <row r="86" spans="1:6" x14ac:dyDescent="0.25">
      <c r="A86" s="88" t="str">
        <f t="shared" si="1"/>
        <v/>
      </c>
      <c r="B86" s="299">
        <v>43990</v>
      </c>
      <c r="C86" s="290">
        <v>1653</v>
      </c>
      <c r="D86" s="290">
        <v>254</v>
      </c>
      <c r="E86" s="290">
        <v>178</v>
      </c>
      <c r="F86" s="275"/>
    </row>
    <row r="87" spans="1:6" x14ac:dyDescent="0.25">
      <c r="A87" s="88" t="str">
        <f t="shared" si="1"/>
        <v/>
      </c>
      <c r="B87" s="299">
        <v>43991</v>
      </c>
      <c r="C87" s="290">
        <v>1543</v>
      </c>
      <c r="D87" s="290">
        <v>235</v>
      </c>
      <c r="E87" s="290">
        <v>167</v>
      </c>
      <c r="F87" s="275"/>
    </row>
    <row r="88" spans="1:6" x14ac:dyDescent="0.25">
      <c r="A88" s="88">
        <f t="shared" si="1"/>
        <v>43992</v>
      </c>
      <c r="B88" s="299">
        <v>43992</v>
      </c>
      <c r="C88" s="290">
        <v>1520</v>
      </c>
      <c r="D88" s="290">
        <v>250</v>
      </c>
      <c r="E88" s="290">
        <v>165</v>
      </c>
      <c r="F88" s="275"/>
    </row>
    <row r="89" spans="1:6" x14ac:dyDescent="0.25">
      <c r="A89" s="88" t="str">
        <f t="shared" si="1"/>
        <v/>
      </c>
      <c r="B89" s="299">
        <v>43993</v>
      </c>
      <c r="C89" s="290">
        <v>1594</v>
      </c>
      <c r="D89" s="290">
        <v>247</v>
      </c>
      <c r="E89" s="290">
        <v>169</v>
      </c>
      <c r="F89" s="275"/>
    </row>
    <row r="90" spans="1:6" x14ac:dyDescent="0.25">
      <c r="A90" s="88" t="str">
        <f t="shared" si="1"/>
        <v/>
      </c>
      <c r="B90" s="299">
        <v>43994</v>
      </c>
      <c r="C90" s="290">
        <v>1684</v>
      </c>
      <c r="D90" s="290">
        <v>210</v>
      </c>
      <c r="E90" s="290">
        <v>141</v>
      </c>
      <c r="F90" s="275"/>
    </row>
    <row r="91" spans="1:6" x14ac:dyDescent="0.25">
      <c r="A91" s="88" t="str">
        <f t="shared" si="1"/>
        <v/>
      </c>
      <c r="B91" s="299">
        <v>43995</v>
      </c>
      <c r="C91" s="290">
        <v>1625</v>
      </c>
      <c r="D91" s="290">
        <v>240</v>
      </c>
      <c r="E91" s="290">
        <v>163</v>
      </c>
      <c r="F91" s="275"/>
    </row>
    <row r="92" spans="1:6" x14ac:dyDescent="0.25">
      <c r="A92" s="88" t="str">
        <f t="shared" si="1"/>
        <v/>
      </c>
      <c r="B92" s="299">
        <v>43996</v>
      </c>
      <c r="C92" s="290">
        <v>1681</v>
      </c>
      <c r="D92" s="290">
        <v>224</v>
      </c>
      <c r="E92" s="290">
        <v>152</v>
      </c>
      <c r="F92" s="275"/>
    </row>
    <row r="93" spans="1:6" x14ac:dyDescent="0.25">
      <c r="A93" s="88" t="str">
        <f t="shared" si="1"/>
        <v/>
      </c>
      <c r="B93" s="299">
        <v>43997</v>
      </c>
      <c r="C93" s="290">
        <v>1720</v>
      </c>
      <c r="D93" s="290">
        <v>244</v>
      </c>
      <c r="E93" s="290">
        <v>176</v>
      </c>
      <c r="F93" s="275"/>
    </row>
    <row r="94" spans="1:6" x14ac:dyDescent="0.25">
      <c r="A94" s="88" t="str">
        <f t="shared" si="1"/>
        <v/>
      </c>
      <c r="B94" s="299">
        <v>43998</v>
      </c>
      <c r="C94" s="290">
        <v>1619</v>
      </c>
      <c r="D94" s="290">
        <v>222</v>
      </c>
      <c r="E94" s="290">
        <v>153</v>
      </c>
      <c r="F94" s="275"/>
    </row>
    <row r="95" spans="1:6" x14ac:dyDescent="0.25">
      <c r="A95" s="88">
        <f t="shared" si="1"/>
        <v>43999</v>
      </c>
      <c r="B95" s="299">
        <v>43999</v>
      </c>
      <c r="C95" s="290">
        <v>1633</v>
      </c>
      <c r="D95" s="290">
        <v>211</v>
      </c>
      <c r="E95" s="290">
        <v>150</v>
      </c>
      <c r="F95" s="275"/>
    </row>
    <row r="96" spans="1:6" x14ac:dyDescent="0.25">
      <c r="A96" s="88" t="str">
        <f t="shared" si="1"/>
        <v/>
      </c>
      <c r="B96" s="299">
        <v>44000</v>
      </c>
      <c r="C96" s="290">
        <v>1662</v>
      </c>
      <c r="D96" s="290">
        <v>216</v>
      </c>
      <c r="E96" s="290">
        <v>148</v>
      </c>
      <c r="F96" s="275"/>
    </row>
    <row r="97" spans="1:6" x14ac:dyDescent="0.25">
      <c r="A97" s="88" t="str">
        <f t="shared" ref="A97" si="2">IF(B97=A$1,B97,IF(MOD(B97-B$4,7)=0,B97,""))</f>
        <v/>
      </c>
      <c r="B97" s="299">
        <v>44001</v>
      </c>
      <c r="C97" s="290">
        <v>1711</v>
      </c>
      <c r="D97" s="290">
        <v>224</v>
      </c>
      <c r="E97" s="290">
        <v>158</v>
      </c>
      <c r="F97" s="275"/>
    </row>
    <row r="98" spans="1:6" x14ac:dyDescent="0.25">
      <c r="A98" s="88" t="str">
        <f t="shared" si="1"/>
        <v/>
      </c>
      <c r="B98" s="299">
        <v>44002</v>
      </c>
      <c r="C98" s="290">
        <v>1775</v>
      </c>
      <c r="D98" s="290">
        <v>204</v>
      </c>
      <c r="E98" s="290">
        <v>119</v>
      </c>
      <c r="F98" s="275"/>
    </row>
    <row r="99" spans="1:6" x14ac:dyDescent="0.25">
      <c r="A99" s="88" t="str">
        <f t="shared" si="1"/>
        <v/>
      </c>
      <c r="B99" s="299">
        <v>44003</v>
      </c>
      <c r="C99" s="290">
        <v>1600</v>
      </c>
      <c r="D99" s="290">
        <v>200</v>
      </c>
      <c r="E99" s="290">
        <v>127</v>
      </c>
      <c r="F99" s="275"/>
    </row>
    <row r="100" spans="1:6" x14ac:dyDescent="0.25">
      <c r="A100" s="88" t="str">
        <f t="shared" si="1"/>
        <v/>
      </c>
      <c r="B100" s="299">
        <v>44004</v>
      </c>
      <c r="C100" s="290">
        <v>1597</v>
      </c>
      <c r="D100" s="290">
        <v>194</v>
      </c>
      <c r="E100" s="290">
        <v>126</v>
      </c>
      <c r="F100" s="275"/>
    </row>
    <row r="101" spans="1:6" x14ac:dyDescent="0.25">
      <c r="A101" s="88" t="str">
        <f t="shared" si="1"/>
        <v/>
      </c>
      <c r="B101" s="299">
        <v>44005</v>
      </c>
      <c r="C101" s="290">
        <v>1545</v>
      </c>
      <c r="D101" s="290">
        <v>207</v>
      </c>
      <c r="E101" s="290">
        <v>148</v>
      </c>
      <c r="F101" s="275"/>
    </row>
    <row r="102" spans="1:6" x14ac:dyDescent="0.25">
      <c r="A102" s="88">
        <f t="shared" si="1"/>
        <v>44006</v>
      </c>
      <c r="B102" s="299">
        <v>44006</v>
      </c>
      <c r="C102" s="290">
        <v>1681</v>
      </c>
      <c r="D102" s="290">
        <v>193</v>
      </c>
      <c r="E102" s="290">
        <v>136</v>
      </c>
      <c r="F102" s="275"/>
    </row>
    <row r="103" spans="1:6" x14ac:dyDescent="0.25">
      <c r="A103" s="88" t="str">
        <f t="shared" si="1"/>
        <v/>
      </c>
      <c r="B103" s="299">
        <v>44007</v>
      </c>
      <c r="C103" s="290">
        <v>1768</v>
      </c>
      <c r="D103" s="290">
        <v>229</v>
      </c>
      <c r="E103" s="290">
        <v>162</v>
      </c>
      <c r="F103" s="275"/>
    </row>
    <row r="104" spans="1:6" x14ac:dyDescent="0.25">
      <c r="A104" s="88" t="str">
        <f t="shared" si="1"/>
        <v/>
      </c>
      <c r="B104" s="299">
        <v>44008</v>
      </c>
      <c r="C104" s="290">
        <v>1665</v>
      </c>
      <c r="D104" s="290">
        <v>205</v>
      </c>
      <c r="E104" s="290">
        <v>154</v>
      </c>
      <c r="F104" s="275"/>
    </row>
    <row r="105" spans="1:6" x14ac:dyDescent="0.25">
      <c r="A105" s="88" t="str">
        <f t="shared" si="1"/>
        <v/>
      </c>
      <c r="B105" s="299">
        <v>44009</v>
      </c>
      <c r="C105" s="290">
        <v>1694</v>
      </c>
      <c r="D105" s="290">
        <v>209</v>
      </c>
      <c r="E105" s="290">
        <v>147</v>
      </c>
      <c r="F105" s="275"/>
    </row>
    <row r="106" spans="1:6" x14ac:dyDescent="0.25">
      <c r="A106" s="88" t="str">
        <f t="shared" si="1"/>
        <v/>
      </c>
      <c r="B106" s="299">
        <v>44010</v>
      </c>
      <c r="C106" s="290">
        <v>1576</v>
      </c>
      <c r="D106" s="290">
        <v>190</v>
      </c>
      <c r="E106" s="290">
        <v>129</v>
      </c>
      <c r="F106" s="275"/>
    </row>
    <row r="107" spans="1:6" x14ac:dyDescent="0.25">
      <c r="A107" s="88" t="str">
        <f t="shared" si="1"/>
        <v/>
      </c>
      <c r="B107" s="299">
        <v>44011</v>
      </c>
      <c r="C107" s="290">
        <v>1634</v>
      </c>
      <c r="D107" s="290">
        <v>230</v>
      </c>
      <c r="E107" s="290">
        <v>159</v>
      </c>
      <c r="F107" s="275"/>
    </row>
    <row r="108" spans="1:6" x14ac:dyDescent="0.25">
      <c r="A108" s="88" t="str">
        <f t="shared" si="1"/>
        <v/>
      </c>
      <c r="B108" s="299">
        <v>44012</v>
      </c>
      <c r="C108" s="290">
        <v>1614</v>
      </c>
      <c r="D108" s="290">
        <v>216</v>
      </c>
      <c r="E108" s="290">
        <v>158</v>
      </c>
      <c r="F108" s="275"/>
    </row>
    <row r="109" spans="1:6" x14ac:dyDescent="0.25">
      <c r="A109" s="88">
        <f t="shared" si="1"/>
        <v>44013</v>
      </c>
      <c r="B109" s="299">
        <v>44013</v>
      </c>
      <c r="C109" s="290">
        <v>1610</v>
      </c>
      <c r="D109" s="290">
        <v>198</v>
      </c>
      <c r="E109" s="290">
        <v>149</v>
      </c>
      <c r="F109" s="275"/>
    </row>
    <row r="110" spans="1:6" x14ac:dyDescent="0.25">
      <c r="A110" s="88" t="str">
        <f t="shared" ref="A110" si="3">IF(B110=A$1,B110,IF(MOD(B110-B$4,7)=0,B110,""))</f>
        <v/>
      </c>
      <c r="B110" s="299">
        <v>44014</v>
      </c>
      <c r="C110" s="290">
        <v>1577</v>
      </c>
      <c r="D110" s="290">
        <v>213</v>
      </c>
      <c r="E110" s="290">
        <v>147</v>
      </c>
      <c r="F110" s="275"/>
    </row>
    <row r="111" spans="1:6" x14ac:dyDescent="0.25">
      <c r="A111" s="88" t="str">
        <f t="shared" si="1"/>
        <v/>
      </c>
      <c r="B111" s="299">
        <v>44015</v>
      </c>
      <c r="C111" s="290">
        <v>1630</v>
      </c>
      <c r="D111" s="290">
        <v>243</v>
      </c>
      <c r="E111" s="290">
        <v>180</v>
      </c>
      <c r="F111" s="275"/>
    </row>
    <row r="112" spans="1:6" x14ac:dyDescent="0.25">
      <c r="A112" s="88" t="str">
        <f t="shared" si="1"/>
        <v/>
      </c>
      <c r="B112" s="299">
        <v>44016</v>
      </c>
      <c r="C112" s="290">
        <v>1587</v>
      </c>
      <c r="D112" s="290">
        <v>233</v>
      </c>
      <c r="E112" s="290">
        <v>153</v>
      </c>
      <c r="F112" s="275"/>
    </row>
    <row r="113" spans="1:6" x14ac:dyDescent="0.25">
      <c r="A113" s="88" t="str">
        <f t="shared" si="1"/>
        <v/>
      </c>
      <c r="B113" s="299">
        <v>44017</v>
      </c>
      <c r="C113" s="290">
        <v>1555</v>
      </c>
      <c r="D113" s="290">
        <v>197</v>
      </c>
      <c r="E113" s="290">
        <v>124</v>
      </c>
      <c r="F113" s="275"/>
    </row>
    <row r="114" spans="1:6" x14ac:dyDescent="0.25">
      <c r="A114" s="88" t="str">
        <f t="shared" si="1"/>
        <v/>
      </c>
      <c r="B114" s="299">
        <v>44018</v>
      </c>
      <c r="C114" s="290">
        <v>1625</v>
      </c>
      <c r="D114" s="290">
        <v>205</v>
      </c>
      <c r="E114" s="290">
        <v>127</v>
      </c>
      <c r="F114" s="275"/>
    </row>
    <row r="115" spans="1:6" x14ac:dyDescent="0.25">
      <c r="A115" s="88" t="str">
        <f t="shared" si="1"/>
        <v/>
      </c>
      <c r="B115" s="299">
        <v>44019</v>
      </c>
      <c r="C115" s="290">
        <v>1579</v>
      </c>
      <c r="D115" s="290">
        <v>143</v>
      </c>
      <c r="E115" s="290">
        <v>104</v>
      </c>
      <c r="F115" s="275"/>
    </row>
    <row r="116" spans="1:6" x14ac:dyDescent="0.25">
      <c r="A116" s="88">
        <f t="shared" si="1"/>
        <v>44020</v>
      </c>
      <c r="B116" s="299">
        <v>44020</v>
      </c>
      <c r="C116" s="290">
        <v>1591</v>
      </c>
      <c r="D116" s="290">
        <v>170</v>
      </c>
      <c r="E116" s="290">
        <v>120</v>
      </c>
      <c r="F116" s="275"/>
    </row>
    <row r="117" spans="1:6" x14ac:dyDescent="0.25">
      <c r="A117" s="88" t="str">
        <f t="shared" si="1"/>
        <v/>
      </c>
      <c r="B117" s="299">
        <v>44021</v>
      </c>
      <c r="C117" s="290">
        <v>1658</v>
      </c>
      <c r="D117" s="290">
        <v>195</v>
      </c>
      <c r="E117" s="290">
        <v>134</v>
      </c>
      <c r="F117" s="275"/>
    </row>
    <row r="118" spans="1:6" x14ac:dyDescent="0.25">
      <c r="A118" s="88" t="str">
        <f t="shared" si="1"/>
        <v/>
      </c>
      <c r="B118" s="299">
        <v>44022</v>
      </c>
      <c r="C118" s="290">
        <v>1668</v>
      </c>
      <c r="D118" s="290">
        <v>161</v>
      </c>
      <c r="E118" s="290">
        <v>114</v>
      </c>
      <c r="F118" s="275"/>
    </row>
    <row r="119" spans="1:6" x14ac:dyDescent="0.25">
      <c r="A119" s="88" t="str">
        <f t="shared" si="1"/>
        <v/>
      </c>
      <c r="B119" s="299">
        <v>44023</v>
      </c>
      <c r="C119" s="290">
        <v>1678</v>
      </c>
      <c r="D119" s="290">
        <v>168</v>
      </c>
      <c r="E119" s="290">
        <v>131</v>
      </c>
      <c r="F119" s="275"/>
    </row>
    <row r="120" spans="1:6" x14ac:dyDescent="0.25">
      <c r="A120" s="88" t="str">
        <f>IF(B120=A$1,B120,IF(MOD(B120-B$4,7)=0,B120,""))</f>
        <v/>
      </c>
      <c r="B120" s="299">
        <v>44024</v>
      </c>
      <c r="C120" s="290">
        <v>1692</v>
      </c>
      <c r="D120" s="290">
        <v>163</v>
      </c>
      <c r="E120" s="290">
        <v>108</v>
      </c>
      <c r="F120" s="275"/>
    </row>
    <row r="121" spans="1:6" x14ac:dyDescent="0.25">
      <c r="A121" s="88" t="str">
        <f>IF(B121=A$1,B121,IF(MOD(B121-B$4,7)=0,B121,""))</f>
        <v/>
      </c>
      <c r="B121" s="299">
        <v>44025</v>
      </c>
      <c r="C121" s="290">
        <v>1718</v>
      </c>
      <c r="D121" s="290">
        <v>181</v>
      </c>
      <c r="E121" s="290">
        <v>131</v>
      </c>
      <c r="F121" s="275"/>
    </row>
    <row r="122" spans="1:6" x14ac:dyDescent="0.25">
      <c r="A122" s="88" t="str">
        <f t="shared" si="1"/>
        <v/>
      </c>
      <c r="B122" s="299">
        <v>44026</v>
      </c>
      <c r="C122" s="290">
        <v>1629</v>
      </c>
      <c r="D122" s="290">
        <v>197</v>
      </c>
      <c r="E122" s="290">
        <v>142</v>
      </c>
      <c r="F122" s="275"/>
    </row>
    <row r="123" spans="1:6" x14ac:dyDescent="0.25">
      <c r="A123" s="88">
        <f t="shared" si="1"/>
        <v>44027</v>
      </c>
      <c r="B123" s="299">
        <v>44027</v>
      </c>
      <c r="C123" s="290">
        <v>1636</v>
      </c>
      <c r="D123" s="290">
        <v>182</v>
      </c>
      <c r="E123" s="290">
        <v>131</v>
      </c>
      <c r="F123" s="275"/>
    </row>
    <row r="124" spans="1:6" x14ac:dyDescent="0.25">
      <c r="A124" s="88" t="str">
        <f t="shared" si="1"/>
        <v/>
      </c>
      <c r="B124" s="299">
        <v>44028</v>
      </c>
      <c r="C124" s="290">
        <v>1786</v>
      </c>
      <c r="D124" s="290">
        <v>227</v>
      </c>
      <c r="E124" s="290">
        <v>160</v>
      </c>
      <c r="F124" s="275"/>
    </row>
    <row r="125" spans="1:6" x14ac:dyDescent="0.25">
      <c r="A125" s="88" t="str">
        <f t="shared" si="1"/>
        <v/>
      </c>
      <c r="B125" s="299">
        <v>44029</v>
      </c>
      <c r="C125" s="290">
        <v>1777</v>
      </c>
      <c r="D125" s="290">
        <v>166</v>
      </c>
      <c r="E125" s="290">
        <v>123</v>
      </c>
      <c r="F125" s="275"/>
    </row>
    <row r="126" spans="1:6" x14ac:dyDescent="0.25">
      <c r="A126" s="88" t="str">
        <f t="shared" si="1"/>
        <v/>
      </c>
      <c r="B126" s="299">
        <v>44030</v>
      </c>
      <c r="C126" s="290">
        <v>1716</v>
      </c>
      <c r="D126" s="290">
        <v>160</v>
      </c>
      <c r="E126" s="290">
        <v>97</v>
      </c>
      <c r="F126" s="275"/>
    </row>
    <row r="127" spans="1:6" x14ac:dyDescent="0.25">
      <c r="A127" s="88" t="str">
        <f t="shared" si="1"/>
        <v/>
      </c>
      <c r="B127" s="299">
        <v>44031</v>
      </c>
      <c r="C127" s="290">
        <v>1632</v>
      </c>
      <c r="D127" s="290">
        <v>126</v>
      </c>
      <c r="E127" s="290">
        <v>95</v>
      </c>
      <c r="F127" s="275"/>
    </row>
    <row r="128" spans="1:6" x14ac:dyDescent="0.25">
      <c r="A128" s="88">
        <f t="shared" si="1"/>
        <v>44032</v>
      </c>
      <c r="B128" s="301">
        <v>44032</v>
      </c>
      <c r="C128" s="292">
        <v>1651</v>
      </c>
      <c r="D128" s="292">
        <v>176</v>
      </c>
      <c r="E128" s="292">
        <v>123</v>
      </c>
      <c r="F128" s="275"/>
    </row>
    <row r="129" spans="1:1" x14ac:dyDescent="0.25">
      <c r="A129" s="88" t="str">
        <f t="shared" si="1"/>
        <v/>
      </c>
    </row>
    <row r="130" spans="1:1" x14ac:dyDescent="0.25">
      <c r="A130" s="88" t="str">
        <f t="shared" si="1"/>
        <v/>
      </c>
    </row>
    <row r="131" spans="1:1" x14ac:dyDescent="0.25">
      <c r="A131" s="88" t="str">
        <f t="shared" si="1"/>
        <v/>
      </c>
    </row>
    <row r="132" spans="1:1" x14ac:dyDescent="0.25">
      <c r="A132" s="88" t="str">
        <f t="shared" si="1"/>
        <v/>
      </c>
    </row>
    <row r="133" spans="1:1" x14ac:dyDescent="0.25">
      <c r="A133" s="88" t="str">
        <f t="shared" ref="A133:A196" si="4">IF(B133=A$1,B133,IF(MOD(B133-B$4,7)=0,B133,""))</f>
        <v/>
      </c>
    </row>
    <row r="134" spans="1:1" x14ac:dyDescent="0.25">
      <c r="A134" s="88" t="str">
        <f t="shared" si="4"/>
        <v/>
      </c>
    </row>
    <row r="135" spans="1:1" x14ac:dyDescent="0.25">
      <c r="A135" s="88" t="str">
        <f t="shared" si="4"/>
        <v/>
      </c>
    </row>
    <row r="136" spans="1:1" x14ac:dyDescent="0.25">
      <c r="A136" s="88" t="str">
        <f t="shared" si="4"/>
        <v/>
      </c>
    </row>
    <row r="137" spans="1:1" x14ac:dyDescent="0.25">
      <c r="A137" s="88" t="str">
        <f t="shared" si="4"/>
        <v/>
      </c>
    </row>
    <row r="138" spans="1:1" x14ac:dyDescent="0.25">
      <c r="A138" s="88" t="str">
        <f t="shared" si="4"/>
        <v/>
      </c>
    </row>
    <row r="139" spans="1:1" x14ac:dyDescent="0.25">
      <c r="A139" s="88" t="str">
        <f t="shared" si="4"/>
        <v/>
      </c>
    </row>
    <row r="140" spans="1:1" x14ac:dyDescent="0.25">
      <c r="A140" s="88" t="str">
        <f t="shared" si="4"/>
        <v/>
      </c>
    </row>
    <row r="141" spans="1:1" x14ac:dyDescent="0.25">
      <c r="A141" s="88" t="str">
        <f t="shared" si="4"/>
        <v/>
      </c>
    </row>
    <row r="142" spans="1:1" x14ac:dyDescent="0.25">
      <c r="A142" s="88" t="str">
        <f t="shared" si="4"/>
        <v/>
      </c>
    </row>
    <row r="143" spans="1:1" x14ac:dyDescent="0.25">
      <c r="A143" s="88" t="str">
        <f t="shared" si="4"/>
        <v/>
      </c>
    </row>
    <row r="144" spans="1:1" x14ac:dyDescent="0.25">
      <c r="A144" s="88" t="str">
        <f t="shared" si="4"/>
        <v/>
      </c>
    </row>
    <row r="145" spans="1:1" x14ac:dyDescent="0.25">
      <c r="A145" s="88" t="str">
        <f t="shared" si="4"/>
        <v/>
      </c>
    </row>
    <row r="146" spans="1:1" x14ac:dyDescent="0.25">
      <c r="A146" s="88" t="str">
        <f t="shared" si="4"/>
        <v/>
      </c>
    </row>
    <row r="147" spans="1:1" x14ac:dyDescent="0.25">
      <c r="A147" s="88" t="str">
        <f t="shared" si="4"/>
        <v/>
      </c>
    </row>
    <row r="148" spans="1:1" x14ac:dyDescent="0.25">
      <c r="A148" s="88" t="str">
        <f t="shared" si="4"/>
        <v/>
      </c>
    </row>
    <row r="149" spans="1:1" x14ac:dyDescent="0.25">
      <c r="A149" s="88" t="str">
        <f t="shared" si="4"/>
        <v/>
      </c>
    </row>
    <row r="150" spans="1:1" x14ac:dyDescent="0.25">
      <c r="A150" s="88" t="str">
        <f t="shared" si="4"/>
        <v/>
      </c>
    </row>
    <row r="151" spans="1:1" x14ac:dyDescent="0.25">
      <c r="A151" s="88" t="str">
        <f t="shared" si="4"/>
        <v/>
      </c>
    </row>
    <row r="152" spans="1:1" x14ac:dyDescent="0.25">
      <c r="A152" s="88" t="str">
        <f t="shared" si="4"/>
        <v/>
      </c>
    </row>
    <row r="153" spans="1:1" x14ac:dyDescent="0.25">
      <c r="A153" s="88" t="str">
        <f t="shared" si="4"/>
        <v/>
      </c>
    </row>
    <row r="154" spans="1:1" x14ac:dyDescent="0.25">
      <c r="A154" s="88" t="str">
        <f t="shared" si="4"/>
        <v/>
      </c>
    </row>
    <row r="155" spans="1:1" x14ac:dyDescent="0.25">
      <c r="A155" s="88" t="str">
        <f t="shared" si="4"/>
        <v/>
      </c>
    </row>
    <row r="156" spans="1:1" x14ac:dyDescent="0.25">
      <c r="A156" s="88" t="str">
        <f t="shared" si="4"/>
        <v/>
      </c>
    </row>
    <row r="157" spans="1:1" x14ac:dyDescent="0.25">
      <c r="A157" s="88" t="str">
        <f t="shared" si="4"/>
        <v/>
      </c>
    </row>
    <row r="158" spans="1:1" x14ac:dyDescent="0.25">
      <c r="A158" s="88" t="str">
        <f t="shared" si="4"/>
        <v/>
      </c>
    </row>
    <row r="159" spans="1:1" x14ac:dyDescent="0.25">
      <c r="A159" s="88" t="str">
        <f t="shared" si="4"/>
        <v/>
      </c>
    </row>
    <row r="160" spans="1:1" x14ac:dyDescent="0.25">
      <c r="A160" s="88" t="str">
        <f t="shared" si="4"/>
        <v/>
      </c>
    </row>
    <row r="161" spans="1:1" x14ac:dyDescent="0.25">
      <c r="A161" s="88" t="str">
        <f t="shared" si="4"/>
        <v/>
      </c>
    </row>
    <row r="162" spans="1:1" x14ac:dyDescent="0.25">
      <c r="A162" s="88" t="str">
        <f t="shared" si="4"/>
        <v/>
      </c>
    </row>
    <row r="163" spans="1:1" x14ac:dyDescent="0.25">
      <c r="A163" s="88" t="str">
        <f t="shared" si="4"/>
        <v/>
      </c>
    </row>
    <row r="164" spans="1:1" x14ac:dyDescent="0.25">
      <c r="A164" s="88" t="str">
        <f t="shared" si="4"/>
        <v/>
      </c>
    </row>
    <row r="165" spans="1:1" x14ac:dyDescent="0.25">
      <c r="A165" s="88" t="str">
        <f t="shared" si="4"/>
        <v/>
      </c>
    </row>
    <row r="166" spans="1:1" x14ac:dyDescent="0.25">
      <c r="A166" s="88" t="str">
        <f t="shared" si="4"/>
        <v/>
      </c>
    </row>
    <row r="167" spans="1:1" x14ac:dyDescent="0.25">
      <c r="A167" s="88" t="str">
        <f t="shared" si="4"/>
        <v/>
      </c>
    </row>
    <row r="168" spans="1:1" x14ac:dyDescent="0.25">
      <c r="A168" s="88" t="str">
        <f t="shared" si="4"/>
        <v/>
      </c>
    </row>
    <row r="169" spans="1:1" x14ac:dyDescent="0.25">
      <c r="A169" s="88" t="str">
        <f t="shared" si="4"/>
        <v/>
      </c>
    </row>
    <row r="170" spans="1:1" x14ac:dyDescent="0.25">
      <c r="A170" s="88" t="str">
        <f t="shared" si="4"/>
        <v/>
      </c>
    </row>
    <row r="171" spans="1:1" x14ac:dyDescent="0.25">
      <c r="A171" s="88" t="str">
        <f t="shared" si="4"/>
        <v/>
      </c>
    </row>
    <row r="172" spans="1:1" x14ac:dyDescent="0.25">
      <c r="A172" s="88" t="str">
        <f t="shared" si="4"/>
        <v/>
      </c>
    </row>
    <row r="173" spans="1:1" x14ac:dyDescent="0.25">
      <c r="A173" s="88" t="str">
        <f t="shared" si="4"/>
        <v/>
      </c>
    </row>
    <row r="174" spans="1:1" x14ac:dyDescent="0.25">
      <c r="A174" s="88" t="str">
        <f t="shared" si="4"/>
        <v/>
      </c>
    </row>
    <row r="175" spans="1:1" x14ac:dyDescent="0.25">
      <c r="A175" s="88" t="str">
        <f t="shared" si="4"/>
        <v/>
      </c>
    </row>
    <row r="176" spans="1:1" x14ac:dyDescent="0.25">
      <c r="A176" s="88" t="str">
        <f t="shared" si="4"/>
        <v/>
      </c>
    </row>
    <row r="177" spans="1:1" x14ac:dyDescent="0.25">
      <c r="A177" s="88" t="str">
        <f t="shared" si="4"/>
        <v/>
      </c>
    </row>
    <row r="178" spans="1:1" x14ac:dyDescent="0.25">
      <c r="A178" s="88" t="str">
        <f t="shared" si="4"/>
        <v/>
      </c>
    </row>
    <row r="179" spans="1:1" x14ac:dyDescent="0.25">
      <c r="A179" s="88" t="str">
        <f t="shared" si="4"/>
        <v/>
      </c>
    </row>
    <row r="180" spans="1:1" x14ac:dyDescent="0.25">
      <c r="A180" s="88" t="str">
        <f t="shared" si="4"/>
        <v/>
      </c>
    </row>
    <row r="181" spans="1:1" x14ac:dyDescent="0.25">
      <c r="A181" s="88" t="str">
        <f t="shared" si="4"/>
        <v/>
      </c>
    </row>
    <row r="182" spans="1:1" x14ac:dyDescent="0.25">
      <c r="A182" s="88" t="str">
        <f t="shared" si="4"/>
        <v/>
      </c>
    </row>
    <row r="183" spans="1:1" x14ac:dyDescent="0.25">
      <c r="A183" s="88" t="str">
        <f t="shared" si="4"/>
        <v/>
      </c>
    </row>
    <row r="184" spans="1:1" x14ac:dyDescent="0.25">
      <c r="A184" s="88" t="str">
        <f t="shared" si="4"/>
        <v/>
      </c>
    </row>
    <row r="185" spans="1:1" x14ac:dyDescent="0.25">
      <c r="A185" s="88" t="str">
        <f t="shared" si="4"/>
        <v/>
      </c>
    </row>
    <row r="186" spans="1:1" x14ac:dyDescent="0.25">
      <c r="A186" s="88" t="str">
        <f t="shared" si="4"/>
        <v/>
      </c>
    </row>
    <row r="187" spans="1:1" x14ac:dyDescent="0.25">
      <c r="A187" s="88" t="str">
        <f t="shared" si="4"/>
        <v/>
      </c>
    </row>
    <row r="188" spans="1:1" x14ac:dyDescent="0.25">
      <c r="A188" s="88" t="str">
        <f t="shared" si="4"/>
        <v/>
      </c>
    </row>
    <row r="189" spans="1:1" x14ac:dyDescent="0.25">
      <c r="A189" s="88" t="str">
        <f t="shared" si="4"/>
        <v/>
      </c>
    </row>
    <row r="190" spans="1:1" x14ac:dyDescent="0.25">
      <c r="A190" s="88" t="str">
        <f t="shared" si="4"/>
        <v/>
      </c>
    </row>
    <row r="191" spans="1:1" x14ac:dyDescent="0.25">
      <c r="A191" s="88" t="str">
        <f t="shared" si="4"/>
        <v/>
      </c>
    </row>
    <row r="192" spans="1:1" x14ac:dyDescent="0.25">
      <c r="A192" s="88" t="str">
        <f t="shared" si="4"/>
        <v/>
      </c>
    </row>
    <row r="193" spans="1:1" x14ac:dyDescent="0.25">
      <c r="A193" s="88" t="str">
        <f t="shared" si="4"/>
        <v/>
      </c>
    </row>
    <row r="194" spans="1:1" x14ac:dyDescent="0.25">
      <c r="A194" s="88" t="str">
        <f t="shared" si="4"/>
        <v/>
      </c>
    </row>
    <row r="195" spans="1:1" x14ac:dyDescent="0.25">
      <c r="A195" s="88" t="str">
        <f t="shared" si="4"/>
        <v/>
      </c>
    </row>
    <row r="196" spans="1:1" x14ac:dyDescent="0.25">
      <c r="A196" s="88" t="str">
        <f t="shared" si="4"/>
        <v/>
      </c>
    </row>
    <row r="197" spans="1:1" x14ac:dyDescent="0.25">
      <c r="A197" s="88" t="str">
        <f t="shared" ref="A197:A200" si="5">IF(B197=A$1,B197,IF(MOD(B197-B$4,7)=0,B197,""))</f>
        <v/>
      </c>
    </row>
    <row r="198" spans="1:1" x14ac:dyDescent="0.25">
      <c r="A198" s="88" t="str">
        <f t="shared" si="5"/>
        <v/>
      </c>
    </row>
    <row r="199" spans="1:1" x14ac:dyDescent="0.25">
      <c r="A199" s="88" t="str">
        <f t="shared" si="5"/>
        <v/>
      </c>
    </row>
    <row r="200" spans="1:1" x14ac:dyDescent="0.25">
      <c r="A200" s="8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4" customWidth="1"/>
    <col min="2" max="2" width="23.42578125" style="234" customWidth="1"/>
    <col min="3" max="3" width="26.42578125" style="234" customWidth="1"/>
    <col min="4" max="4" width="3.42578125" style="234" customWidth="1"/>
    <col min="5" max="5" width="12.42578125" style="234" customWidth="1"/>
    <col min="6" max="6" width="25.5703125" style="234" customWidth="1"/>
    <col min="7" max="7" width="4.42578125" style="259" customWidth="1"/>
    <col min="8" max="16384" width="9.42578125" style="235"/>
  </cols>
  <sheetData>
    <row r="1" spans="1:18" x14ac:dyDescent="0.25">
      <c r="A1" s="204" t="s">
        <v>158</v>
      </c>
      <c r="B1" s="204"/>
      <c r="C1" s="204"/>
      <c r="D1" s="204"/>
      <c r="G1" s="234"/>
      <c r="R1" s="236" t="s">
        <v>29</v>
      </c>
    </row>
    <row r="2" spans="1:18" ht="30.6" customHeight="1" x14ac:dyDescent="0.25">
      <c r="A2" s="237"/>
      <c r="B2" s="429" t="s">
        <v>122</v>
      </c>
      <c r="C2" s="430"/>
      <c r="D2" s="238"/>
      <c r="E2" s="239"/>
      <c r="F2" s="240" t="s">
        <v>124</v>
      </c>
      <c r="G2" s="235"/>
    </row>
    <row r="3" spans="1:18" ht="51.75" x14ac:dyDescent="0.25">
      <c r="A3" s="241" t="s">
        <v>0</v>
      </c>
      <c r="B3" s="242" t="s">
        <v>154</v>
      </c>
      <c r="C3" s="242" t="s">
        <v>155</v>
      </c>
      <c r="D3" s="243"/>
      <c r="E3" s="244" t="s">
        <v>125</v>
      </c>
      <c r="F3" s="242" t="s">
        <v>156</v>
      </c>
      <c r="G3" s="245"/>
    </row>
    <row r="4" spans="1:18" x14ac:dyDescent="0.25">
      <c r="A4" s="246">
        <v>44010</v>
      </c>
      <c r="B4" s="247">
        <v>143</v>
      </c>
      <c r="C4" s="248">
        <v>0.13</v>
      </c>
      <c r="D4" s="249"/>
      <c r="E4" s="250"/>
      <c r="F4" s="251"/>
      <c r="G4" s="235"/>
    </row>
    <row r="5" spans="1:18" x14ac:dyDescent="0.25">
      <c r="A5" s="252">
        <v>44011</v>
      </c>
      <c r="B5" s="239">
        <v>140</v>
      </c>
      <c r="C5" s="248">
        <v>0.13</v>
      </c>
      <c r="D5" s="238"/>
      <c r="E5" s="250"/>
      <c r="F5" s="251"/>
      <c r="G5" s="235"/>
    </row>
    <row r="6" spans="1:18" x14ac:dyDescent="0.25">
      <c r="A6" s="252">
        <v>44012</v>
      </c>
      <c r="B6" s="239">
        <v>138</v>
      </c>
      <c r="C6" s="248">
        <v>0.13</v>
      </c>
      <c r="D6" s="238"/>
      <c r="E6" s="250"/>
      <c r="F6" s="251"/>
      <c r="G6" s="235"/>
    </row>
    <row r="7" spans="1:18" x14ac:dyDescent="0.25">
      <c r="A7" s="252">
        <v>44013</v>
      </c>
      <c r="B7" s="239">
        <v>135</v>
      </c>
      <c r="C7" s="248">
        <v>0.13</v>
      </c>
      <c r="D7" s="238"/>
      <c r="E7" s="250"/>
      <c r="F7" s="251"/>
      <c r="G7" s="235"/>
    </row>
    <row r="8" spans="1:18" x14ac:dyDescent="0.25">
      <c r="A8" s="252">
        <v>44014</v>
      </c>
      <c r="B8" s="239">
        <v>135</v>
      </c>
      <c r="C8" s="248">
        <v>0.13</v>
      </c>
      <c r="D8" s="238"/>
      <c r="E8" s="250"/>
      <c r="F8" s="251"/>
      <c r="G8" s="235"/>
    </row>
    <row r="9" spans="1:18" x14ac:dyDescent="0.25">
      <c r="A9" s="252">
        <v>44015</v>
      </c>
      <c r="B9" s="239">
        <v>129</v>
      </c>
      <c r="C9" s="248">
        <v>0.12</v>
      </c>
      <c r="D9" s="238"/>
      <c r="E9" s="250"/>
      <c r="F9" s="251"/>
      <c r="G9" s="235"/>
    </row>
    <row r="10" spans="1:18" x14ac:dyDescent="0.25">
      <c r="A10" s="252">
        <v>44016</v>
      </c>
      <c r="B10" s="239">
        <v>125</v>
      </c>
      <c r="C10" s="248">
        <v>0.12</v>
      </c>
      <c r="D10" s="238"/>
      <c r="E10" s="250"/>
      <c r="F10" s="251"/>
      <c r="G10" s="235"/>
    </row>
    <row r="11" spans="1:18" x14ac:dyDescent="0.25">
      <c r="A11" s="252">
        <v>44017</v>
      </c>
      <c r="B11" s="239">
        <v>123</v>
      </c>
      <c r="C11" s="248">
        <v>0.11</v>
      </c>
      <c r="D11" s="238"/>
      <c r="E11" s="250"/>
      <c r="F11" s="251"/>
      <c r="G11" s="235"/>
    </row>
    <row r="12" spans="1:18" x14ac:dyDescent="0.25">
      <c r="A12" s="252">
        <v>44018</v>
      </c>
      <c r="B12" s="239">
        <v>125</v>
      </c>
      <c r="C12" s="248">
        <v>0.12</v>
      </c>
      <c r="D12" s="238"/>
      <c r="E12" s="250"/>
      <c r="F12" s="251"/>
      <c r="G12" s="235"/>
    </row>
    <row r="13" spans="1:18" x14ac:dyDescent="0.25">
      <c r="A13" s="252">
        <v>44019</v>
      </c>
      <c r="B13" s="239">
        <v>119</v>
      </c>
      <c r="C13" s="248">
        <v>0.11</v>
      </c>
      <c r="D13" s="238"/>
      <c r="E13" s="250"/>
      <c r="F13" s="251"/>
      <c r="G13" s="235"/>
    </row>
    <row r="14" spans="1:18" x14ac:dyDescent="0.25">
      <c r="A14" s="252">
        <v>44020</v>
      </c>
      <c r="B14" s="239">
        <v>113</v>
      </c>
      <c r="C14" s="248">
        <v>0.1</v>
      </c>
      <c r="D14" s="238"/>
      <c r="E14" s="250"/>
      <c r="F14" s="251"/>
      <c r="G14" s="235"/>
    </row>
    <row r="15" spans="1:18" x14ac:dyDescent="0.25">
      <c r="A15" s="252">
        <v>44021</v>
      </c>
      <c r="B15" s="239">
        <v>117</v>
      </c>
      <c r="C15" s="248">
        <v>0.11</v>
      </c>
      <c r="D15" s="238"/>
      <c r="E15" s="250"/>
      <c r="F15" s="251"/>
      <c r="G15" s="235"/>
    </row>
    <row r="16" spans="1:18" x14ac:dyDescent="0.25">
      <c r="A16" s="252">
        <v>44022</v>
      </c>
      <c r="B16" s="239">
        <v>114</v>
      </c>
      <c r="C16" s="248">
        <v>0.11</v>
      </c>
      <c r="D16" s="238"/>
      <c r="E16" s="250"/>
      <c r="F16" s="251"/>
      <c r="G16" s="235"/>
    </row>
    <row r="17" spans="1:7" x14ac:dyDescent="0.25">
      <c r="A17" s="252">
        <v>44023</v>
      </c>
      <c r="B17" s="239">
        <v>115</v>
      </c>
      <c r="C17" s="248">
        <v>0.11</v>
      </c>
      <c r="D17" s="238"/>
      <c r="E17" s="250"/>
      <c r="F17" s="251"/>
      <c r="G17" s="235"/>
    </row>
    <row r="18" spans="1:7" x14ac:dyDescent="0.25">
      <c r="A18" s="252">
        <v>44024</v>
      </c>
      <c r="B18" s="239">
        <v>115</v>
      </c>
      <c r="C18" s="248">
        <v>0.11</v>
      </c>
      <c r="D18" s="238"/>
      <c r="E18" s="250"/>
      <c r="F18" s="251"/>
      <c r="G18" s="235"/>
    </row>
    <row r="19" spans="1:7" x14ac:dyDescent="0.25">
      <c r="A19" s="252">
        <v>44025</v>
      </c>
      <c r="B19" s="239">
        <v>108</v>
      </c>
      <c r="C19" s="248">
        <v>0.1</v>
      </c>
      <c r="D19" s="238"/>
      <c r="E19" s="250"/>
      <c r="F19" s="251"/>
      <c r="G19" s="235"/>
    </row>
    <row r="20" spans="1:7" x14ac:dyDescent="0.25">
      <c r="A20" s="252">
        <v>44026</v>
      </c>
      <c r="B20" s="239">
        <v>98</v>
      </c>
      <c r="C20" s="248">
        <v>0.09</v>
      </c>
      <c r="D20" s="238"/>
      <c r="E20" s="250"/>
      <c r="F20" s="251"/>
      <c r="G20" s="235"/>
    </row>
    <row r="21" spans="1:7" x14ac:dyDescent="0.25">
      <c r="A21" s="252">
        <v>44027</v>
      </c>
      <c r="B21" s="239">
        <v>97</v>
      </c>
      <c r="C21" s="248">
        <v>0.09</v>
      </c>
      <c r="D21" s="238"/>
      <c r="E21" s="250"/>
      <c r="F21" s="251"/>
      <c r="G21" s="253"/>
    </row>
    <row r="22" spans="1:7" x14ac:dyDescent="0.25">
      <c r="A22" s="252">
        <v>44028</v>
      </c>
      <c r="B22" s="239">
        <v>90</v>
      </c>
      <c r="C22" s="248">
        <v>0.08</v>
      </c>
      <c r="D22" s="238"/>
      <c r="E22" s="250"/>
      <c r="F22" s="251"/>
      <c r="G22" s="253"/>
    </row>
    <row r="23" spans="1:7" x14ac:dyDescent="0.25">
      <c r="A23" s="252">
        <v>44029</v>
      </c>
      <c r="B23" s="239">
        <v>85</v>
      </c>
      <c r="C23" s="248">
        <v>0.08</v>
      </c>
      <c r="D23" s="238"/>
      <c r="E23" s="250"/>
      <c r="F23" s="251"/>
      <c r="G23" s="235"/>
    </row>
    <row r="24" spans="1:7" x14ac:dyDescent="0.25">
      <c r="A24" s="252">
        <v>44030</v>
      </c>
      <c r="B24" s="239">
        <v>84</v>
      </c>
      <c r="C24" s="248">
        <v>0.08</v>
      </c>
      <c r="D24" s="238"/>
      <c r="E24" s="250"/>
      <c r="F24" s="251"/>
      <c r="G24" s="235"/>
    </row>
    <row r="25" spans="1:7" x14ac:dyDescent="0.25">
      <c r="A25" s="252">
        <v>44031</v>
      </c>
      <c r="B25" s="239">
        <v>82</v>
      </c>
      <c r="C25" s="248">
        <v>0.08</v>
      </c>
      <c r="D25" s="238"/>
      <c r="E25" s="250"/>
      <c r="F25" s="251"/>
      <c r="G25" s="235"/>
    </row>
    <row r="26" spans="1:7" x14ac:dyDescent="0.25">
      <c r="A26" s="252">
        <v>44032</v>
      </c>
      <c r="B26" s="239">
        <v>90</v>
      </c>
      <c r="C26" s="248">
        <v>0.08</v>
      </c>
      <c r="D26" s="238"/>
      <c r="E26" s="250"/>
      <c r="F26" s="251"/>
      <c r="G26" s="235"/>
    </row>
    <row r="27" spans="1:7" x14ac:dyDescent="0.25">
      <c r="A27" s="252">
        <v>44033</v>
      </c>
      <c r="B27" s="239">
        <v>83</v>
      </c>
      <c r="C27" s="248">
        <v>0.08</v>
      </c>
      <c r="D27" s="238"/>
      <c r="E27" s="250"/>
      <c r="F27" s="251"/>
      <c r="G27" s="235"/>
    </row>
    <row r="28" spans="1:7" x14ac:dyDescent="0.25">
      <c r="A28" s="252">
        <v>44034</v>
      </c>
      <c r="B28" s="239">
        <v>81</v>
      </c>
      <c r="C28" s="248">
        <v>0.08</v>
      </c>
      <c r="D28" s="238"/>
      <c r="E28" s="250"/>
      <c r="F28" s="251"/>
      <c r="G28" s="235"/>
    </row>
    <row r="29" spans="1:7" x14ac:dyDescent="0.25">
      <c r="A29" s="252">
        <v>44035</v>
      </c>
      <c r="B29" s="239">
        <v>76</v>
      </c>
      <c r="C29" s="248">
        <v>7.0000000000000007E-2</v>
      </c>
      <c r="D29" s="238"/>
      <c r="E29" s="250"/>
      <c r="F29" s="251"/>
      <c r="G29" s="235"/>
    </row>
    <row r="30" spans="1:7" ht="14.25" customHeight="1" x14ac:dyDescent="0.25">
      <c r="A30" s="252">
        <v>44036</v>
      </c>
      <c r="B30" s="254" t="s">
        <v>48</v>
      </c>
      <c r="C30" s="255" t="s">
        <v>48</v>
      </c>
      <c r="D30" s="238"/>
      <c r="E30" s="256"/>
      <c r="F30" s="257"/>
      <c r="G30" s="235"/>
    </row>
    <row r="31" spans="1:7" x14ac:dyDescent="0.25">
      <c r="A31" s="252">
        <v>44037</v>
      </c>
      <c r="B31" s="254" t="s">
        <v>48</v>
      </c>
      <c r="C31" s="255" t="s">
        <v>48</v>
      </c>
      <c r="D31" s="238"/>
      <c r="E31" s="256"/>
      <c r="F31" s="257"/>
      <c r="G31" s="235"/>
    </row>
    <row r="32" spans="1:7" x14ac:dyDescent="0.25">
      <c r="A32" s="252">
        <v>44038</v>
      </c>
      <c r="B32" s="254" t="s">
        <v>48</v>
      </c>
      <c r="C32" s="255" t="s">
        <v>48</v>
      </c>
      <c r="D32" s="238"/>
      <c r="E32" s="256"/>
      <c r="F32" s="257"/>
      <c r="G32" s="235"/>
    </row>
    <row r="33" spans="1:7" ht="26.1" customHeight="1" x14ac:dyDescent="0.25">
      <c r="A33" s="252">
        <v>44039</v>
      </c>
      <c r="B33" s="254" t="s">
        <v>48</v>
      </c>
      <c r="C33" s="255" t="s">
        <v>48</v>
      </c>
      <c r="D33" s="238"/>
      <c r="E33" s="433" t="s">
        <v>130</v>
      </c>
      <c r="F33" s="434">
        <v>2</v>
      </c>
      <c r="G33" s="235"/>
    </row>
    <row r="34" spans="1:7" x14ac:dyDescent="0.25">
      <c r="A34" s="252">
        <v>44040</v>
      </c>
      <c r="B34" s="254" t="s">
        <v>48</v>
      </c>
      <c r="C34" s="255" t="s">
        <v>48</v>
      </c>
      <c r="D34" s="238"/>
      <c r="E34" s="431"/>
      <c r="F34" s="435"/>
      <c r="G34" s="235"/>
    </row>
    <row r="35" spans="1:7" x14ac:dyDescent="0.25">
      <c r="A35" s="252">
        <v>44041</v>
      </c>
      <c r="B35" s="239">
        <v>66</v>
      </c>
      <c r="C35" s="258">
        <v>0.06</v>
      </c>
      <c r="D35" s="259"/>
      <c r="E35" s="431"/>
      <c r="F35" s="435"/>
      <c r="G35" s="235"/>
    </row>
    <row r="36" spans="1:7" x14ac:dyDescent="0.25">
      <c r="A36" s="252">
        <v>44042</v>
      </c>
      <c r="B36" s="254" t="s">
        <v>48</v>
      </c>
      <c r="C36" s="255" t="s">
        <v>48</v>
      </c>
      <c r="D36" s="259"/>
      <c r="E36" s="431"/>
      <c r="F36" s="435"/>
      <c r="G36" s="235"/>
    </row>
    <row r="37" spans="1:7" x14ac:dyDescent="0.25">
      <c r="A37" s="252">
        <v>44043</v>
      </c>
      <c r="B37" s="254" t="s">
        <v>48</v>
      </c>
      <c r="C37" s="255" t="s">
        <v>48</v>
      </c>
      <c r="D37" s="259"/>
      <c r="E37" s="431"/>
      <c r="F37" s="435"/>
      <c r="G37" s="235"/>
    </row>
    <row r="38" spans="1:7" x14ac:dyDescent="0.25">
      <c r="A38" s="252">
        <v>44044</v>
      </c>
      <c r="B38" s="254" t="s">
        <v>48</v>
      </c>
      <c r="C38" s="255" t="s">
        <v>48</v>
      </c>
      <c r="D38" s="259"/>
      <c r="E38" s="431"/>
      <c r="F38" s="435"/>
      <c r="G38" s="235"/>
    </row>
    <row r="39" spans="1:7" x14ac:dyDescent="0.25">
      <c r="A39" s="252">
        <v>44045</v>
      </c>
      <c r="B39" s="254" t="s">
        <v>48</v>
      </c>
      <c r="C39" s="255" t="s">
        <v>48</v>
      </c>
      <c r="D39" s="259"/>
      <c r="E39" s="432"/>
      <c r="F39" s="436"/>
      <c r="G39" s="235"/>
    </row>
    <row r="40" spans="1:7" x14ac:dyDescent="0.25">
      <c r="A40" s="252">
        <v>44046</v>
      </c>
      <c r="B40" s="254" t="s">
        <v>48</v>
      </c>
      <c r="C40" s="255" t="s">
        <v>48</v>
      </c>
      <c r="D40" s="259"/>
      <c r="E40" s="431" t="s">
        <v>129</v>
      </c>
      <c r="F40" s="437">
        <v>0</v>
      </c>
      <c r="G40" s="235"/>
    </row>
    <row r="41" spans="1:7" x14ac:dyDescent="0.25">
      <c r="A41" s="252">
        <v>44047</v>
      </c>
      <c r="B41" s="254" t="s">
        <v>48</v>
      </c>
      <c r="C41" s="255" t="s">
        <v>48</v>
      </c>
      <c r="D41" s="259"/>
      <c r="E41" s="431"/>
      <c r="F41" s="438"/>
      <c r="G41" s="235"/>
    </row>
    <row r="42" spans="1:7" x14ac:dyDescent="0.25">
      <c r="A42" s="252">
        <v>44048</v>
      </c>
      <c r="B42" s="239">
        <v>60</v>
      </c>
      <c r="C42" s="258">
        <v>0.06</v>
      </c>
      <c r="D42" s="259"/>
      <c r="E42" s="431"/>
      <c r="F42" s="438"/>
      <c r="G42" s="235"/>
    </row>
    <row r="43" spans="1:7" x14ac:dyDescent="0.25">
      <c r="A43" s="252">
        <v>44049</v>
      </c>
      <c r="B43" s="254" t="s">
        <v>48</v>
      </c>
      <c r="C43" s="255" t="s">
        <v>48</v>
      </c>
      <c r="E43" s="431"/>
      <c r="F43" s="438"/>
    </row>
    <row r="44" spans="1:7" x14ac:dyDescent="0.25">
      <c r="A44" s="252">
        <v>44050</v>
      </c>
      <c r="B44" s="254" t="s">
        <v>48</v>
      </c>
      <c r="C44" s="255" t="s">
        <v>48</v>
      </c>
      <c r="E44" s="431"/>
      <c r="F44" s="438"/>
    </row>
    <row r="45" spans="1:7" x14ac:dyDescent="0.25">
      <c r="A45" s="252">
        <v>44051</v>
      </c>
      <c r="B45" s="254" t="s">
        <v>48</v>
      </c>
      <c r="C45" s="255" t="s">
        <v>48</v>
      </c>
      <c r="E45" s="431"/>
      <c r="F45" s="438"/>
    </row>
    <row r="46" spans="1:7" x14ac:dyDescent="0.25">
      <c r="A46" s="252">
        <v>44052</v>
      </c>
      <c r="B46" s="254" t="s">
        <v>48</v>
      </c>
      <c r="C46" s="255" t="s">
        <v>48</v>
      </c>
      <c r="E46" s="432"/>
      <c r="F46" s="439"/>
    </row>
    <row r="47" spans="1:7" x14ac:dyDescent="0.25">
      <c r="A47" s="252">
        <v>44053</v>
      </c>
      <c r="B47" s="254" t="s">
        <v>48</v>
      </c>
      <c r="C47" s="255" t="s">
        <v>48</v>
      </c>
      <c r="D47" s="259"/>
      <c r="E47" s="260"/>
      <c r="F47" s="260"/>
    </row>
    <row r="48" spans="1:7" x14ac:dyDescent="0.25">
      <c r="A48" s="252">
        <v>44054</v>
      </c>
      <c r="B48" s="254" t="s">
        <v>48</v>
      </c>
      <c r="C48" s="255" t="s">
        <v>48</v>
      </c>
    </row>
    <row r="49" spans="1:3" x14ac:dyDescent="0.25">
      <c r="A49" s="252">
        <v>44055</v>
      </c>
      <c r="B49" s="254">
        <v>53</v>
      </c>
      <c r="C49" s="255">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8"/>
  <sheetViews>
    <sheetView zoomScaleNormal="100" workbookViewId="0">
      <selection activeCell="B55" sqref="B55"/>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6" t="s">
        <v>191</v>
      </c>
      <c r="B1" s="56"/>
      <c r="C1" s="364"/>
      <c r="I1" s="61" t="s">
        <v>29</v>
      </c>
    </row>
    <row r="2" spans="1:15" x14ac:dyDescent="0.25">
      <c r="A2" s="364"/>
      <c r="B2" s="364"/>
      <c r="C2" s="364"/>
    </row>
    <row r="3" spans="1:15" ht="30.6" customHeight="1" x14ac:dyDescent="0.25">
      <c r="A3" s="394" t="s">
        <v>192</v>
      </c>
      <c r="B3" s="395" t="s">
        <v>4</v>
      </c>
      <c r="C3" s="396" t="s">
        <v>7</v>
      </c>
    </row>
    <row r="4" spans="1:15" x14ac:dyDescent="0.25">
      <c r="A4" s="365">
        <v>44085</v>
      </c>
      <c r="B4" s="366">
        <v>6</v>
      </c>
      <c r="C4" s="367">
        <v>45</v>
      </c>
      <c r="D4" s="368"/>
      <c r="E4" s="368"/>
      <c r="F4" s="368"/>
      <c r="G4" s="368"/>
      <c r="H4" s="368"/>
      <c r="I4" s="368"/>
      <c r="J4" s="369"/>
      <c r="K4" s="369"/>
      <c r="L4" s="369"/>
      <c r="M4" s="369"/>
      <c r="N4" s="369"/>
      <c r="O4" s="369"/>
    </row>
    <row r="5" spans="1:15" x14ac:dyDescent="0.25">
      <c r="A5" s="365">
        <v>44086</v>
      </c>
      <c r="B5" s="366">
        <v>7</v>
      </c>
      <c r="C5" s="367">
        <v>42</v>
      </c>
      <c r="D5" s="368"/>
      <c r="E5" s="368"/>
      <c r="F5" s="368"/>
      <c r="G5" s="368"/>
      <c r="H5" s="368"/>
      <c r="I5" s="368"/>
      <c r="J5" s="369"/>
      <c r="K5" s="369"/>
      <c r="L5" s="369"/>
      <c r="M5" s="369"/>
      <c r="N5" s="369"/>
      <c r="O5" s="369"/>
    </row>
    <row r="6" spans="1:15" x14ac:dyDescent="0.25">
      <c r="A6" s="365">
        <v>44087</v>
      </c>
      <c r="B6" s="366">
        <v>6</v>
      </c>
      <c r="C6" s="367">
        <v>45</v>
      </c>
      <c r="D6" s="368"/>
      <c r="E6" s="368"/>
      <c r="F6" s="368"/>
      <c r="G6" s="368"/>
      <c r="H6" s="368"/>
      <c r="I6" s="368"/>
      <c r="J6" s="369"/>
      <c r="K6" s="369"/>
      <c r="L6" s="369"/>
      <c r="M6" s="369"/>
      <c r="N6" s="369"/>
      <c r="O6" s="369"/>
    </row>
    <row r="7" spans="1:15" x14ac:dyDescent="0.25">
      <c r="A7" s="365">
        <v>44088</v>
      </c>
      <c r="B7" s="366">
        <v>6</v>
      </c>
      <c r="C7" s="367">
        <v>51</v>
      </c>
      <c r="D7" s="368"/>
      <c r="E7" s="368"/>
      <c r="F7" s="368"/>
      <c r="G7" s="368"/>
      <c r="H7" s="368"/>
      <c r="I7" s="368"/>
      <c r="J7" s="369"/>
      <c r="K7" s="369"/>
      <c r="L7" s="369"/>
      <c r="M7" s="369"/>
      <c r="N7" s="369"/>
      <c r="O7" s="369"/>
    </row>
    <row r="8" spans="1:15" x14ac:dyDescent="0.25">
      <c r="A8" s="365">
        <v>44089</v>
      </c>
      <c r="B8" s="366">
        <v>6</v>
      </c>
      <c r="C8" s="367">
        <v>48</v>
      </c>
      <c r="D8" s="368"/>
      <c r="E8" s="368"/>
      <c r="F8" s="368"/>
      <c r="G8" s="368"/>
      <c r="H8" s="368"/>
      <c r="I8" s="368"/>
      <c r="J8" s="369"/>
      <c r="K8" s="369"/>
      <c r="L8" s="369"/>
      <c r="M8" s="369"/>
      <c r="N8" s="369"/>
      <c r="O8" s="369"/>
    </row>
    <row r="9" spans="1:15" x14ac:dyDescent="0.25">
      <c r="A9" s="365">
        <v>44090</v>
      </c>
      <c r="B9" s="366">
        <v>6</v>
      </c>
      <c r="C9" s="367">
        <v>51</v>
      </c>
      <c r="D9" s="368"/>
      <c r="E9" s="368"/>
      <c r="F9" s="368"/>
      <c r="G9" s="368"/>
      <c r="H9" s="368"/>
      <c r="I9" s="368"/>
      <c r="J9" s="369"/>
      <c r="K9" s="369"/>
      <c r="L9" s="369"/>
      <c r="M9" s="369"/>
      <c r="N9" s="369"/>
      <c r="O9" s="369"/>
    </row>
    <row r="10" spans="1:15" x14ac:dyDescent="0.25">
      <c r="A10" s="365">
        <v>44091</v>
      </c>
      <c r="B10" s="366">
        <v>5</v>
      </c>
      <c r="C10" s="367">
        <v>52</v>
      </c>
      <c r="D10" s="368"/>
      <c r="E10" s="368"/>
      <c r="F10" s="368"/>
      <c r="G10" s="368"/>
      <c r="H10" s="368"/>
      <c r="I10" s="368"/>
      <c r="J10" s="369"/>
      <c r="K10" s="369"/>
      <c r="L10" s="369"/>
      <c r="M10" s="369"/>
      <c r="N10" s="369"/>
      <c r="O10" s="369"/>
    </row>
    <row r="11" spans="1:15" x14ac:dyDescent="0.25">
      <c r="A11" s="365">
        <v>44092</v>
      </c>
      <c r="B11" s="366">
        <v>5</v>
      </c>
      <c r="C11" s="367">
        <v>61</v>
      </c>
      <c r="D11" s="368"/>
      <c r="E11" s="368"/>
      <c r="F11" s="368"/>
      <c r="G11" s="368"/>
      <c r="H11" s="368"/>
      <c r="I11" s="368"/>
      <c r="J11" s="369"/>
      <c r="K11" s="369"/>
      <c r="L11" s="369"/>
      <c r="M11" s="369"/>
      <c r="N11" s="369"/>
      <c r="O11" s="369"/>
    </row>
    <row r="12" spans="1:15" x14ac:dyDescent="0.25">
      <c r="A12" s="365">
        <v>44093</v>
      </c>
      <c r="B12" s="366">
        <v>9</v>
      </c>
      <c r="C12" s="367">
        <v>64</v>
      </c>
      <c r="D12" s="368"/>
      <c r="E12" s="368"/>
      <c r="F12" s="368"/>
      <c r="G12" s="368"/>
      <c r="H12" s="368"/>
      <c r="I12" s="368"/>
      <c r="J12" s="369"/>
      <c r="K12" s="369"/>
      <c r="L12" s="369"/>
      <c r="M12" s="369"/>
      <c r="N12" s="369"/>
      <c r="O12" s="369"/>
    </row>
    <row r="13" spans="1:15" x14ac:dyDescent="0.25">
      <c r="A13" s="365">
        <v>44094</v>
      </c>
      <c r="B13" s="366">
        <v>9</v>
      </c>
      <c r="C13" s="367">
        <v>63</v>
      </c>
      <c r="D13" s="368"/>
      <c r="E13" s="368"/>
      <c r="F13" s="368"/>
      <c r="G13" s="368"/>
      <c r="H13" s="368"/>
      <c r="I13" s="368"/>
      <c r="J13" s="369"/>
      <c r="K13" s="369"/>
      <c r="L13" s="369"/>
      <c r="M13" s="369"/>
      <c r="N13" s="369"/>
      <c r="O13" s="369"/>
    </row>
    <row r="14" spans="1:15" x14ac:dyDescent="0.25">
      <c r="A14" s="365">
        <v>44095</v>
      </c>
      <c r="B14" s="366">
        <v>8</v>
      </c>
      <c r="C14" s="367">
        <v>73</v>
      </c>
      <c r="D14" s="368"/>
      <c r="E14" s="368"/>
      <c r="F14" s="368"/>
      <c r="G14" s="368"/>
      <c r="H14" s="368"/>
      <c r="I14" s="368"/>
      <c r="J14" s="369"/>
      <c r="K14" s="369"/>
      <c r="L14" s="369"/>
      <c r="M14" s="369"/>
      <c r="N14" s="369"/>
      <c r="O14" s="369"/>
    </row>
    <row r="15" spans="1:15" x14ac:dyDescent="0.25">
      <c r="A15" s="365">
        <v>44096</v>
      </c>
      <c r="B15" s="366">
        <v>10</v>
      </c>
      <c r="C15" s="367">
        <v>73</v>
      </c>
      <c r="D15" s="368"/>
      <c r="E15" s="368"/>
      <c r="F15" s="368"/>
      <c r="G15" s="368"/>
      <c r="H15" s="368"/>
      <c r="I15" s="368"/>
      <c r="J15" s="369"/>
      <c r="K15" s="369"/>
      <c r="L15" s="369"/>
      <c r="M15" s="369"/>
      <c r="N15" s="369"/>
      <c r="O15" s="369"/>
    </row>
    <row r="16" spans="1:15" x14ac:dyDescent="0.25">
      <c r="A16" s="365">
        <v>44097</v>
      </c>
      <c r="B16" s="366">
        <v>10</v>
      </c>
      <c r="C16" s="367">
        <v>83</v>
      </c>
      <c r="D16" s="368"/>
      <c r="E16" s="368"/>
      <c r="F16" s="368"/>
      <c r="G16" s="368"/>
      <c r="H16" s="368"/>
      <c r="I16" s="368"/>
      <c r="J16" s="369"/>
      <c r="K16" s="369"/>
      <c r="L16" s="369"/>
      <c r="M16" s="369"/>
      <c r="N16" s="369"/>
      <c r="O16" s="369"/>
    </row>
    <row r="17" spans="1:15" x14ac:dyDescent="0.25">
      <c r="A17" s="365">
        <v>44098</v>
      </c>
      <c r="B17" s="366">
        <v>10</v>
      </c>
      <c r="C17" s="367">
        <v>85</v>
      </c>
      <c r="D17" s="368"/>
      <c r="E17" s="368"/>
      <c r="F17" s="368"/>
      <c r="G17" s="368"/>
      <c r="H17" s="368"/>
      <c r="I17" s="368"/>
      <c r="J17" s="369"/>
      <c r="K17" s="369"/>
      <c r="L17" s="369"/>
      <c r="M17" s="369"/>
      <c r="N17" s="369"/>
      <c r="O17" s="369"/>
    </row>
    <row r="18" spans="1:15" x14ac:dyDescent="0.25">
      <c r="A18" s="365">
        <v>44099</v>
      </c>
      <c r="B18" s="366">
        <v>11</v>
      </c>
      <c r="C18" s="371">
        <v>89</v>
      </c>
      <c r="D18" s="368"/>
      <c r="E18" s="368"/>
      <c r="F18" s="368"/>
      <c r="G18" s="368"/>
      <c r="H18" s="368"/>
      <c r="I18" s="368"/>
      <c r="J18" s="369"/>
      <c r="K18" s="369"/>
      <c r="L18" s="369"/>
      <c r="M18" s="369"/>
      <c r="N18" s="369"/>
      <c r="O18" s="369"/>
    </row>
    <row r="19" spans="1:15" x14ac:dyDescent="0.25">
      <c r="A19" s="365">
        <v>44100</v>
      </c>
      <c r="B19" s="366">
        <v>11</v>
      </c>
      <c r="C19" s="371">
        <v>99</v>
      </c>
      <c r="D19" s="368"/>
      <c r="E19" s="368"/>
      <c r="F19" s="368"/>
      <c r="G19" s="368"/>
      <c r="H19" s="368"/>
      <c r="I19" s="368"/>
      <c r="J19" s="369"/>
      <c r="K19" s="369"/>
      <c r="L19" s="369"/>
      <c r="M19" s="369"/>
      <c r="N19" s="369"/>
      <c r="O19" s="369"/>
    </row>
    <row r="20" spans="1:15" x14ac:dyDescent="0.25">
      <c r="A20" s="365">
        <v>44101</v>
      </c>
      <c r="B20" s="366">
        <v>12</v>
      </c>
      <c r="C20" s="371">
        <v>105</v>
      </c>
      <c r="D20" s="368"/>
      <c r="E20" s="368"/>
      <c r="F20" s="368"/>
      <c r="G20" s="368"/>
      <c r="H20" s="368"/>
      <c r="I20" s="368"/>
      <c r="J20" s="369"/>
      <c r="K20" s="369"/>
      <c r="L20" s="369"/>
      <c r="M20" s="369"/>
      <c r="N20" s="369"/>
      <c r="O20" s="369"/>
    </row>
    <row r="21" spans="1:15" x14ac:dyDescent="0.25">
      <c r="A21" s="365">
        <v>44102</v>
      </c>
      <c r="B21" s="366">
        <v>16</v>
      </c>
      <c r="C21" s="371">
        <v>122</v>
      </c>
      <c r="D21" s="368"/>
      <c r="E21" s="368"/>
      <c r="F21" s="368"/>
      <c r="G21" s="368"/>
      <c r="H21" s="368"/>
      <c r="I21" s="368"/>
      <c r="J21" s="369"/>
      <c r="K21" s="369"/>
      <c r="L21" s="369"/>
      <c r="M21" s="369"/>
      <c r="N21" s="369"/>
      <c r="O21" s="369"/>
    </row>
    <row r="22" spans="1:15" x14ac:dyDescent="0.25">
      <c r="A22" s="365">
        <v>44103</v>
      </c>
      <c r="B22" s="366">
        <v>16</v>
      </c>
      <c r="C22" s="371">
        <v>123</v>
      </c>
      <c r="D22" s="368"/>
      <c r="E22" s="368"/>
      <c r="F22" s="368"/>
      <c r="G22" s="368"/>
      <c r="H22" s="368"/>
      <c r="I22" s="368"/>
      <c r="J22" s="369"/>
      <c r="K22" s="369"/>
      <c r="L22" s="369"/>
      <c r="M22" s="369"/>
      <c r="N22" s="369"/>
      <c r="O22" s="369"/>
    </row>
    <row r="23" spans="1:15" x14ac:dyDescent="0.25">
      <c r="A23" s="365">
        <v>44104</v>
      </c>
      <c r="B23" s="366">
        <v>15</v>
      </c>
      <c r="C23" s="371">
        <v>137</v>
      </c>
      <c r="D23" s="368"/>
      <c r="E23" s="368"/>
      <c r="F23" s="368"/>
      <c r="G23" s="368"/>
      <c r="H23" s="368"/>
      <c r="I23" s="368"/>
      <c r="J23" s="369"/>
      <c r="K23" s="369"/>
      <c r="L23" s="369"/>
      <c r="M23" s="369"/>
      <c r="N23" s="369"/>
      <c r="O23" s="369"/>
    </row>
    <row r="24" spans="1:15" x14ac:dyDescent="0.25">
      <c r="A24" s="365">
        <v>44105</v>
      </c>
      <c r="B24" s="366">
        <v>17</v>
      </c>
      <c r="C24" s="371">
        <v>154</v>
      </c>
      <c r="D24" s="368"/>
      <c r="E24" s="368"/>
      <c r="F24" s="368"/>
      <c r="G24" s="368"/>
      <c r="H24" s="368"/>
      <c r="I24" s="368"/>
      <c r="J24" s="369"/>
      <c r="K24" s="369"/>
      <c r="L24" s="369"/>
      <c r="M24" s="369"/>
      <c r="N24" s="369"/>
      <c r="O24" s="369"/>
    </row>
    <row r="25" spans="1:15" x14ac:dyDescent="0.25">
      <c r="A25" s="365">
        <v>44106</v>
      </c>
      <c r="B25" s="366">
        <v>19</v>
      </c>
      <c r="C25" s="371">
        <v>175</v>
      </c>
      <c r="D25" s="368"/>
      <c r="E25" s="368"/>
      <c r="F25" s="368"/>
      <c r="G25" s="368"/>
      <c r="H25" s="368"/>
      <c r="I25" s="368"/>
      <c r="J25" s="369"/>
      <c r="K25" s="369"/>
      <c r="L25" s="369"/>
      <c r="M25" s="369"/>
      <c r="N25" s="369"/>
      <c r="O25" s="369"/>
    </row>
    <row r="26" spans="1:15" x14ac:dyDescent="0.25">
      <c r="A26" s="365">
        <v>44107</v>
      </c>
      <c r="B26" s="366">
        <v>23</v>
      </c>
      <c r="C26" s="370">
        <v>191</v>
      </c>
    </row>
    <row r="27" spans="1:15" x14ac:dyDescent="0.25">
      <c r="A27" s="365">
        <v>44108</v>
      </c>
      <c r="B27" s="366">
        <v>22</v>
      </c>
      <c r="C27" s="370">
        <v>210</v>
      </c>
    </row>
    <row r="28" spans="1:15" x14ac:dyDescent="0.25">
      <c r="A28" s="365">
        <v>44109</v>
      </c>
      <c r="B28" s="366">
        <v>22</v>
      </c>
      <c r="C28" s="370">
        <v>218</v>
      </c>
    </row>
    <row r="29" spans="1:15" x14ac:dyDescent="0.25">
      <c r="A29" s="365">
        <v>44110</v>
      </c>
      <c r="B29" s="366">
        <v>25</v>
      </c>
      <c r="C29" s="370">
        <v>262</v>
      </c>
    </row>
    <row r="30" spans="1:15" x14ac:dyDescent="0.25">
      <c r="A30" s="365">
        <v>44111</v>
      </c>
      <c r="B30" s="366">
        <v>28</v>
      </c>
      <c r="C30" s="370">
        <v>319</v>
      </c>
    </row>
    <row r="31" spans="1:15" x14ac:dyDescent="0.25">
      <c r="A31" s="365">
        <v>44112</v>
      </c>
      <c r="B31" s="366">
        <v>31</v>
      </c>
      <c r="C31" s="370">
        <v>377</v>
      </c>
    </row>
    <row r="32" spans="1:15" x14ac:dyDescent="0.25">
      <c r="A32" s="365">
        <v>44113</v>
      </c>
      <c r="B32" s="366">
        <v>31</v>
      </c>
      <c r="C32" s="370">
        <v>397</v>
      </c>
    </row>
    <row r="33" spans="1:4" x14ac:dyDescent="0.25">
      <c r="A33" s="365">
        <v>44114</v>
      </c>
      <c r="B33" s="366">
        <v>34</v>
      </c>
      <c r="C33" s="370">
        <v>432</v>
      </c>
    </row>
    <row r="34" spans="1:4" x14ac:dyDescent="0.25">
      <c r="A34" s="365">
        <v>44115</v>
      </c>
      <c r="B34" s="366">
        <v>35</v>
      </c>
      <c r="C34" s="373">
        <v>449</v>
      </c>
    </row>
    <row r="35" spans="1:4" x14ac:dyDescent="0.25">
      <c r="A35" s="365">
        <v>44116</v>
      </c>
      <c r="B35" s="366">
        <v>36</v>
      </c>
      <c r="C35" s="373">
        <v>487</v>
      </c>
    </row>
    <row r="36" spans="1:4" x14ac:dyDescent="0.25">
      <c r="A36" s="365">
        <v>44117</v>
      </c>
      <c r="B36" s="366">
        <v>35</v>
      </c>
      <c r="C36" s="373">
        <v>527</v>
      </c>
    </row>
    <row r="37" spans="1:4" x14ac:dyDescent="0.25">
      <c r="A37" s="365">
        <v>44118</v>
      </c>
      <c r="B37" s="366">
        <v>49</v>
      </c>
      <c r="C37" s="373">
        <v>570</v>
      </c>
    </row>
    <row r="38" spans="1:4" x14ac:dyDescent="0.25">
      <c r="A38" s="365">
        <v>44119</v>
      </c>
      <c r="B38" s="366">
        <v>52</v>
      </c>
      <c r="C38" s="373">
        <v>602</v>
      </c>
    </row>
    <row r="39" spans="1:4" x14ac:dyDescent="0.25">
      <c r="A39" s="365">
        <v>44120</v>
      </c>
      <c r="B39" s="366">
        <v>58</v>
      </c>
      <c r="C39" s="373">
        <v>629</v>
      </c>
    </row>
    <row r="40" spans="1:4" x14ac:dyDescent="0.25">
      <c r="A40" s="129"/>
      <c r="B40" s="372"/>
      <c r="C40" s="370"/>
    </row>
    <row r="41" spans="1:4" x14ac:dyDescent="0.25">
      <c r="A41" s="129"/>
      <c r="B41" s="372"/>
      <c r="C41" s="370"/>
    </row>
    <row r="42" spans="1:4" x14ac:dyDescent="0.25">
      <c r="A42" s="129"/>
      <c r="B42" s="372"/>
      <c r="C42" s="370"/>
    </row>
    <row r="43" spans="1:4" x14ac:dyDescent="0.25">
      <c r="A43" s="129"/>
      <c r="B43" s="372"/>
      <c r="C43" s="370"/>
    </row>
    <row r="44" spans="1:4" x14ac:dyDescent="0.25">
      <c r="A44" s="129"/>
      <c r="B44" s="372"/>
      <c r="C44" s="370"/>
    </row>
    <row r="45" spans="1:4" x14ac:dyDescent="0.25">
      <c r="A45" s="129"/>
      <c r="B45" s="372"/>
      <c r="C45" s="370"/>
      <c r="D45" s="374"/>
    </row>
    <row r="46" spans="1:4" x14ac:dyDescent="0.25">
      <c r="A46" s="129"/>
      <c r="B46" s="372"/>
      <c r="C46" s="370"/>
    </row>
    <row r="47" spans="1:4" x14ac:dyDescent="0.25">
      <c r="A47" s="129"/>
      <c r="B47" s="372"/>
      <c r="C47" s="370"/>
    </row>
    <row r="48" spans="1:4" x14ac:dyDescent="0.25">
      <c r="A48" s="129"/>
      <c r="B48" s="372"/>
      <c r="C48" s="372"/>
    </row>
    <row r="49" spans="1:3" x14ac:dyDescent="0.25">
      <c r="A49" s="129"/>
      <c r="B49" s="372"/>
      <c r="C49" s="370"/>
    </row>
    <row r="50" spans="1:3" x14ac:dyDescent="0.25">
      <c r="A50" s="129"/>
      <c r="B50" s="372"/>
      <c r="C50" s="370"/>
    </row>
    <row r="51" spans="1:3" x14ac:dyDescent="0.25">
      <c r="A51" s="129"/>
      <c r="B51" s="372"/>
      <c r="C51" s="370"/>
    </row>
    <row r="52" spans="1:3" x14ac:dyDescent="0.25">
      <c r="A52" s="129"/>
      <c r="B52" s="372"/>
      <c r="C52" s="375"/>
    </row>
    <row r="53" spans="1:3" x14ac:dyDescent="0.25">
      <c r="A53" s="129"/>
      <c r="B53" s="372"/>
      <c r="C53" s="372"/>
    </row>
    <row r="54" spans="1:3" x14ac:dyDescent="0.25">
      <c r="A54" s="129"/>
      <c r="B54" s="372"/>
      <c r="C54" s="372"/>
    </row>
    <row r="55" spans="1:3" x14ac:dyDescent="0.25">
      <c r="A55" s="129"/>
      <c r="B55" s="372"/>
      <c r="C55" s="372"/>
    </row>
    <row r="56" spans="1:3" x14ac:dyDescent="0.25">
      <c r="A56" s="129"/>
      <c r="B56" s="372"/>
      <c r="C56" s="372"/>
    </row>
    <row r="57" spans="1:3" x14ac:dyDescent="0.25">
      <c r="A57" s="129"/>
      <c r="B57" s="372"/>
      <c r="C57" s="372"/>
    </row>
    <row r="58" spans="1:3" x14ac:dyDescent="0.25">
      <c r="A58" s="129"/>
      <c r="B58" s="372"/>
      <c r="C58" s="372"/>
    </row>
    <row r="59" spans="1:3" x14ac:dyDescent="0.25">
      <c r="A59" s="129"/>
      <c r="B59" s="372"/>
      <c r="C59" s="372"/>
    </row>
    <row r="60" spans="1:3" x14ac:dyDescent="0.25">
      <c r="A60" s="129"/>
      <c r="B60" s="372"/>
      <c r="C60" s="372"/>
    </row>
    <row r="61" spans="1:3" x14ac:dyDescent="0.25">
      <c r="A61" s="129"/>
      <c r="B61" s="372"/>
      <c r="C61" s="372"/>
    </row>
    <row r="62" spans="1:3" x14ac:dyDescent="0.25">
      <c r="A62" s="129"/>
      <c r="B62" s="372"/>
      <c r="C62" s="372"/>
    </row>
    <row r="63" spans="1:3" x14ac:dyDescent="0.25">
      <c r="A63" s="129"/>
      <c r="B63" s="372"/>
      <c r="C63" s="372"/>
    </row>
    <row r="64" spans="1:3" x14ac:dyDescent="0.25">
      <c r="A64" s="129"/>
      <c r="B64" s="372"/>
      <c r="C64" s="372"/>
    </row>
    <row r="65" spans="1:4" x14ac:dyDescent="0.25">
      <c r="A65" s="129"/>
      <c r="B65" s="372"/>
      <c r="C65" s="375"/>
    </row>
    <row r="66" spans="1:4" x14ac:dyDescent="0.25">
      <c r="A66" s="129"/>
      <c r="B66" s="372"/>
      <c r="C66" s="375"/>
    </row>
    <row r="67" spans="1:4" x14ac:dyDescent="0.25">
      <c r="A67" s="129"/>
      <c r="B67" s="372"/>
      <c r="C67" s="375"/>
    </row>
    <row r="68" spans="1:4" x14ac:dyDescent="0.25">
      <c r="A68" s="129"/>
      <c r="B68" s="372"/>
      <c r="C68" s="375"/>
    </row>
    <row r="69" spans="1:4" x14ac:dyDescent="0.25">
      <c r="A69" s="129"/>
      <c r="B69" s="372"/>
      <c r="C69" s="372"/>
      <c r="D69" s="375"/>
    </row>
    <row r="70" spans="1:4" x14ac:dyDescent="0.25">
      <c r="A70" s="129"/>
      <c r="B70" s="372"/>
      <c r="C70" s="375"/>
    </row>
    <row r="71" spans="1:4" x14ac:dyDescent="0.25">
      <c r="A71" s="129"/>
      <c r="B71" s="372"/>
      <c r="C71" s="375"/>
    </row>
    <row r="72" spans="1:4" x14ac:dyDescent="0.25">
      <c r="A72" s="306"/>
      <c r="B72" s="372"/>
      <c r="C72" s="375"/>
    </row>
    <row r="73" spans="1:4" x14ac:dyDescent="0.25">
      <c r="A73" s="306"/>
      <c r="B73" s="372"/>
      <c r="C73" s="375"/>
    </row>
    <row r="74" spans="1:4" x14ac:dyDescent="0.25">
      <c r="A74" s="306"/>
      <c r="B74" s="372"/>
      <c r="C74" s="375"/>
      <c r="D74" s="374"/>
    </row>
    <row r="75" spans="1:4" x14ac:dyDescent="0.25">
      <c r="A75" s="306"/>
      <c r="B75" s="372"/>
      <c r="C75" s="375"/>
      <c r="D75" s="374"/>
    </row>
    <row r="76" spans="1:4" x14ac:dyDescent="0.25">
      <c r="A76" s="306"/>
      <c r="B76" s="372"/>
      <c r="C76" s="375"/>
      <c r="D76" s="374"/>
    </row>
    <row r="77" spans="1:4" x14ac:dyDescent="0.25">
      <c r="A77" s="306"/>
      <c r="B77" s="372"/>
      <c r="C77" s="375"/>
      <c r="D77" s="374"/>
    </row>
    <row r="78" spans="1:4" x14ac:dyDescent="0.25">
      <c r="A78" s="306"/>
      <c r="B78" s="372"/>
      <c r="C78" s="375"/>
      <c r="D78" s="374"/>
    </row>
    <row r="79" spans="1:4" x14ac:dyDescent="0.25">
      <c r="A79" s="306"/>
      <c r="B79" s="372"/>
      <c r="C79" s="375"/>
      <c r="D79" s="374"/>
    </row>
    <row r="80" spans="1:4" x14ac:dyDescent="0.25">
      <c r="A80" s="306"/>
      <c r="B80" s="372"/>
      <c r="C80" s="375"/>
      <c r="D80" s="374"/>
    </row>
    <row r="81" spans="1:4" x14ac:dyDescent="0.25">
      <c r="A81" s="306"/>
      <c r="B81" s="372"/>
      <c r="C81" s="375"/>
      <c r="D81" s="374"/>
    </row>
    <row r="82" spans="1:4" x14ac:dyDescent="0.25">
      <c r="A82" s="306"/>
      <c r="B82" s="372"/>
      <c r="C82" s="375"/>
      <c r="D82" s="374"/>
    </row>
    <row r="83" spans="1:4" x14ac:dyDescent="0.25">
      <c r="A83" s="306"/>
      <c r="B83" s="372"/>
      <c r="C83" s="375"/>
      <c r="D83" s="374"/>
    </row>
    <row r="84" spans="1:4" x14ac:dyDescent="0.25">
      <c r="A84" s="306"/>
      <c r="B84" s="372"/>
      <c r="C84" s="375"/>
      <c r="D84" s="374"/>
    </row>
    <row r="85" spans="1:4" x14ac:dyDescent="0.25">
      <c r="A85" s="306"/>
      <c r="B85" s="372"/>
      <c r="C85" s="375"/>
      <c r="D85" s="374"/>
    </row>
    <row r="86" spans="1:4" x14ac:dyDescent="0.25">
      <c r="A86" s="306"/>
      <c r="B86" s="372"/>
      <c r="C86" s="375"/>
    </row>
    <row r="87" spans="1:4" x14ac:dyDescent="0.25">
      <c r="A87" s="306"/>
      <c r="B87" s="372"/>
      <c r="C87" s="375"/>
    </row>
    <row r="88" spans="1:4" x14ac:dyDescent="0.25">
      <c r="A88" s="306"/>
      <c r="B88" s="372"/>
      <c r="C88" s="375"/>
    </row>
    <row r="89" spans="1:4" x14ac:dyDescent="0.25">
      <c r="A89" s="306"/>
      <c r="B89" s="372"/>
      <c r="C89" s="375"/>
    </row>
    <row r="90" spans="1:4" x14ac:dyDescent="0.25">
      <c r="A90" s="306"/>
      <c r="B90" s="372"/>
      <c r="C90" s="375"/>
    </row>
    <row r="91" spans="1:4" x14ac:dyDescent="0.25">
      <c r="A91" s="306"/>
      <c r="B91" s="372"/>
      <c r="C91" s="375"/>
    </row>
    <row r="92" spans="1:4" x14ac:dyDescent="0.25">
      <c r="A92" s="376"/>
      <c r="B92" s="377"/>
      <c r="C92" s="378"/>
    </row>
    <row r="93" spans="1:4" x14ac:dyDescent="0.25">
      <c r="A93" s="376"/>
      <c r="B93" s="377"/>
      <c r="C93" s="378"/>
    </row>
    <row r="94" spans="1:4" x14ac:dyDescent="0.25">
      <c r="A94" s="376"/>
      <c r="B94" s="377"/>
      <c r="C94" s="378"/>
    </row>
    <row r="95" spans="1:4" x14ac:dyDescent="0.25">
      <c r="A95" s="376"/>
      <c r="B95" s="377"/>
      <c r="C95" s="378"/>
    </row>
    <row r="96" spans="1:4" x14ac:dyDescent="0.25">
      <c r="A96" s="306"/>
      <c r="B96" s="372"/>
      <c r="C96" s="375"/>
    </row>
    <row r="97" spans="1:3" x14ac:dyDescent="0.25">
      <c r="A97" s="376"/>
      <c r="B97" s="372"/>
      <c r="C97" s="375"/>
    </row>
    <row r="98" spans="1:3" x14ac:dyDescent="0.25">
      <c r="A98" s="306"/>
      <c r="B98" s="377"/>
      <c r="C98" s="375"/>
    </row>
    <row r="99" spans="1:3" x14ac:dyDescent="0.25">
      <c r="A99" s="306"/>
      <c r="B99" s="377"/>
      <c r="C99" s="375"/>
    </row>
    <row r="100" spans="1:3" x14ac:dyDescent="0.25">
      <c r="A100" s="306"/>
      <c r="B100" s="377"/>
      <c r="C100" s="375"/>
    </row>
    <row r="101" spans="1:3" x14ac:dyDescent="0.25">
      <c r="A101" s="306"/>
      <c r="B101" s="377"/>
      <c r="C101" s="375"/>
    </row>
    <row r="102" spans="1:3" x14ac:dyDescent="0.25">
      <c r="A102" s="306"/>
      <c r="B102" s="377"/>
      <c r="C102" s="375"/>
    </row>
    <row r="103" spans="1:3" x14ac:dyDescent="0.25">
      <c r="A103" s="306"/>
      <c r="B103" s="377"/>
      <c r="C103" s="375"/>
    </row>
    <row r="104" spans="1:3" x14ac:dyDescent="0.25">
      <c r="A104" s="306"/>
      <c r="B104" s="377"/>
      <c r="C104" s="375"/>
    </row>
    <row r="105" spans="1:3" x14ac:dyDescent="0.25">
      <c r="A105" s="306"/>
      <c r="B105" s="372"/>
      <c r="C105" s="375"/>
    </row>
    <row r="106" spans="1:3" x14ac:dyDescent="0.25">
      <c r="A106" s="306"/>
      <c r="B106" s="372"/>
      <c r="C106" s="375"/>
    </row>
    <row r="107" spans="1:3" x14ac:dyDescent="0.25">
      <c r="A107" s="306"/>
      <c r="B107" s="372"/>
      <c r="C107" s="375"/>
    </row>
    <row r="108" spans="1:3" x14ac:dyDescent="0.25">
      <c r="A108" s="306"/>
      <c r="B108" s="372"/>
      <c r="C108" s="375"/>
    </row>
    <row r="109" spans="1:3" x14ac:dyDescent="0.25">
      <c r="A109" s="306"/>
      <c r="B109" s="372"/>
      <c r="C109" s="375"/>
    </row>
    <row r="110" spans="1:3" x14ac:dyDescent="0.25">
      <c r="A110" s="306"/>
      <c r="B110" s="372"/>
      <c r="C110" s="375"/>
    </row>
    <row r="111" spans="1:3" x14ac:dyDescent="0.25">
      <c r="A111" s="306"/>
      <c r="B111" s="372"/>
      <c r="C111" s="375"/>
    </row>
    <row r="112" spans="1:3" x14ac:dyDescent="0.25">
      <c r="A112" s="306"/>
      <c r="B112" s="372"/>
      <c r="C112" s="375"/>
    </row>
    <row r="113" spans="1:3" x14ac:dyDescent="0.25">
      <c r="A113" s="306"/>
      <c r="B113" s="372"/>
      <c r="C113" s="375"/>
    </row>
    <row r="114" spans="1:3" x14ac:dyDescent="0.25">
      <c r="A114" s="306"/>
      <c r="B114" s="372"/>
      <c r="C114" s="375"/>
    </row>
    <row r="115" spans="1:3" x14ac:dyDescent="0.25">
      <c r="A115" s="306"/>
      <c r="B115" s="372"/>
      <c r="C115" s="375"/>
    </row>
    <row r="116" spans="1:3" x14ac:dyDescent="0.25">
      <c r="A116" s="306"/>
      <c r="B116" s="372"/>
      <c r="C116" s="375"/>
    </row>
    <row r="117" spans="1:3" x14ac:dyDescent="0.25">
      <c r="A117" s="306"/>
      <c r="B117" s="372"/>
      <c r="C117" s="375"/>
    </row>
    <row r="118" spans="1:3" x14ac:dyDescent="0.25">
      <c r="A118" s="306"/>
      <c r="B118" s="372"/>
      <c r="C118" s="375"/>
    </row>
    <row r="119" spans="1:3" x14ac:dyDescent="0.25">
      <c r="A119" s="306"/>
      <c r="B119" s="372"/>
      <c r="C119" s="375"/>
    </row>
    <row r="120" spans="1:3" x14ac:dyDescent="0.25">
      <c r="A120" s="306"/>
      <c r="B120" s="372"/>
      <c r="C120" s="375"/>
    </row>
    <row r="121" spans="1:3" x14ac:dyDescent="0.25">
      <c r="A121" s="306"/>
      <c r="B121" s="372"/>
      <c r="C121" s="375"/>
    </row>
    <row r="122" spans="1:3" x14ac:dyDescent="0.25">
      <c r="A122" s="306"/>
      <c r="B122" s="372"/>
      <c r="C122" s="375"/>
    </row>
    <row r="123" spans="1:3" x14ac:dyDescent="0.25">
      <c r="A123" s="306"/>
      <c r="B123" s="372"/>
      <c r="C123" s="375"/>
    </row>
    <row r="124" spans="1:3" x14ac:dyDescent="0.25">
      <c r="A124" s="306"/>
      <c r="B124" s="372"/>
      <c r="C124" s="375"/>
    </row>
    <row r="125" spans="1:3" x14ac:dyDescent="0.25">
      <c r="A125" s="129"/>
      <c r="B125" s="372"/>
      <c r="C125" s="372"/>
    </row>
    <row r="126" spans="1:3" x14ac:dyDescent="0.25">
      <c r="A126" s="129"/>
      <c r="B126" s="372"/>
      <c r="C126" s="372"/>
    </row>
    <row r="127" spans="1:3" x14ac:dyDescent="0.25">
      <c r="A127" s="129"/>
      <c r="B127" s="372"/>
      <c r="C127" s="372"/>
    </row>
    <row r="128" spans="1:3" x14ac:dyDescent="0.25">
      <c r="A128" s="129"/>
      <c r="B128" s="372"/>
      <c r="C128" s="372"/>
    </row>
    <row r="129" spans="1:4" x14ac:dyDescent="0.25">
      <c r="A129" s="129"/>
      <c r="B129" s="372"/>
      <c r="C129" s="375"/>
      <c r="D129" s="379"/>
    </row>
    <row r="130" spans="1:4" x14ac:dyDescent="0.25">
      <c r="A130" s="129"/>
      <c r="B130" s="372"/>
      <c r="C130" s="372"/>
      <c r="D130" s="379"/>
    </row>
    <row r="131" spans="1:4" x14ac:dyDescent="0.25">
      <c r="A131" s="129"/>
      <c r="B131" s="372"/>
      <c r="C131" s="372"/>
    </row>
    <row r="132" spans="1:4" x14ac:dyDescent="0.25">
      <c r="A132" s="129"/>
      <c r="B132" s="372"/>
      <c r="C132" s="375"/>
    </row>
    <row r="133" spans="1:4" x14ac:dyDescent="0.25">
      <c r="A133" s="129"/>
      <c r="B133" s="372"/>
      <c r="C133" s="375"/>
    </row>
    <row r="134" spans="1:4" x14ac:dyDescent="0.25">
      <c r="A134" s="129"/>
      <c r="B134" s="372"/>
      <c r="C134" s="375"/>
    </row>
    <row r="135" spans="1:4" x14ac:dyDescent="0.25">
      <c r="A135" s="129"/>
      <c r="B135" s="372"/>
      <c r="C135" s="375"/>
    </row>
    <row r="136" spans="1:4" x14ac:dyDescent="0.25">
      <c r="A136" s="129"/>
      <c r="B136" s="372"/>
      <c r="C136" s="375"/>
    </row>
    <row r="137" spans="1:4" x14ac:dyDescent="0.25">
      <c r="A137" s="129"/>
      <c r="B137" s="372"/>
      <c r="C137" s="375"/>
    </row>
    <row r="138" spans="1:4" x14ac:dyDescent="0.25">
      <c r="A138" s="129"/>
      <c r="B138" s="372"/>
      <c r="C138" s="375"/>
    </row>
    <row r="139" spans="1:4" x14ac:dyDescent="0.25">
      <c r="A139" s="129"/>
      <c r="B139" s="372"/>
      <c r="C139" s="375"/>
      <c r="D139" s="379"/>
    </row>
    <row r="140" spans="1:4" x14ac:dyDescent="0.25">
      <c r="A140" s="129"/>
      <c r="B140" s="372"/>
      <c r="C140" s="375"/>
    </row>
    <row r="141" spans="1:4" x14ac:dyDescent="0.25">
      <c r="A141" s="129"/>
      <c r="B141" s="372"/>
      <c r="C141" s="375"/>
    </row>
    <row r="142" spans="1:4" x14ac:dyDescent="0.25">
      <c r="A142" s="129"/>
      <c r="B142" s="372"/>
      <c r="C142" s="375"/>
    </row>
    <row r="143" spans="1:4" x14ac:dyDescent="0.25">
      <c r="A143" s="129"/>
      <c r="B143" s="372"/>
      <c r="C143" s="372"/>
    </row>
    <row r="144" spans="1:4" x14ac:dyDescent="0.25">
      <c r="A144" s="129"/>
      <c r="B144" s="372"/>
      <c r="C144" s="372"/>
    </row>
    <row r="145" spans="1:3" x14ac:dyDescent="0.25">
      <c r="A145" s="129"/>
      <c r="B145" s="372"/>
      <c r="C145" s="372"/>
    </row>
    <row r="146" spans="1:3" x14ac:dyDescent="0.25">
      <c r="A146" s="129"/>
      <c r="B146" s="372"/>
      <c r="C146" s="372"/>
    </row>
    <row r="147" spans="1:3" x14ac:dyDescent="0.25">
      <c r="A147" s="129"/>
      <c r="B147" s="372"/>
      <c r="C147" s="372"/>
    </row>
    <row r="148" spans="1:3" x14ac:dyDescent="0.25">
      <c r="A148" s="129"/>
      <c r="B148" s="372"/>
      <c r="C148" s="372"/>
    </row>
    <row r="149" spans="1:3" x14ac:dyDescent="0.25">
      <c r="A149" s="129"/>
      <c r="B149" s="372"/>
      <c r="C149" s="372"/>
    </row>
    <row r="150" spans="1:3" x14ac:dyDescent="0.25">
      <c r="A150" s="129"/>
      <c r="B150" s="372"/>
      <c r="C150" s="372"/>
    </row>
    <row r="151" spans="1:3" x14ac:dyDescent="0.25">
      <c r="A151" s="129"/>
      <c r="B151" s="372"/>
      <c r="C151" s="372"/>
    </row>
    <row r="152" spans="1:3" x14ac:dyDescent="0.25">
      <c r="A152" s="129"/>
      <c r="B152" s="372"/>
      <c r="C152" s="372"/>
    </row>
    <row r="153" spans="1:3" x14ac:dyDescent="0.25">
      <c r="A153" s="129"/>
      <c r="B153" s="372"/>
      <c r="C153" s="372"/>
    </row>
    <row r="154" spans="1:3" x14ac:dyDescent="0.25">
      <c r="A154" s="129"/>
      <c r="B154" s="372"/>
      <c r="C154" s="372"/>
    </row>
    <row r="155" spans="1:3" x14ac:dyDescent="0.25">
      <c r="A155" s="129"/>
      <c r="B155" s="372"/>
      <c r="C155" s="372"/>
    </row>
    <row r="156" spans="1:3" x14ac:dyDescent="0.25">
      <c r="A156" s="129"/>
      <c r="B156" s="372"/>
      <c r="C156" s="372"/>
    </row>
    <row r="157" spans="1:3" x14ac:dyDescent="0.25">
      <c r="A157" s="129"/>
      <c r="B157" s="372"/>
      <c r="C157" s="372"/>
    </row>
    <row r="158" spans="1:3" x14ac:dyDescent="0.25">
      <c r="A158" s="129"/>
      <c r="B158" s="372"/>
      <c r="C158" s="372"/>
    </row>
    <row r="159" spans="1:3" x14ac:dyDescent="0.25">
      <c r="A159" s="129"/>
      <c r="B159" s="372"/>
      <c r="C159" s="372"/>
    </row>
    <row r="160" spans="1:3" x14ac:dyDescent="0.25">
      <c r="A160" s="129"/>
      <c r="B160" s="372"/>
      <c r="C160" s="372"/>
    </row>
    <row r="161" spans="1:4" x14ac:dyDescent="0.25">
      <c r="A161" s="129"/>
      <c r="B161" s="372"/>
      <c r="C161" s="372"/>
    </row>
    <row r="162" spans="1:4" x14ac:dyDescent="0.25">
      <c r="A162" s="129"/>
      <c r="B162" s="372"/>
      <c r="C162" s="372"/>
    </row>
    <row r="163" spans="1:4" x14ac:dyDescent="0.25">
      <c r="A163" s="129"/>
      <c r="B163" s="372"/>
      <c r="C163" s="372"/>
    </row>
    <row r="164" spans="1:4" x14ac:dyDescent="0.25">
      <c r="A164" s="129"/>
      <c r="B164" s="372"/>
      <c r="C164" s="372"/>
    </row>
    <row r="165" spans="1:4" x14ac:dyDescent="0.25">
      <c r="A165" s="129"/>
      <c r="B165" s="372"/>
      <c r="C165" s="372"/>
    </row>
    <row r="166" spans="1:4" x14ac:dyDescent="0.25">
      <c r="A166" s="129"/>
      <c r="B166" s="372"/>
      <c r="C166" s="372"/>
    </row>
    <row r="167" spans="1:4" x14ac:dyDescent="0.25">
      <c r="A167" s="129"/>
      <c r="B167" s="372"/>
      <c r="C167" s="372"/>
    </row>
    <row r="168" spans="1:4" x14ac:dyDescent="0.25">
      <c r="A168" s="129"/>
      <c r="B168" s="372"/>
      <c r="C168" s="372"/>
    </row>
    <row r="169" spans="1:4" x14ac:dyDescent="0.25">
      <c r="A169" s="129"/>
      <c r="B169" s="372"/>
      <c r="C169" s="372"/>
    </row>
    <row r="170" spans="1:4" x14ac:dyDescent="0.25">
      <c r="A170" s="129"/>
      <c r="B170" s="372"/>
      <c r="C170" s="372"/>
    </row>
    <row r="171" spans="1:4" x14ac:dyDescent="0.25">
      <c r="A171" s="129"/>
      <c r="B171" s="377"/>
      <c r="C171" s="372"/>
      <c r="D171" s="380"/>
    </row>
    <row r="172" spans="1:4" x14ac:dyDescent="0.25">
      <c r="A172" s="129"/>
      <c r="B172" s="372"/>
      <c r="C172" s="377"/>
      <c r="D172" s="380"/>
    </row>
    <row r="173" spans="1:4" x14ac:dyDescent="0.25">
      <c r="A173" s="129"/>
      <c r="B173" s="372"/>
      <c r="C173" s="372"/>
    </row>
    <row r="174" spans="1:4" x14ac:dyDescent="0.25">
      <c r="A174" s="129"/>
      <c r="B174" s="372"/>
      <c r="C174" s="372"/>
    </row>
    <row r="175" spans="1:4" x14ac:dyDescent="0.25">
      <c r="A175" s="129"/>
      <c r="B175" s="372"/>
      <c r="C175" s="372"/>
    </row>
    <row r="176" spans="1:4" x14ac:dyDescent="0.25">
      <c r="A176" s="129"/>
      <c r="B176" s="381"/>
      <c r="C176" s="381"/>
    </row>
    <row r="177" spans="1:1" x14ac:dyDescent="0.25">
      <c r="A177" s="129"/>
    </row>
    <row r="178" spans="1:1" x14ac:dyDescent="0.25">
      <c r="A178" s="129"/>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4" t="s">
        <v>159</v>
      </c>
      <c r="B1" s="1"/>
      <c r="C1" s="1"/>
      <c r="D1" s="1"/>
      <c r="E1" s="1"/>
      <c r="F1" s="1"/>
      <c r="W1" s="22" t="s">
        <v>29</v>
      </c>
    </row>
    <row r="2" spans="1:23" ht="15.6" customHeight="1" x14ac:dyDescent="0.25">
      <c r="H2" s="205" t="s">
        <v>122</v>
      </c>
      <c r="I2" s="205"/>
    </row>
    <row r="3" spans="1:23" ht="81" customHeight="1" x14ac:dyDescent="0.25">
      <c r="A3" s="206" t="s">
        <v>0</v>
      </c>
      <c r="B3" s="126" t="s">
        <v>54</v>
      </c>
      <c r="C3" s="126" t="s">
        <v>46</v>
      </c>
      <c r="D3" s="126" t="s">
        <v>55</v>
      </c>
      <c r="E3" s="54"/>
      <c r="F3" s="126" t="s">
        <v>56</v>
      </c>
      <c r="G3" s="126" t="s">
        <v>47</v>
      </c>
      <c r="H3" s="126" t="s">
        <v>56</v>
      </c>
      <c r="I3" s="126" t="s">
        <v>47</v>
      </c>
      <c r="J3" s="55"/>
      <c r="K3" s="126" t="s">
        <v>57</v>
      </c>
      <c r="L3" s="126" t="s">
        <v>58</v>
      </c>
    </row>
    <row r="4" spans="1:23" ht="17.850000000000001" customHeight="1" x14ac:dyDescent="0.25">
      <c r="A4" s="207"/>
      <c r="B4" s="127"/>
      <c r="C4" s="55"/>
      <c r="D4" s="55"/>
      <c r="E4" s="55"/>
      <c r="F4" s="440" t="s">
        <v>82</v>
      </c>
      <c r="G4" s="441"/>
      <c r="H4" s="441"/>
      <c r="I4" s="442"/>
      <c r="J4" s="15"/>
      <c r="K4" s="55"/>
      <c r="L4" s="55"/>
    </row>
    <row r="5" spans="1:23" x14ac:dyDescent="0.25">
      <c r="A5" s="208">
        <v>43932</v>
      </c>
      <c r="B5" s="164">
        <v>406</v>
      </c>
      <c r="C5" s="170">
        <v>0.37</v>
      </c>
      <c r="D5" s="175">
        <v>202</v>
      </c>
      <c r="E5" s="189"/>
      <c r="F5" s="193" t="s">
        <v>48</v>
      </c>
      <c r="G5" s="193" t="s">
        <v>48</v>
      </c>
      <c r="H5" s="123"/>
      <c r="I5" s="123"/>
      <c r="J5" s="184"/>
      <c r="K5" s="179">
        <v>1095</v>
      </c>
      <c r="L5" s="175">
        <v>35</v>
      </c>
      <c r="M5" s="7"/>
      <c r="N5" s="7"/>
      <c r="O5" s="8"/>
      <c r="P5" s="8"/>
      <c r="Q5" s="8"/>
      <c r="R5" s="8"/>
      <c r="S5" s="8"/>
      <c r="T5" s="8"/>
    </row>
    <row r="6" spans="1:23" x14ac:dyDescent="0.25">
      <c r="A6" s="208">
        <v>43933</v>
      </c>
      <c r="B6" s="164">
        <v>408</v>
      </c>
      <c r="C6" s="170">
        <v>0.38</v>
      </c>
      <c r="D6" s="175">
        <v>204</v>
      </c>
      <c r="E6" s="189"/>
      <c r="F6" s="170" t="s">
        <v>48</v>
      </c>
      <c r="G6" s="170" t="s">
        <v>48</v>
      </c>
      <c r="H6" s="123"/>
      <c r="I6" s="123"/>
      <c r="J6" s="184"/>
      <c r="K6" s="179">
        <v>1124</v>
      </c>
      <c r="L6" s="175">
        <v>29</v>
      </c>
    </row>
    <row r="7" spans="1:23" x14ac:dyDescent="0.25">
      <c r="A7" s="208">
        <v>43934</v>
      </c>
      <c r="B7" s="164">
        <v>414</v>
      </c>
      <c r="C7" s="170">
        <v>0.38</v>
      </c>
      <c r="D7" s="175">
        <v>214</v>
      </c>
      <c r="E7" s="189"/>
      <c r="F7" s="170" t="s">
        <v>48</v>
      </c>
      <c r="G7" s="170" t="s">
        <v>48</v>
      </c>
      <c r="H7" s="123"/>
      <c r="I7" s="170"/>
      <c r="J7" s="184"/>
      <c r="K7" s="179">
        <v>1209</v>
      </c>
      <c r="L7" s="175">
        <v>85</v>
      </c>
    </row>
    <row r="8" spans="1:23" x14ac:dyDescent="0.25">
      <c r="A8" s="208">
        <v>43935</v>
      </c>
      <c r="B8" s="164">
        <v>433</v>
      </c>
      <c r="C8" s="170">
        <v>0.4</v>
      </c>
      <c r="D8" s="175">
        <v>225</v>
      </c>
      <c r="E8" s="189"/>
      <c r="F8" s="170" t="s">
        <v>48</v>
      </c>
      <c r="G8" s="170" t="s">
        <v>48</v>
      </c>
      <c r="H8" s="123"/>
      <c r="I8" s="170"/>
      <c r="J8" s="184"/>
      <c r="K8" s="179">
        <v>1295</v>
      </c>
      <c r="L8" s="175">
        <v>86</v>
      </c>
    </row>
    <row r="9" spans="1:23" x14ac:dyDescent="0.25">
      <c r="A9" s="208">
        <v>43936</v>
      </c>
      <c r="B9" s="164">
        <v>444</v>
      </c>
      <c r="C9" s="170">
        <v>0.41</v>
      </c>
      <c r="D9" s="175">
        <v>239</v>
      </c>
      <c r="E9" s="189"/>
      <c r="F9" s="170" t="s">
        <v>48</v>
      </c>
      <c r="G9" s="170" t="s">
        <v>48</v>
      </c>
      <c r="H9" s="123"/>
      <c r="I9" s="170"/>
      <c r="J9" s="184"/>
      <c r="K9" s="179">
        <v>1398</v>
      </c>
      <c r="L9" s="175">
        <v>103</v>
      </c>
    </row>
    <row r="10" spans="1:23" x14ac:dyDescent="0.25">
      <c r="A10" s="208">
        <v>43937</v>
      </c>
      <c r="B10" s="165">
        <v>456</v>
      </c>
      <c r="C10" s="171">
        <v>0.42</v>
      </c>
      <c r="D10" s="175">
        <v>251</v>
      </c>
      <c r="E10" s="189"/>
      <c r="F10" s="172" t="s">
        <v>48</v>
      </c>
      <c r="G10" s="172" t="s">
        <v>48</v>
      </c>
      <c r="H10" s="125"/>
      <c r="I10" s="170"/>
      <c r="J10" s="185"/>
      <c r="K10" s="179">
        <v>1498</v>
      </c>
      <c r="L10" s="175">
        <v>100</v>
      </c>
    </row>
    <row r="11" spans="1:23" x14ac:dyDescent="0.25">
      <c r="A11" s="208">
        <v>43938</v>
      </c>
      <c r="B11" s="165">
        <v>459</v>
      </c>
      <c r="C11" s="171">
        <v>0.42</v>
      </c>
      <c r="D11" s="175">
        <v>267</v>
      </c>
      <c r="E11" s="189"/>
      <c r="F11" s="172" t="s">
        <v>48</v>
      </c>
      <c r="G11" s="172" t="s">
        <v>48</v>
      </c>
      <c r="H11" s="125"/>
      <c r="I11" s="170"/>
      <c r="J11" s="185"/>
      <c r="K11" s="179">
        <v>1621</v>
      </c>
      <c r="L11" s="175">
        <v>123</v>
      </c>
    </row>
    <row r="12" spans="1:23" x14ac:dyDescent="0.25">
      <c r="A12" s="208">
        <v>43939</v>
      </c>
      <c r="B12" s="166">
        <v>462</v>
      </c>
      <c r="C12" s="171">
        <v>0.43</v>
      </c>
      <c r="D12" s="175">
        <v>269</v>
      </c>
      <c r="E12" s="189"/>
      <c r="F12" s="172" t="s">
        <v>48</v>
      </c>
      <c r="G12" s="172" t="s">
        <v>48</v>
      </c>
      <c r="H12" s="125"/>
      <c r="I12" s="170"/>
      <c r="J12" s="185"/>
      <c r="K12" s="179">
        <v>1663</v>
      </c>
      <c r="L12" s="175">
        <v>42</v>
      </c>
    </row>
    <row r="13" spans="1:23" x14ac:dyDescent="0.25">
      <c r="A13" s="208">
        <v>43940</v>
      </c>
      <c r="B13" s="167">
        <v>462</v>
      </c>
      <c r="C13" s="171">
        <v>0.43</v>
      </c>
      <c r="D13" s="175">
        <v>272</v>
      </c>
      <c r="E13" s="189"/>
      <c r="F13" s="172" t="s">
        <v>48</v>
      </c>
      <c r="G13" s="172" t="s">
        <v>48</v>
      </c>
      <c r="H13" s="125"/>
      <c r="I13" s="170"/>
      <c r="J13" s="185"/>
      <c r="K13" s="179">
        <v>1677</v>
      </c>
      <c r="L13" s="175">
        <v>14</v>
      </c>
    </row>
    <row r="14" spans="1:23" x14ac:dyDescent="0.25">
      <c r="A14" s="208">
        <v>43941</v>
      </c>
      <c r="B14" s="167">
        <v>475</v>
      </c>
      <c r="C14" s="171">
        <v>0.44</v>
      </c>
      <c r="D14" s="175">
        <v>286</v>
      </c>
      <c r="E14" s="189"/>
      <c r="F14" s="172" t="s">
        <v>48</v>
      </c>
      <c r="G14" s="172" t="s">
        <v>48</v>
      </c>
      <c r="H14" s="125"/>
      <c r="I14" s="170"/>
      <c r="J14" s="185"/>
      <c r="K14" s="179">
        <v>1873</v>
      </c>
      <c r="L14" s="175">
        <v>196</v>
      </c>
    </row>
    <row r="15" spans="1:23" x14ac:dyDescent="0.25">
      <c r="A15" s="208">
        <v>43942</v>
      </c>
      <c r="B15" s="166">
        <v>495</v>
      </c>
      <c r="C15" s="172">
        <v>0.46</v>
      </c>
      <c r="D15" s="176">
        <v>308</v>
      </c>
      <c r="E15" s="190"/>
      <c r="F15" s="194">
        <v>384</v>
      </c>
      <c r="G15" s="172">
        <v>0.35</v>
      </c>
      <c r="H15" s="125"/>
      <c r="I15" s="170"/>
      <c r="J15" s="185"/>
      <c r="K15" s="180">
        <v>2085</v>
      </c>
      <c r="L15" s="176">
        <v>212</v>
      </c>
    </row>
    <row r="16" spans="1:23" x14ac:dyDescent="0.25">
      <c r="A16" s="208">
        <v>43943</v>
      </c>
      <c r="B16" s="166">
        <v>506</v>
      </c>
      <c r="C16" s="172">
        <v>0.47</v>
      </c>
      <c r="D16" s="176">
        <v>318</v>
      </c>
      <c r="E16" s="190"/>
      <c r="F16" s="194" t="s">
        <v>48</v>
      </c>
      <c r="G16" s="172" t="s">
        <v>48</v>
      </c>
      <c r="H16" s="125"/>
      <c r="I16" s="170"/>
      <c r="J16" s="185"/>
      <c r="K16" s="180">
        <v>2293</v>
      </c>
      <c r="L16" s="176">
        <v>208</v>
      </c>
    </row>
    <row r="17" spans="1:12" x14ac:dyDescent="0.25">
      <c r="A17" s="208">
        <v>43944</v>
      </c>
      <c r="B17" s="166">
        <v>516</v>
      </c>
      <c r="C17" s="172">
        <v>0.48</v>
      </c>
      <c r="D17" s="176">
        <v>332</v>
      </c>
      <c r="E17" s="190"/>
      <c r="F17" s="194" t="s">
        <v>48</v>
      </c>
      <c r="G17" s="172" t="s">
        <v>48</v>
      </c>
      <c r="H17" s="125"/>
      <c r="I17" s="170"/>
      <c r="J17" s="185"/>
      <c r="K17" s="180">
        <v>2445</v>
      </c>
      <c r="L17" s="176">
        <v>152</v>
      </c>
    </row>
    <row r="18" spans="1:12" ht="17.850000000000001" customHeight="1" x14ac:dyDescent="0.25">
      <c r="A18" s="208">
        <v>43945</v>
      </c>
      <c r="B18" s="166">
        <v>526</v>
      </c>
      <c r="C18" s="172">
        <v>0.49</v>
      </c>
      <c r="D18" s="176">
        <v>342</v>
      </c>
      <c r="E18" s="190"/>
      <c r="F18" s="194" t="s">
        <v>48</v>
      </c>
      <c r="G18" s="172" t="s">
        <v>48</v>
      </c>
      <c r="H18" s="125"/>
      <c r="I18" s="170"/>
      <c r="J18" s="185"/>
      <c r="K18" s="180">
        <v>2621</v>
      </c>
      <c r="L18" s="176">
        <v>176</v>
      </c>
    </row>
    <row r="19" spans="1:12" x14ac:dyDescent="0.25">
      <c r="A19" s="208">
        <v>43946</v>
      </c>
      <c r="B19" s="166">
        <v>529</v>
      </c>
      <c r="C19" s="172">
        <v>0.49</v>
      </c>
      <c r="D19" s="176">
        <v>345</v>
      </c>
      <c r="E19" s="190"/>
      <c r="F19" s="194" t="s">
        <v>48</v>
      </c>
      <c r="G19" s="172" t="s">
        <v>48</v>
      </c>
      <c r="H19" s="125"/>
      <c r="I19" s="170"/>
      <c r="J19" s="185"/>
      <c r="K19" s="180">
        <v>2690</v>
      </c>
      <c r="L19" s="176">
        <v>69</v>
      </c>
    </row>
    <row r="20" spans="1:12" x14ac:dyDescent="0.25">
      <c r="A20" s="208">
        <v>43947</v>
      </c>
      <c r="B20" s="166">
        <v>530</v>
      </c>
      <c r="C20" s="172">
        <v>0.49</v>
      </c>
      <c r="D20" s="176">
        <v>345</v>
      </c>
      <c r="E20" s="190"/>
      <c r="F20" s="194" t="s">
        <v>48</v>
      </c>
      <c r="G20" s="172" t="s">
        <v>48</v>
      </c>
      <c r="H20" s="125"/>
      <c r="I20" s="170"/>
      <c r="J20" s="185"/>
      <c r="K20" s="180">
        <v>2731</v>
      </c>
      <c r="L20" s="176">
        <v>41</v>
      </c>
    </row>
    <row r="21" spans="1:12" x14ac:dyDescent="0.25">
      <c r="A21" s="208">
        <v>43948</v>
      </c>
      <c r="B21" s="166">
        <v>538</v>
      </c>
      <c r="C21" s="172">
        <v>0.5</v>
      </c>
      <c r="D21" s="176">
        <v>354</v>
      </c>
      <c r="E21" s="190"/>
      <c r="F21" s="194" t="s">
        <v>48</v>
      </c>
      <c r="G21" s="172" t="s">
        <v>48</v>
      </c>
      <c r="H21" s="125"/>
      <c r="I21" s="170"/>
      <c r="J21" s="185"/>
      <c r="K21" s="180">
        <v>2935</v>
      </c>
      <c r="L21" s="176">
        <v>204</v>
      </c>
    </row>
    <row r="22" spans="1:12" x14ac:dyDescent="0.25">
      <c r="A22" s="208">
        <v>43949</v>
      </c>
      <c r="B22" s="166">
        <v>547</v>
      </c>
      <c r="C22" s="172">
        <v>0.51</v>
      </c>
      <c r="D22" s="176">
        <v>360</v>
      </c>
      <c r="E22" s="190"/>
      <c r="F22" s="194">
        <v>429</v>
      </c>
      <c r="G22" s="172">
        <v>0.4</v>
      </c>
      <c r="H22" s="125"/>
      <c r="I22" s="170"/>
      <c r="J22" s="185"/>
      <c r="K22" s="180">
        <v>3095</v>
      </c>
      <c r="L22" s="176">
        <v>160</v>
      </c>
    </row>
    <row r="23" spans="1:12" x14ac:dyDescent="0.25">
      <c r="A23" s="208">
        <v>43950</v>
      </c>
      <c r="B23" s="166">
        <v>554</v>
      </c>
      <c r="C23" s="172">
        <v>0.51</v>
      </c>
      <c r="D23" s="176">
        <v>367</v>
      </c>
      <c r="E23" s="190"/>
      <c r="F23" s="194" t="s">
        <v>48</v>
      </c>
      <c r="G23" s="172" t="s">
        <v>48</v>
      </c>
      <c r="H23" s="125"/>
      <c r="I23" s="170"/>
      <c r="J23" s="185"/>
      <c r="K23" s="180">
        <v>3221</v>
      </c>
      <c r="L23" s="176">
        <v>126</v>
      </c>
    </row>
    <row r="24" spans="1:12" x14ac:dyDescent="0.25">
      <c r="A24" s="208">
        <v>43951</v>
      </c>
      <c r="B24" s="166">
        <v>562</v>
      </c>
      <c r="C24" s="172">
        <v>0.52</v>
      </c>
      <c r="D24" s="176">
        <v>377</v>
      </c>
      <c r="E24" s="190"/>
      <c r="F24" s="194" t="s">
        <v>48</v>
      </c>
      <c r="G24" s="172" t="s">
        <v>48</v>
      </c>
      <c r="H24" s="125"/>
      <c r="I24" s="170"/>
      <c r="J24" s="185"/>
      <c r="K24" s="180">
        <v>3345</v>
      </c>
      <c r="L24" s="176">
        <v>124</v>
      </c>
    </row>
    <row r="25" spans="1:12" x14ac:dyDescent="0.25">
      <c r="A25" s="208">
        <v>43952</v>
      </c>
      <c r="B25" s="166">
        <v>568</v>
      </c>
      <c r="C25" s="172">
        <v>0.52</v>
      </c>
      <c r="D25" s="176">
        <v>384</v>
      </c>
      <c r="E25" s="191"/>
      <c r="F25" s="194" t="s">
        <v>48</v>
      </c>
      <c r="G25" s="172" t="s">
        <v>48</v>
      </c>
      <c r="H25" s="125"/>
      <c r="I25" s="170"/>
      <c r="J25" s="186"/>
      <c r="K25" s="181">
        <v>3466</v>
      </c>
      <c r="L25" s="177">
        <v>121</v>
      </c>
    </row>
    <row r="26" spans="1:12" x14ac:dyDescent="0.25">
      <c r="A26" s="208">
        <v>43953</v>
      </c>
      <c r="B26" s="166">
        <v>569</v>
      </c>
      <c r="C26" s="172">
        <v>0.53</v>
      </c>
      <c r="D26" s="176">
        <v>388</v>
      </c>
      <c r="E26" s="191"/>
      <c r="F26" s="194" t="s">
        <v>48</v>
      </c>
      <c r="G26" s="172" t="s">
        <v>48</v>
      </c>
      <c r="H26" s="125"/>
      <c r="I26" s="170"/>
      <c r="J26" s="186"/>
      <c r="K26" s="181">
        <v>3500</v>
      </c>
      <c r="L26" s="177">
        <v>34</v>
      </c>
    </row>
    <row r="27" spans="1:12" x14ac:dyDescent="0.25">
      <c r="A27" s="208">
        <v>43954</v>
      </c>
      <c r="B27" s="166">
        <v>571</v>
      </c>
      <c r="C27" s="172">
        <v>0.53</v>
      </c>
      <c r="D27" s="176">
        <v>390</v>
      </c>
      <c r="E27" s="191"/>
      <c r="F27" s="194" t="s">
        <v>48</v>
      </c>
      <c r="G27" s="172" t="s">
        <v>48</v>
      </c>
      <c r="H27" s="125"/>
      <c r="I27" s="170"/>
      <c r="J27" s="186"/>
      <c r="K27" s="181">
        <v>3558</v>
      </c>
      <c r="L27" s="177">
        <v>58</v>
      </c>
    </row>
    <row r="28" spans="1:12" x14ac:dyDescent="0.25">
      <c r="A28" s="208">
        <v>43955</v>
      </c>
      <c r="B28" s="166">
        <v>576</v>
      </c>
      <c r="C28" s="172">
        <v>0.53</v>
      </c>
      <c r="D28" s="176">
        <v>402</v>
      </c>
      <c r="E28" s="191"/>
      <c r="F28" s="194" t="s">
        <v>48</v>
      </c>
      <c r="G28" s="172" t="s">
        <v>48</v>
      </c>
      <c r="H28" s="125"/>
      <c r="I28" s="170"/>
      <c r="J28" s="186"/>
      <c r="K28" s="181">
        <v>3779</v>
      </c>
      <c r="L28" s="177">
        <v>221</v>
      </c>
    </row>
    <row r="29" spans="1:12" x14ac:dyDescent="0.25">
      <c r="A29" s="208">
        <v>43956</v>
      </c>
      <c r="B29" s="166">
        <v>585</v>
      </c>
      <c r="C29" s="172">
        <v>0.54</v>
      </c>
      <c r="D29" s="176">
        <v>408</v>
      </c>
      <c r="E29" s="191"/>
      <c r="F29" s="194">
        <v>453</v>
      </c>
      <c r="G29" s="172">
        <v>0.42</v>
      </c>
      <c r="H29" s="125"/>
      <c r="I29" s="170"/>
      <c r="J29" s="186"/>
      <c r="K29" s="181">
        <v>3948</v>
      </c>
      <c r="L29" s="177">
        <v>169</v>
      </c>
    </row>
    <row r="30" spans="1:12" x14ac:dyDescent="0.25">
      <c r="A30" s="208">
        <v>43957</v>
      </c>
      <c r="B30" s="168">
        <v>593</v>
      </c>
      <c r="C30" s="173">
        <v>0.55000000000000004</v>
      </c>
      <c r="D30" s="177">
        <v>415</v>
      </c>
      <c r="E30" s="192"/>
      <c r="F30" s="195" t="s">
        <v>48</v>
      </c>
      <c r="G30" s="172" t="s">
        <v>48</v>
      </c>
      <c r="H30" s="177"/>
      <c r="I30" s="170"/>
      <c r="J30" s="186"/>
      <c r="K30" s="181">
        <v>4139</v>
      </c>
      <c r="L30" s="177">
        <v>191</v>
      </c>
    </row>
    <row r="31" spans="1:12" x14ac:dyDescent="0.25">
      <c r="A31" s="208">
        <v>43958</v>
      </c>
      <c r="B31" s="168">
        <v>599</v>
      </c>
      <c r="C31" s="173">
        <v>0.55000000000000004</v>
      </c>
      <c r="D31" s="177">
        <v>420</v>
      </c>
      <c r="E31" s="192"/>
      <c r="F31" s="195">
        <v>470</v>
      </c>
      <c r="G31" s="172">
        <v>0.44</v>
      </c>
      <c r="H31" s="177"/>
      <c r="I31" s="170"/>
      <c r="J31" s="186"/>
      <c r="K31" s="182">
        <v>4281</v>
      </c>
      <c r="L31" s="177">
        <v>142</v>
      </c>
    </row>
    <row r="32" spans="1:12" x14ac:dyDescent="0.25">
      <c r="A32" s="208">
        <v>43959</v>
      </c>
      <c r="B32" s="168">
        <v>608</v>
      </c>
      <c r="C32" s="173">
        <v>0.56000000000000005</v>
      </c>
      <c r="D32" s="177">
        <v>429</v>
      </c>
      <c r="E32" s="192"/>
      <c r="F32" s="195" t="s">
        <v>48</v>
      </c>
      <c r="G32" s="172" t="s">
        <v>48</v>
      </c>
      <c r="H32" s="177"/>
      <c r="I32" s="170"/>
      <c r="J32" s="186"/>
      <c r="K32" s="182">
        <v>4406</v>
      </c>
      <c r="L32" s="177">
        <v>125</v>
      </c>
    </row>
    <row r="33" spans="1:12" x14ac:dyDescent="0.25">
      <c r="A33" s="208">
        <v>43960</v>
      </c>
      <c r="B33" s="168">
        <v>609</v>
      </c>
      <c r="C33" s="173">
        <v>0.56000000000000005</v>
      </c>
      <c r="D33" s="177">
        <v>431</v>
      </c>
      <c r="E33" s="192"/>
      <c r="F33" s="195">
        <v>474</v>
      </c>
      <c r="G33" s="172">
        <v>0.44</v>
      </c>
      <c r="H33" s="177"/>
      <c r="I33" s="170"/>
      <c r="J33" s="186"/>
      <c r="K33" s="182">
        <v>4445</v>
      </c>
      <c r="L33" s="177">
        <v>39</v>
      </c>
    </row>
    <row r="34" spans="1:12" x14ac:dyDescent="0.25">
      <c r="A34" s="208">
        <v>43961</v>
      </c>
      <c r="B34" s="168">
        <v>609</v>
      </c>
      <c r="C34" s="173">
        <v>0.56000000000000005</v>
      </c>
      <c r="D34" s="177">
        <v>434</v>
      </c>
      <c r="E34" s="192"/>
      <c r="F34" s="195">
        <v>434</v>
      </c>
      <c r="G34" s="173">
        <v>0.4</v>
      </c>
      <c r="H34" s="177"/>
      <c r="I34" s="170"/>
      <c r="J34" s="187"/>
      <c r="K34" s="182">
        <v>4503</v>
      </c>
      <c r="L34" s="177">
        <v>58</v>
      </c>
    </row>
    <row r="35" spans="1:12" x14ac:dyDescent="0.25">
      <c r="A35" s="208">
        <v>43962</v>
      </c>
      <c r="B35" s="168">
        <v>613</v>
      </c>
      <c r="C35" s="173">
        <v>0.56999999999999995</v>
      </c>
      <c r="D35" s="177">
        <v>440</v>
      </c>
      <c r="E35" s="192"/>
      <c r="F35" s="196">
        <v>432</v>
      </c>
      <c r="G35" s="172">
        <v>0.4</v>
      </c>
      <c r="H35" s="177"/>
      <c r="I35" s="170"/>
      <c r="J35" s="187"/>
      <c r="K35" s="182">
        <v>4643</v>
      </c>
      <c r="L35" s="197">
        <v>140</v>
      </c>
    </row>
    <row r="36" spans="1:12" x14ac:dyDescent="0.25">
      <c r="A36" s="208">
        <v>43963</v>
      </c>
      <c r="B36" s="168">
        <v>620</v>
      </c>
      <c r="C36" s="173">
        <v>0.56999999999999995</v>
      </c>
      <c r="D36" s="177">
        <v>448</v>
      </c>
      <c r="E36" s="192"/>
      <c r="F36" s="196">
        <v>436</v>
      </c>
      <c r="G36" s="172">
        <v>0.41</v>
      </c>
      <c r="H36" s="177"/>
      <c r="I36" s="170"/>
      <c r="J36" s="187"/>
      <c r="K36" s="182">
        <v>4738</v>
      </c>
      <c r="L36" s="197">
        <v>95</v>
      </c>
    </row>
    <row r="37" spans="1:12" x14ac:dyDescent="0.25">
      <c r="A37" s="208">
        <v>43964</v>
      </c>
      <c r="B37" s="168">
        <v>624</v>
      </c>
      <c r="C37" s="173">
        <v>0.57999999999999996</v>
      </c>
      <c r="D37" s="177">
        <v>457</v>
      </c>
      <c r="E37" s="192"/>
      <c r="F37" s="196">
        <v>440</v>
      </c>
      <c r="G37" s="172">
        <v>0.41</v>
      </c>
      <c r="H37" s="177"/>
      <c r="I37" s="170"/>
      <c r="J37" s="187"/>
      <c r="K37" s="182">
        <v>4869</v>
      </c>
      <c r="L37" s="197">
        <v>131</v>
      </c>
    </row>
    <row r="38" spans="1:12" x14ac:dyDescent="0.25">
      <c r="A38" s="208">
        <v>43965</v>
      </c>
      <c r="B38" s="168">
        <v>629</v>
      </c>
      <c r="C38" s="173">
        <v>0.57999999999999996</v>
      </c>
      <c r="D38" s="177">
        <v>459</v>
      </c>
      <c r="E38" s="192"/>
      <c r="F38" s="196">
        <v>488</v>
      </c>
      <c r="G38" s="172">
        <v>0.45</v>
      </c>
      <c r="H38" s="177"/>
      <c r="I38" s="170"/>
      <c r="J38" s="187"/>
      <c r="K38" s="182">
        <v>4975</v>
      </c>
      <c r="L38" s="197">
        <v>106</v>
      </c>
    </row>
    <row r="39" spans="1:12" x14ac:dyDescent="0.25">
      <c r="A39" s="208">
        <v>43966</v>
      </c>
      <c r="B39" s="165">
        <v>632</v>
      </c>
      <c r="C39" s="171">
        <v>0.57999999999999996</v>
      </c>
      <c r="D39" s="177">
        <v>463</v>
      </c>
      <c r="E39" s="192"/>
      <c r="F39" s="197">
        <v>486</v>
      </c>
      <c r="G39" s="172">
        <v>0.45</v>
      </c>
      <c r="H39" s="177"/>
      <c r="I39" s="170"/>
      <c r="J39" s="187"/>
      <c r="K39" s="182">
        <v>5069</v>
      </c>
      <c r="L39" s="197">
        <v>94</v>
      </c>
    </row>
    <row r="40" spans="1:12" x14ac:dyDescent="0.25">
      <c r="A40" s="208">
        <v>43967</v>
      </c>
      <c r="B40" s="165">
        <v>632</v>
      </c>
      <c r="C40" s="171">
        <v>0.57999999999999996</v>
      </c>
      <c r="D40" s="177">
        <v>463</v>
      </c>
      <c r="E40" s="192"/>
      <c r="F40" s="197">
        <v>486</v>
      </c>
      <c r="G40" s="172">
        <v>0.45</v>
      </c>
      <c r="H40" s="177"/>
      <c r="I40" s="170"/>
      <c r="J40" s="187"/>
      <c r="K40" s="182">
        <v>5096</v>
      </c>
      <c r="L40" s="197">
        <v>27</v>
      </c>
    </row>
    <row r="41" spans="1:12" x14ac:dyDescent="0.25">
      <c r="A41" s="208">
        <v>43968</v>
      </c>
      <c r="B41" s="165">
        <v>632</v>
      </c>
      <c r="C41" s="171">
        <v>0.57999999999999996</v>
      </c>
      <c r="D41" s="177">
        <v>463</v>
      </c>
      <c r="E41" s="192"/>
      <c r="F41" s="197">
        <v>484</v>
      </c>
      <c r="G41" s="172">
        <v>0.45</v>
      </c>
      <c r="H41" s="177"/>
      <c r="I41" s="170"/>
      <c r="J41" s="187"/>
      <c r="K41" s="182">
        <v>5126</v>
      </c>
      <c r="L41" s="197">
        <v>30</v>
      </c>
    </row>
    <row r="42" spans="1:12" x14ac:dyDescent="0.25">
      <c r="A42" s="208">
        <v>43969</v>
      </c>
      <c r="B42" s="167">
        <v>634</v>
      </c>
      <c r="C42" s="171">
        <v>0.59</v>
      </c>
      <c r="D42" s="177">
        <v>467</v>
      </c>
      <c r="E42" s="192"/>
      <c r="F42" s="197">
        <v>482</v>
      </c>
      <c r="G42" s="172">
        <v>0.45</v>
      </c>
      <c r="H42" s="177"/>
      <c r="I42" s="170"/>
      <c r="J42" s="187"/>
      <c r="K42" s="182">
        <v>5306</v>
      </c>
      <c r="L42" s="197">
        <v>180</v>
      </c>
    </row>
    <row r="43" spans="1:12" x14ac:dyDescent="0.25">
      <c r="A43" s="208">
        <v>43970</v>
      </c>
      <c r="B43" s="167">
        <v>638</v>
      </c>
      <c r="C43" s="171">
        <v>0.59</v>
      </c>
      <c r="D43" s="177">
        <v>470</v>
      </c>
      <c r="E43" s="192"/>
      <c r="F43" s="197">
        <v>484</v>
      </c>
      <c r="G43" s="172">
        <v>0.45</v>
      </c>
      <c r="H43" s="177"/>
      <c r="I43" s="170"/>
      <c r="J43" s="187"/>
      <c r="K43" s="182">
        <v>5363</v>
      </c>
      <c r="L43" s="197">
        <v>57</v>
      </c>
    </row>
    <row r="44" spans="1:12" x14ac:dyDescent="0.25">
      <c r="A44" s="208">
        <v>43971</v>
      </c>
      <c r="B44" s="167">
        <v>644</v>
      </c>
      <c r="C44" s="171">
        <v>0.59</v>
      </c>
      <c r="D44" s="177">
        <v>474</v>
      </c>
      <c r="E44" s="192"/>
      <c r="F44" s="197">
        <v>480</v>
      </c>
      <c r="G44" s="172">
        <v>0.44</v>
      </c>
      <c r="H44" s="177"/>
      <c r="I44" s="170"/>
      <c r="J44" s="187"/>
      <c r="K44" s="182">
        <v>5463</v>
      </c>
      <c r="L44" s="197">
        <v>100</v>
      </c>
    </row>
    <row r="45" spans="1:12" x14ac:dyDescent="0.25">
      <c r="A45" s="208">
        <v>43972</v>
      </c>
      <c r="B45" s="167">
        <v>651</v>
      </c>
      <c r="C45" s="171">
        <v>0.6</v>
      </c>
      <c r="D45" s="177">
        <v>476</v>
      </c>
      <c r="E45" s="192"/>
      <c r="F45" s="197">
        <v>485</v>
      </c>
      <c r="G45" s="172">
        <v>0.45</v>
      </c>
      <c r="H45" s="177"/>
      <c r="I45" s="170"/>
      <c r="J45" s="187"/>
      <c r="K45" s="182">
        <v>5532</v>
      </c>
      <c r="L45" s="197">
        <v>69</v>
      </c>
    </row>
    <row r="46" spans="1:12" x14ac:dyDescent="0.25">
      <c r="A46" s="208">
        <v>43973</v>
      </c>
      <c r="B46" s="167">
        <v>653</v>
      </c>
      <c r="C46" s="171">
        <v>0.6</v>
      </c>
      <c r="D46" s="177">
        <v>481</v>
      </c>
      <c r="E46" s="192"/>
      <c r="F46" s="197">
        <v>484</v>
      </c>
      <c r="G46" s="172">
        <v>0.45</v>
      </c>
      <c r="H46" s="177"/>
      <c r="I46" s="170"/>
      <c r="J46" s="187"/>
      <c r="K46" s="182">
        <v>5593</v>
      </c>
      <c r="L46" s="197">
        <v>61</v>
      </c>
    </row>
    <row r="47" spans="1:12" x14ac:dyDescent="0.25">
      <c r="A47" s="208">
        <v>43974</v>
      </c>
      <c r="B47" s="167">
        <v>655</v>
      </c>
      <c r="C47" s="171">
        <v>0.6</v>
      </c>
      <c r="D47" s="177">
        <v>482</v>
      </c>
      <c r="E47" s="192"/>
      <c r="F47" s="197">
        <v>485</v>
      </c>
      <c r="G47" s="172">
        <v>0.45</v>
      </c>
      <c r="H47" s="177"/>
      <c r="I47" s="170"/>
      <c r="J47" s="187"/>
      <c r="K47" s="182">
        <v>5635</v>
      </c>
      <c r="L47" s="197">
        <v>42</v>
      </c>
    </row>
    <row r="48" spans="1:12" x14ac:dyDescent="0.25">
      <c r="A48" s="208">
        <v>43975</v>
      </c>
      <c r="B48" s="167">
        <v>655</v>
      </c>
      <c r="C48" s="171">
        <v>0.6</v>
      </c>
      <c r="D48" s="177">
        <v>482</v>
      </c>
      <c r="E48" s="192"/>
      <c r="F48" s="197">
        <v>486</v>
      </c>
      <c r="G48" s="172">
        <v>0.45</v>
      </c>
      <c r="H48" s="177"/>
      <c r="I48" s="170"/>
      <c r="J48" s="187"/>
      <c r="K48" s="182">
        <v>5652</v>
      </c>
      <c r="L48" s="197">
        <v>17</v>
      </c>
    </row>
    <row r="49" spans="1:12" x14ac:dyDescent="0.25">
      <c r="A49" s="208">
        <v>43976</v>
      </c>
      <c r="B49" s="165">
        <v>658</v>
      </c>
      <c r="C49" s="171">
        <v>0.61</v>
      </c>
      <c r="D49" s="177">
        <v>487</v>
      </c>
      <c r="E49" s="192"/>
      <c r="F49" s="197">
        <v>485</v>
      </c>
      <c r="G49" s="172">
        <v>0.45</v>
      </c>
      <c r="H49" s="177"/>
      <c r="I49" s="170"/>
      <c r="J49" s="187"/>
      <c r="K49" s="182">
        <v>5759</v>
      </c>
      <c r="L49" s="197">
        <v>107</v>
      </c>
    </row>
    <row r="50" spans="1:12" x14ac:dyDescent="0.25">
      <c r="A50" s="208">
        <v>43977</v>
      </c>
      <c r="B50" s="165">
        <v>662</v>
      </c>
      <c r="C50" s="171">
        <v>0.61</v>
      </c>
      <c r="D50" s="177">
        <v>490</v>
      </c>
      <c r="E50" s="192"/>
      <c r="F50" s="197">
        <v>477</v>
      </c>
      <c r="G50" s="172">
        <v>0.44</v>
      </c>
      <c r="H50" s="177"/>
      <c r="I50" s="170"/>
      <c r="J50" s="187"/>
      <c r="K50" s="182">
        <v>5819</v>
      </c>
      <c r="L50" s="197">
        <v>60</v>
      </c>
    </row>
    <row r="51" spans="1:12" x14ac:dyDescent="0.25">
      <c r="A51" s="208">
        <v>43978</v>
      </c>
      <c r="B51" s="165">
        <v>665</v>
      </c>
      <c r="C51" s="171">
        <v>0.61</v>
      </c>
      <c r="D51" s="177">
        <v>493</v>
      </c>
      <c r="E51" s="192"/>
      <c r="F51" s="197">
        <v>478</v>
      </c>
      <c r="G51" s="172">
        <v>0.44</v>
      </c>
      <c r="H51" s="177"/>
      <c r="I51" s="170"/>
      <c r="J51" s="187"/>
      <c r="K51" s="182">
        <v>5853</v>
      </c>
      <c r="L51" s="197">
        <v>34</v>
      </c>
    </row>
    <row r="52" spans="1:12" x14ac:dyDescent="0.25">
      <c r="A52" s="208">
        <v>43979</v>
      </c>
      <c r="B52" s="165">
        <v>667</v>
      </c>
      <c r="C52" s="171">
        <v>0.62</v>
      </c>
      <c r="D52" s="177">
        <v>496</v>
      </c>
      <c r="E52" s="192"/>
      <c r="F52" s="197">
        <v>488</v>
      </c>
      <c r="G52" s="172">
        <v>0.45</v>
      </c>
      <c r="H52" s="177"/>
      <c r="I52" s="170"/>
      <c r="J52" s="187"/>
      <c r="K52" s="182">
        <v>5912</v>
      </c>
      <c r="L52" s="197">
        <v>59</v>
      </c>
    </row>
    <row r="53" spans="1:12" x14ac:dyDescent="0.25">
      <c r="A53" s="208">
        <v>43980</v>
      </c>
      <c r="B53" s="165">
        <v>668</v>
      </c>
      <c r="C53" s="171">
        <v>0.62</v>
      </c>
      <c r="D53" s="177">
        <v>498</v>
      </c>
      <c r="E53" s="192"/>
      <c r="F53" s="197">
        <v>483</v>
      </c>
      <c r="G53" s="172">
        <v>0.45</v>
      </c>
      <c r="H53" s="177"/>
      <c r="I53" s="170"/>
      <c r="J53" s="187"/>
      <c r="K53" s="182">
        <v>5951</v>
      </c>
      <c r="L53" s="197">
        <v>39</v>
      </c>
    </row>
    <row r="54" spans="1:12" x14ac:dyDescent="0.25">
      <c r="A54" s="208">
        <v>43981</v>
      </c>
      <c r="B54" s="165">
        <v>668</v>
      </c>
      <c r="C54" s="171">
        <v>0.62</v>
      </c>
      <c r="D54" s="177">
        <v>499</v>
      </c>
      <c r="E54" s="192"/>
      <c r="F54" s="197">
        <v>483</v>
      </c>
      <c r="G54" s="172">
        <v>0.45</v>
      </c>
      <c r="H54" s="177"/>
      <c r="I54" s="170"/>
      <c r="J54" s="187"/>
      <c r="K54" s="182">
        <v>5957</v>
      </c>
      <c r="L54" s="197">
        <v>6</v>
      </c>
    </row>
    <row r="55" spans="1:12" x14ac:dyDescent="0.25">
      <c r="A55" s="208">
        <v>43982</v>
      </c>
      <c r="B55" s="165">
        <v>668</v>
      </c>
      <c r="C55" s="171">
        <v>0.62</v>
      </c>
      <c r="D55" s="177">
        <v>500</v>
      </c>
      <c r="E55" s="192"/>
      <c r="F55" s="197">
        <v>481</v>
      </c>
      <c r="G55" s="172">
        <v>0.44</v>
      </c>
      <c r="H55" s="177"/>
      <c r="I55" s="170"/>
      <c r="J55" s="187"/>
      <c r="K55" s="182">
        <v>5961</v>
      </c>
      <c r="L55" s="197">
        <v>4</v>
      </c>
    </row>
    <row r="56" spans="1:12" x14ac:dyDescent="0.25">
      <c r="A56" s="208">
        <v>43983</v>
      </c>
      <c r="B56" s="165">
        <v>668</v>
      </c>
      <c r="C56" s="171">
        <v>0.62</v>
      </c>
      <c r="D56" s="177">
        <v>501</v>
      </c>
      <c r="E56" s="192"/>
      <c r="F56" s="197">
        <v>472</v>
      </c>
      <c r="G56" s="172">
        <v>0.44</v>
      </c>
      <c r="H56" s="177"/>
      <c r="I56" s="170"/>
      <c r="J56" s="187"/>
      <c r="K56" s="182">
        <v>6019</v>
      </c>
      <c r="L56" s="197">
        <v>58</v>
      </c>
    </row>
    <row r="57" spans="1:12" x14ac:dyDescent="0.25">
      <c r="A57" s="208">
        <v>43984</v>
      </c>
      <c r="B57" s="165">
        <v>668</v>
      </c>
      <c r="C57" s="171">
        <v>0.62</v>
      </c>
      <c r="D57" s="177">
        <v>502</v>
      </c>
      <c r="E57" s="192"/>
      <c r="F57" s="197">
        <v>458</v>
      </c>
      <c r="G57" s="171">
        <v>0.42</v>
      </c>
      <c r="H57" s="177"/>
      <c r="I57" s="170"/>
      <c r="J57" s="187"/>
      <c r="K57" s="182">
        <v>6019</v>
      </c>
      <c r="L57" s="197">
        <v>0</v>
      </c>
    </row>
    <row r="58" spans="1:12" x14ac:dyDescent="0.25">
      <c r="A58" s="208">
        <v>43985</v>
      </c>
      <c r="B58" s="165">
        <v>673</v>
      </c>
      <c r="C58" s="171">
        <v>0.62</v>
      </c>
      <c r="D58" s="177">
        <v>507</v>
      </c>
      <c r="E58" s="192"/>
      <c r="F58" s="197">
        <v>448</v>
      </c>
      <c r="G58" s="171">
        <v>0.41</v>
      </c>
      <c r="H58" s="177"/>
      <c r="I58" s="170"/>
      <c r="J58" s="187"/>
      <c r="K58" s="182">
        <v>6061</v>
      </c>
      <c r="L58" s="197">
        <v>42</v>
      </c>
    </row>
    <row r="59" spans="1:12" x14ac:dyDescent="0.25">
      <c r="A59" s="208">
        <v>43986</v>
      </c>
      <c r="B59" s="165">
        <v>675</v>
      </c>
      <c r="C59" s="171">
        <v>0.62</v>
      </c>
      <c r="D59" s="177">
        <v>512</v>
      </c>
      <c r="E59" s="192"/>
      <c r="F59" s="197">
        <v>421</v>
      </c>
      <c r="G59" s="171">
        <v>0.39</v>
      </c>
      <c r="H59" s="177"/>
      <c r="I59" s="170"/>
      <c r="J59" s="187"/>
      <c r="K59" s="182">
        <v>6088</v>
      </c>
      <c r="L59" s="197">
        <v>27</v>
      </c>
    </row>
    <row r="60" spans="1:12" x14ac:dyDescent="0.25">
      <c r="A60" s="208">
        <v>43987</v>
      </c>
      <c r="B60" s="165">
        <v>677</v>
      </c>
      <c r="C60" s="171">
        <v>0.63</v>
      </c>
      <c r="D60" s="177">
        <v>513</v>
      </c>
      <c r="E60" s="192"/>
      <c r="F60" s="197">
        <v>406</v>
      </c>
      <c r="G60" s="171">
        <v>0.38</v>
      </c>
      <c r="H60" s="177"/>
      <c r="I60" s="170"/>
      <c r="J60" s="187"/>
      <c r="K60" s="182">
        <v>6146</v>
      </c>
      <c r="L60" s="197">
        <v>58</v>
      </c>
    </row>
    <row r="61" spans="1:12" x14ac:dyDescent="0.25">
      <c r="A61" s="208">
        <v>43988</v>
      </c>
      <c r="B61" s="165">
        <v>677</v>
      </c>
      <c r="C61" s="171">
        <v>0.63</v>
      </c>
      <c r="D61" s="177">
        <v>513</v>
      </c>
      <c r="E61" s="192"/>
      <c r="F61" s="197">
        <v>406</v>
      </c>
      <c r="G61" s="171">
        <v>0.38</v>
      </c>
      <c r="H61" s="177"/>
      <c r="I61" s="170"/>
      <c r="J61" s="187"/>
      <c r="K61" s="182">
        <v>6154</v>
      </c>
      <c r="L61" s="197">
        <v>8</v>
      </c>
    </row>
    <row r="62" spans="1:12" x14ac:dyDescent="0.25">
      <c r="A62" s="208">
        <v>43989</v>
      </c>
      <c r="B62" s="165">
        <v>678</v>
      </c>
      <c r="C62" s="171">
        <v>0.63</v>
      </c>
      <c r="D62" s="177">
        <v>513</v>
      </c>
      <c r="E62" s="192"/>
      <c r="F62" s="197">
        <v>405</v>
      </c>
      <c r="G62" s="171">
        <v>0.38</v>
      </c>
      <c r="H62" s="177"/>
      <c r="I62" s="170"/>
      <c r="J62" s="187"/>
      <c r="K62" s="182">
        <v>6187</v>
      </c>
      <c r="L62" s="197">
        <v>33</v>
      </c>
    </row>
    <row r="63" spans="1:12" x14ac:dyDescent="0.25">
      <c r="A63" s="208">
        <v>43990</v>
      </c>
      <c r="B63" s="165">
        <v>678</v>
      </c>
      <c r="C63" s="171">
        <v>0.63</v>
      </c>
      <c r="D63" s="177">
        <v>514</v>
      </c>
      <c r="E63" s="192"/>
      <c r="F63" s="197">
        <v>397</v>
      </c>
      <c r="G63" s="171">
        <v>0.37</v>
      </c>
      <c r="H63" s="177"/>
      <c r="I63" s="170"/>
      <c r="J63" s="187"/>
      <c r="K63" s="182">
        <v>6230</v>
      </c>
      <c r="L63" s="197">
        <v>43</v>
      </c>
    </row>
    <row r="64" spans="1:12" x14ac:dyDescent="0.25">
      <c r="A64" s="208">
        <v>43991</v>
      </c>
      <c r="B64" s="165">
        <v>681</v>
      </c>
      <c r="C64" s="171">
        <v>0.63</v>
      </c>
      <c r="D64" s="177">
        <v>515</v>
      </c>
      <c r="E64" s="192"/>
      <c r="F64" s="197">
        <v>390</v>
      </c>
      <c r="G64" s="171">
        <v>0.36</v>
      </c>
      <c r="H64" s="177"/>
      <c r="I64" s="170"/>
      <c r="J64" s="187"/>
      <c r="K64" s="182">
        <v>6274</v>
      </c>
      <c r="L64" s="197">
        <v>44</v>
      </c>
    </row>
    <row r="65" spans="1:12" x14ac:dyDescent="0.25">
      <c r="A65" s="208">
        <v>43992</v>
      </c>
      <c r="B65" s="165">
        <v>682</v>
      </c>
      <c r="C65" s="171">
        <v>0.63</v>
      </c>
      <c r="D65" s="177">
        <v>516</v>
      </c>
      <c r="E65" s="192"/>
      <c r="F65" s="197">
        <v>382</v>
      </c>
      <c r="G65" s="171">
        <v>0.35</v>
      </c>
      <c r="H65" s="177"/>
      <c r="I65" s="170"/>
      <c r="J65" s="187"/>
      <c r="K65" s="182">
        <v>6288</v>
      </c>
      <c r="L65" s="197">
        <v>14</v>
      </c>
    </row>
    <row r="66" spans="1:12" x14ac:dyDescent="0.25">
      <c r="A66" s="208">
        <v>43993</v>
      </c>
      <c r="B66" s="165">
        <v>682</v>
      </c>
      <c r="C66" s="171">
        <v>0.63</v>
      </c>
      <c r="D66" s="177">
        <v>519</v>
      </c>
      <c r="E66" s="192"/>
      <c r="F66" s="197">
        <v>372</v>
      </c>
      <c r="G66" s="171">
        <v>0.34</v>
      </c>
      <c r="H66" s="177"/>
      <c r="I66" s="170"/>
      <c r="J66" s="187"/>
      <c r="K66" s="182">
        <v>6310</v>
      </c>
      <c r="L66" s="197">
        <v>22</v>
      </c>
    </row>
    <row r="67" spans="1:12" x14ac:dyDescent="0.25">
      <c r="A67" s="208">
        <v>43994</v>
      </c>
      <c r="B67" s="165">
        <v>683</v>
      </c>
      <c r="C67" s="171">
        <v>0.63</v>
      </c>
      <c r="D67" s="177">
        <v>520</v>
      </c>
      <c r="E67" s="192"/>
      <c r="F67" s="197">
        <v>366</v>
      </c>
      <c r="G67" s="171">
        <v>0.34</v>
      </c>
      <c r="H67" s="177"/>
      <c r="I67" s="170"/>
      <c r="J67" s="187"/>
      <c r="K67" s="182">
        <v>6333</v>
      </c>
      <c r="L67" s="197">
        <v>23</v>
      </c>
    </row>
    <row r="68" spans="1:12" x14ac:dyDescent="0.25">
      <c r="A68" s="208">
        <v>43995</v>
      </c>
      <c r="B68" s="165">
        <v>684</v>
      </c>
      <c r="C68" s="171">
        <v>0.63</v>
      </c>
      <c r="D68" s="177">
        <v>520</v>
      </c>
      <c r="E68" s="192"/>
      <c r="F68" s="197">
        <v>366</v>
      </c>
      <c r="G68" s="171">
        <v>0.34</v>
      </c>
      <c r="H68" s="177"/>
      <c r="I68" s="170"/>
      <c r="J68" s="187"/>
      <c r="K68" s="182">
        <v>6337</v>
      </c>
      <c r="L68" s="197">
        <v>4</v>
      </c>
    </row>
    <row r="69" spans="1:12" x14ac:dyDescent="0.25">
      <c r="A69" s="208">
        <v>43996</v>
      </c>
      <c r="B69" s="165">
        <v>684</v>
      </c>
      <c r="C69" s="171">
        <v>0.63</v>
      </c>
      <c r="D69" s="177">
        <v>520</v>
      </c>
      <c r="E69" s="192"/>
      <c r="F69" s="197">
        <v>366</v>
      </c>
      <c r="G69" s="171">
        <v>0.34</v>
      </c>
      <c r="H69" s="177"/>
      <c r="I69" s="170"/>
      <c r="J69" s="187"/>
      <c r="K69" s="182">
        <v>6344</v>
      </c>
      <c r="L69" s="197">
        <v>7</v>
      </c>
    </row>
    <row r="70" spans="1:12" x14ac:dyDescent="0.25">
      <c r="A70" s="208">
        <v>43997</v>
      </c>
      <c r="B70" s="165">
        <v>685</v>
      </c>
      <c r="C70" s="171">
        <v>0.63</v>
      </c>
      <c r="D70" s="177">
        <v>522</v>
      </c>
      <c r="E70" s="192"/>
      <c r="F70" s="197">
        <v>358</v>
      </c>
      <c r="G70" s="171">
        <v>0.33</v>
      </c>
      <c r="H70" s="177"/>
      <c r="I70" s="170"/>
      <c r="J70" s="187"/>
      <c r="K70" s="182">
        <v>6376</v>
      </c>
      <c r="L70" s="197">
        <v>32</v>
      </c>
    </row>
    <row r="71" spans="1:12" x14ac:dyDescent="0.25">
      <c r="A71" s="208">
        <v>43998</v>
      </c>
      <c r="B71" s="165">
        <v>686</v>
      </c>
      <c r="C71" s="171">
        <v>0.63</v>
      </c>
      <c r="D71" s="177">
        <v>523</v>
      </c>
      <c r="E71" s="192"/>
      <c r="F71" s="197">
        <v>352</v>
      </c>
      <c r="G71" s="171">
        <v>0.33</v>
      </c>
      <c r="H71" s="177"/>
      <c r="I71" s="170"/>
      <c r="J71" s="187"/>
      <c r="K71" s="182">
        <v>6408</v>
      </c>
      <c r="L71" s="197">
        <v>32</v>
      </c>
    </row>
    <row r="72" spans="1:12" x14ac:dyDescent="0.25">
      <c r="A72" s="208">
        <v>43999</v>
      </c>
      <c r="B72" s="165">
        <v>686</v>
      </c>
      <c r="C72" s="171">
        <v>0.63</v>
      </c>
      <c r="D72" s="177">
        <v>524</v>
      </c>
      <c r="E72" s="192"/>
      <c r="F72" s="197">
        <v>351</v>
      </c>
      <c r="G72" s="171">
        <v>0.33</v>
      </c>
      <c r="H72" s="177"/>
      <c r="I72" s="170"/>
      <c r="J72" s="187"/>
      <c r="K72" s="182">
        <v>6424</v>
      </c>
      <c r="L72" s="197">
        <v>16</v>
      </c>
    </row>
    <row r="73" spans="1:12" x14ac:dyDescent="0.25">
      <c r="A73" s="208">
        <v>44000</v>
      </c>
      <c r="B73" s="165">
        <v>687</v>
      </c>
      <c r="C73" s="171">
        <v>0.63</v>
      </c>
      <c r="D73" s="177">
        <v>525</v>
      </c>
      <c r="E73" s="192"/>
      <c r="F73" s="197">
        <v>348</v>
      </c>
      <c r="G73" s="171">
        <v>0.32</v>
      </c>
      <c r="H73" s="177"/>
      <c r="I73" s="170"/>
      <c r="J73" s="187"/>
      <c r="K73" s="182">
        <v>6434</v>
      </c>
      <c r="L73" s="197">
        <v>10</v>
      </c>
    </row>
    <row r="74" spans="1:12" x14ac:dyDescent="0.25">
      <c r="A74" s="208">
        <v>44001</v>
      </c>
      <c r="B74" s="165">
        <v>688</v>
      </c>
      <c r="C74" s="171">
        <v>0.64</v>
      </c>
      <c r="D74" s="177">
        <v>526</v>
      </c>
      <c r="E74" s="192"/>
      <c r="F74" s="197">
        <v>347</v>
      </c>
      <c r="G74" s="171">
        <v>0.32</v>
      </c>
      <c r="H74" s="177"/>
      <c r="I74" s="170"/>
      <c r="J74" s="187"/>
      <c r="K74" s="182">
        <v>6452</v>
      </c>
      <c r="L74" s="197">
        <v>18</v>
      </c>
    </row>
    <row r="75" spans="1:12" x14ac:dyDescent="0.25">
      <c r="A75" s="208">
        <v>44002</v>
      </c>
      <c r="B75" s="165">
        <v>688</v>
      </c>
      <c r="C75" s="171">
        <v>0.64</v>
      </c>
      <c r="D75" s="177">
        <v>526</v>
      </c>
      <c r="E75" s="192"/>
      <c r="F75" s="197">
        <v>348</v>
      </c>
      <c r="G75" s="171">
        <v>0.32</v>
      </c>
      <c r="H75" s="177"/>
      <c r="I75" s="170"/>
      <c r="J75" s="187"/>
      <c r="K75" s="183">
        <v>6456</v>
      </c>
      <c r="L75" s="197">
        <v>4</v>
      </c>
    </row>
    <row r="76" spans="1:12" x14ac:dyDescent="0.25">
      <c r="A76" s="208">
        <v>44003</v>
      </c>
      <c r="B76" s="165">
        <v>688</v>
      </c>
      <c r="C76" s="171">
        <v>0.64</v>
      </c>
      <c r="D76" s="177">
        <v>526</v>
      </c>
      <c r="E76" s="192"/>
      <c r="F76" s="197">
        <v>347</v>
      </c>
      <c r="G76" s="171">
        <v>0.32</v>
      </c>
      <c r="H76" s="177"/>
      <c r="I76" s="170"/>
      <c r="J76" s="187"/>
      <c r="K76" s="183">
        <v>6465</v>
      </c>
      <c r="L76" s="197">
        <v>9</v>
      </c>
    </row>
    <row r="77" spans="1:12" x14ac:dyDescent="0.25">
      <c r="A77" s="208">
        <v>44004</v>
      </c>
      <c r="B77" s="165">
        <v>688</v>
      </c>
      <c r="C77" s="171">
        <v>0.64</v>
      </c>
      <c r="D77" s="177">
        <v>526</v>
      </c>
      <c r="E77" s="192"/>
      <c r="F77" s="197">
        <v>340</v>
      </c>
      <c r="G77" s="171">
        <v>0.31</v>
      </c>
      <c r="H77" s="177"/>
      <c r="I77" s="170"/>
      <c r="J77" s="187"/>
      <c r="K77" s="183">
        <v>6485</v>
      </c>
      <c r="L77" s="197">
        <v>20</v>
      </c>
    </row>
    <row r="78" spans="1:12" x14ac:dyDescent="0.25">
      <c r="A78" s="208">
        <v>44005</v>
      </c>
      <c r="B78" s="165">
        <v>688</v>
      </c>
      <c r="C78" s="171">
        <v>0.64</v>
      </c>
      <c r="D78" s="177">
        <v>527</v>
      </c>
      <c r="E78" s="192"/>
      <c r="F78" s="197">
        <v>331</v>
      </c>
      <c r="G78" s="171">
        <v>0.31</v>
      </c>
      <c r="H78" s="177"/>
      <c r="I78" s="170"/>
      <c r="J78" s="188"/>
      <c r="K78" s="183">
        <v>6515</v>
      </c>
      <c r="L78" s="197">
        <v>30</v>
      </c>
    </row>
    <row r="79" spans="1:12" x14ac:dyDescent="0.25">
      <c r="A79" s="208">
        <v>44006</v>
      </c>
      <c r="B79" s="165">
        <v>689</v>
      </c>
      <c r="C79" s="171">
        <v>0.64</v>
      </c>
      <c r="D79" s="177">
        <v>528</v>
      </c>
      <c r="E79" s="192"/>
      <c r="F79" s="197">
        <v>330</v>
      </c>
      <c r="G79" s="171">
        <v>0.31</v>
      </c>
      <c r="H79" s="177"/>
      <c r="I79" s="170"/>
      <c r="J79" s="188"/>
      <c r="K79" s="183">
        <v>6523</v>
      </c>
      <c r="L79" s="197">
        <v>8</v>
      </c>
    </row>
    <row r="80" spans="1:12" x14ac:dyDescent="0.25">
      <c r="A80" s="208">
        <v>44007</v>
      </c>
      <c r="B80" s="165">
        <v>689</v>
      </c>
      <c r="C80" s="171">
        <v>0.64</v>
      </c>
      <c r="D80" s="177">
        <v>529</v>
      </c>
      <c r="E80" s="192"/>
      <c r="F80" s="197">
        <v>313</v>
      </c>
      <c r="G80" s="171">
        <v>0.28999999999999998</v>
      </c>
      <c r="H80" s="177"/>
      <c r="I80" s="170"/>
      <c r="J80" s="188"/>
      <c r="K80" s="183">
        <v>6543</v>
      </c>
      <c r="L80" s="197">
        <v>20</v>
      </c>
    </row>
    <row r="81" spans="1:12" x14ac:dyDescent="0.25">
      <c r="A81" s="208">
        <v>44008</v>
      </c>
      <c r="B81" s="165">
        <v>689</v>
      </c>
      <c r="C81" s="171">
        <v>0.64</v>
      </c>
      <c r="D81" s="177">
        <v>531</v>
      </c>
      <c r="E81" s="192"/>
      <c r="F81" s="197">
        <v>256</v>
      </c>
      <c r="G81" s="171">
        <v>0.24</v>
      </c>
      <c r="H81" s="177"/>
      <c r="I81" s="170"/>
      <c r="J81" s="188"/>
      <c r="K81" s="183">
        <v>6561</v>
      </c>
      <c r="L81" s="197">
        <v>18</v>
      </c>
    </row>
    <row r="82" spans="1:12" x14ac:dyDescent="0.25">
      <c r="A82" s="208">
        <v>44009</v>
      </c>
      <c r="B82" s="165">
        <v>689</v>
      </c>
      <c r="C82" s="171">
        <v>0.64</v>
      </c>
      <c r="D82" s="177">
        <v>531</v>
      </c>
      <c r="E82" s="192"/>
      <c r="F82" s="197">
        <v>253</v>
      </c>
      <c r="G82" s="171">
        <v>0.23</v>
      </c>
      <c r="H82" s="177"/>
      <c r="I82" s="170"/>
      <c r="J82" s="188"/>
      <c r="K82" s="183">
        <v>6564</v>
      </c>
      <c r="L82" s="197">
        <v>3</v>
      </c>
    </row>
    <row r="83" spans="1:12" x14ac:dyDescent="0.25">
      <c r="A83" s="208">
        <v>44010</v>
      </c>
      <c r="B83" s="165">
        <v>689</v>
      </c>
      <c r="C83" s="171">
        <v>0.64</v>
      </c>
      <c r="D83" s="177">
        <v>531</v>
      </c>
      <c r="E83" s="192"/>
      <c r="F83" s="197">
        <v>253</v>
      </c>
      <c r="G83" s="199">
        <v>0.23</v>
      </c>
      <c r="H83" s="177">
        <v>143</v>
      </c>
      <c r="I83" s="170">
        <v>0.13</v>
      </c>
      <c r="J83" s="188"/>
      <c r="K83" s="183">
        <v>6566</v>
      </c>
      <c r="L83" s="197">
        <v>2</v>
      </c>
    </row>
    <row r="84" spans="1:12" ht="28.35" customHeight="1" x14ac:dyDescent="0.25">
      <c r="A84" s="208">
        <v>44011</v>
      </c>
      <c r="B84" s="165">
        <v>689</v>
      </c>
      <c r="C84" s="171">
        <v>0.64</v>
      </c>
      <c r="D84" s="177">
        <v>533</v>
      </c>
      <c r="E84" s="198"/>
      <c r="F84" s="443" t="s">
        <v>123</v>
      </c>
      <c r="G84" s="444"/>
      <c r="H84" s="177">
        <v>140</v>
      </c>
      <c r="I84" s="170">
        <v>0.13</v>
      </c>
      <c r="J84" s="187"/>
      <c r="K84" s="183">
        <v>6579</v>
      </c>
      <c r="L84" s="197">
        <v>13</v>
      </c>
    </row>
    <row r="85" spans="1:12" x14ac:dyDescent="0.25">
      <c r="A85" s="208">
        <v>44012</v>
      </c>
      <c r="B85" s="165">
        <v>689</v>
      </c>
      <c r="C85" s="171">
        <v>0.64</v>
      </c>
      <c r="D85" s="177">
        <v>536</v>
      </c>
      <c r="E85" s="198"/>
      <c r="F85" s="96"/>
      <c r="G85" s="200"/>
      <c r="H85" s="177">
        <v>138</v>
      </c>
      <c r="I85" s="170">
        <v>0.13</v>
      </c>
      <c r="J85" s="187"/>
      <c r="K85" s="183">
        <v>6601</v>
      </c>
      <c r="L85" s="197">
        <v>22</v>
      </c>
    </row>
    <row r="86" spans="1:12" x14ac:dyDescent="0.25">
      <c r="A86" s="208">
        <v>44013</v>
      </c>
      <c r="B86" s="165">
        <v>689</v>
      </c>
      <c r="C86" s="171">
        <v>0.64</v>
      </c>
      <c r="D86" s="177">
        <v>536</v>
      </c>
      <c r="E86" s="198"/>
      <c r="F86" s="96"/>
      <c r="G86" s="113"/>
      <c r="H86" s="177">
        <v>135</v>
      </c>
      <c r="I86" s="170">
        <v>0.13</v>
      </c>
      <c r="J86" s="187"/>
      <c r="K86" s="183">
        <v>6621</v>
      </c>
      <c r="L86" s="197">
        <v>20</v>
      </c>
    </row>
    <row r="87" spans="1:12" x14ac:dyDescent="0.25">
      <c r="A87" s="208">
        <v>44014</v>
      </c>
      <c r="B87" s="165">
        <v>690</v>
      </c>
      <c r="C87" s="171">
        <v>0.64</v>
      </c>
      <c r="D87" s="177">
        <v>537</v>
      </c>
      <c r="E87" s="198"/>
      <c r="F87" s="96"/>
      <c r="G87" s="113"/>
      <c r="H87" s="177">
        <v>135</v>
      </c>
      <c r="I87" s="170">
        <v>0.13</v>
      </c>
      <c r="J87" s="187"/>
      <c r="K87" s="183">
        <v>6631</v>
      </c>
      <c r="L87" s="197">
        <v>10</v>
      </c>
    </row>
    <row r="88" spans="1:12" x14ac:dyDescent="0.25">
      <c r="A88" s="208">
        <v>44015</v>
      </c>
      <c r="B88" s="165">
        <v>691</v>
      </c>
      <c r="C88" s="171">
        <v>0.64</v>
      </c>
      <c r="D88" s="177">
        <v>537</v>
      </c>
      <c r="E88" s="198"/>
      <c r="F88" s="96"/>
      <c r="G88" s="113"/>
      <c r="H88" s="177">
        <v>129</v>
      </c>
      <c r="I88" s="170">
        <v>0.12</v>
      </c>
      <c r="J88" s="187"/>
      <c r="K88" s="183">
        <v>6644</v>
      </c>
      <c r="L88" s="197">
        <v>13</v>
      </c>
    </row>
    <row r="89" spans="1:12" x14ac:dyDescent="0.25">
      <c r="A89" s="208">
        <v>44016</v>
      </c>
      <c r="B89" s="165">
        <v>691</v>
      </c>
      <c r="C89" s="171">
        <v>0.64</v>
      </c>
      <c r="D89" s="177">
        <v>537</v>
      </c>
      <c r="E89" s="198"/>
      <c r="F89" s="96"/>
      <c r="G89" s="113"/>
      <c r="H89" s="177">
        <v>125</v>
      </c>
      <c r="I89" s="170">
        <v>0.12</v>
      </c>
      <c r="J89" s="187"/>
      <c r="K89" s="183">
        <v>6646</v>
      </c>
      <c r="L89" s="197">
        <v>2</v>
      </c>
    </row>
    <row r="90" spans="1:12" x14ac:dyDescent="0.25">
      <c r="A90" s="208">
        <v>44017</v>
      </c>
      <c r="B90" s="165">
        <v>691</v>
      </c>
      <c r="C90" s="171">
        <v>0.64</v>
      </c>
      <c r="D90" s="177">
        <v>537</v>
      </c>
      <c r="E90" s="198"/>
      <c r="F90" s="96"/>
      <c r="G90" s="113"/>
      <c r="H90" s="177">
        <v>123</v>
      </c>
      <c r="I90" s="170">
        <v>0.11</v>
      </c>
      <c r="J90" s="187"/>
      <c r="K90" s="183">
        <v>6648</v>
      </c>
      <c r="L90" s="197">
        <v>2</v>
      </c>
    </row>
    <row r="91" spans="1:12" x14ac:dyDescent="0.25">
      <c r="A91" s="208">
        <v>44018</v>
      </c>
      <c r="B91" s="165">
        <v>691</v>
      </c>
      <c r="C91" s="171">
        <v>0.64</v>
      </c>
      <c r="D91" s="177">
        <v>540</v>
      </c>
      <c r="E91" s="198"/>
      <c r="F91" s="96"/>
      <c r="G91" s="113"/>
      <c r="H91" s="177">
        <v>125</v>
      </c>
      <c r="I91" s="170">
        <v>0.12</v>
      </c>
      <c r="J91" s="187"/>
      <c r="K91" s="183">
        <v>6672</v>
      </c>
      <c r="L91" s="197">
        <v>24</v>
      </c>
    </row>
    <row r="92" spans="1:12" x14ac:dyDescent="0.25">
      <c r="A92" s="208">
        <v>44019</v>
      </c>
      <c r="B92" s="165">
        <v>691</v>
      </c>
      <c r="C92" s="171">
        <v>0.64</v>
      </c>
      <c r="D92" s="177">
        <v>540</v>
      </c>
      <c r="E92" s="198"/>
      <c r="F92" s="96"/>
      <c r="G92" s="113"/>
      <c r="H92" s="177">
        <v>119</v>
      </c>
      <c r="I92" s="170">
        <v>0.11</v>
      </c>
      <c r="J92" s="187"/>
      <c r="K92" s="183">
        <v>6682</v>
      </c>
      <c r="L92" s="197">
        <v>10</v>
      </c>
    </row>
    <row r="93" spans="1:12" x14ac:dyDescent="0.25">
      <c r="A93" s="208">
        <v>44020</v>
      </c>
      <c r="B93" s="167">
        <v>692</v>
      </c>
      <c r="C93" s="171">
        <v>0.64</v>
      </c>
      <c r="D93" s="177">
        <v>540</v>
      </c>
      <c r="E93" s="198"/>
      <c r="F93" s="96"/>
      <c r="G93" s="113"/>
      <c r="H93" s="177">
        <v>113</v>
      </c>
      <c r="I93" s="170">
        <v>0.1</v>
      </c>
      <c r="J93" s="187"/>
      <c r="K93" s="183">
        <v>6697</v>
      </c>
      <c r="L93" s="197">
        <v>15</v>
      </c>
    </row>
    <row r="94" spans="1:12" x14ac:dyDescent="0.25">
      <c r="A94" s="208">
        <v>44021</v>
      </c>
      <c r="B94" s="167">
        <v>693</v>
      </c>
      <c r="C94" s="171">
        <v>0.64</v>
      </c>
      <c r="D94" s="177">
        <v>542</v>
      </c>
      <c r="E94" s="198"/>
      <c r="F94" s="96"/>
      <c r="G94" s="113"/>
      <c r="H94" s="177">
        <v>117</v>
      </c>
      <c r="I94" s="170">
        <v>0.11</v>
      </c>
      <c r="J94" s="187"/>
      <c r="K94" s="183">
        <v>6707</v>
      </c>
      <c r="L94" s="197">
        <v>10</v>
      </c>
    </row>
    <row r="95" spans="1:12" x14ac:dyDescent="0.25">
      <c r="A95" s="208">
        <v>44022</v>
      </c>
      <c r="B95" s="167">
        <v>693</v>
      </c>
      <c r="C95" s="171">
        <v>0.64</v>
      </c>
      <c r="D95" s="177">
        <v>542</v>
      </c>
      <c r="E95" s="198"/>
      <c r="F95" s="96"/>
      <c r="G95" s="113"/>
      <c r="H95" s="177">
        <v>114</v>
      </c>
      <c r="I95" s="170">
        <v>0.11</v>
      </c>
      <c r="J95" s="187"/>
      <c r="K95" s="183">
        <v>6719</v>
      </c>
      <c r="L95" s="197">
        <v>12</v>
      </c>
    </row>
    <row r="96" spans="1:12" x14ac:dyDescent="0.25">
      <c r="A96" s="208">
        <v>44023</v>
      </c>
      <c r="B96" s="167">
        <v>693</v>
      </c>
      <c r="C96" s="171">
        <v>0.64</v>
      </c>
      <c r="D96" s="177">
        <v>542</v>
      </c>
      <c r="E96" s="198"/>
      <c r="F96" s="96"/>
      <c r="G96" s="113"/>
      <c r="H96" s="177">
        <v>115</v>
      </c>
      <c r="I96" s="170">
        <v>0.11</v>
      </c>
      <c r="J96" s="187"/>
      <c r="K96" s="183">
        <v>6726</v>
      </c>
      <c r="L96" s="197">
        <v>7</v>
      </c>
    </row>
    <row r="97" spans="1:13" x14ac:dyDescent="0.25">
      <c r="A97" s="208">
        <v>44024</v>
      </c>
      <c r="B97" s="167">
        <v>693</v>
      </c>
      <c r="C97" s="171">
        <v>0.64</v>
      </c>
      <c r="D97" s="177">
        <v>542</v>
      </c>
      <c r="E97" s="198"/>
      <c r="F97" s="96"/>
      <c r="G97" s="113"/>
      <c r="H97" s="177">
        <v>115</v>
      </c>
      <c r="I97" s="170">
        <v>0.11</v>
      </c>
      <c r="J97" s="187"/>
      <c r="K97" s="183">
        <v>6729</v>
      </c>
      <c r="L97" s="197">
        <v>3</v>
      </c>
    </row>
    <row r="98" spans="1:13" x14ac:dyDescent="0.25">
      <c r="A98" s="208">
        <v>44025</v>
      </c>
      <c r="B98" s="167">
        <v>693</v>
      </c>
      <c r="C98" s="171">
        <v>0.64</v>
      </c>
      <c r="D98" s="177">
        <v>542</v>
      </c>
      <c r="E98" s="198"/>
      <c r="F98" s="96"/>
      <c r="G98" s="113"/>
      <c r="H98" s="177">
        <v>108</v>
      </c>
      <c r="I98" s="170">
        <v>0.1</v>
      </c>
      <c r="J98" s="187"/>
      <c r="K98" s="183">
        <v>6737</v>
      </c>
      <c r="L98" s="197">
        <v>8</v>
      </c>
    </row>
    <row r="99" spans="1:13" x14ac:dyDescent="0.25">
      <c r="A99" s="208">
        <v>44026</v>
      </c>
      <c r="B99" s="167">
        <v>694</v>
      </c>
      <c r="C99" s="171">
        <v>0.64</v>
      </c>
      <c r="D99" s="177">
        <v>542</v>
      </c>
      <c r="E99" s="198"/>
      <c r="F99" s="96"/>
      <c r="G99" s="113"/>
      <c r="H99" s="177">
        <v>98</v>
      </c>
      <c r="I99" s="170">
        <v>0.09</v>
      </c>
      <c r="J99" s="187"/>
      <c r="K99" s="183">
        <v>6742</v>
      </c>
      <c r="L99" s="197">
        <v>5</v>
      </c>
    </row>
    <row r="100" spans="1:13" x14ac:dyDescent="0.25">
      <c r="A100" s="208">
        <v>44027</v>
      </c>
      <c r="B100" s="167">
        <v>694</v>
      </c>
      <c r="C100" s="171">
        <v>0.64</v>
      </c>
      <c r="D100" s="177">
        <v>543</v>
      </c>
      <c r="E100" s="198"/>
      <c r="F100" s="96"/>
      <c r="G100" s="113"/>
      <c r="H100" s="177">
        <v>97</v>
      </c>
      <c r="I100" s="170">
        <v>0.09</v>
      </c>
      <c r="J100" s="187"/>
      <c r="K100" s="183">
        <v>6757</v>
      </c>
      <c r="L100" s="197">
        <v>15</v>
      </c>
      <c r="M100" s="31"/>
    </row>
    <row r="101" spans="1:13" x14ac:dyDescent="0.25">
      <c r="A101" s="208">
        <v>44028</v>
      </c>
      <c r="B101" s="167">
        <v>694</v>
      </c>
      <c r="C101" s="171">
        <v>0.64</v>
      </c>
      <c r="D101" s="177">
        <v>543</v>
      </c>
      <c r="E101" s="198"/>
      <c r="G101" s="113"/>
      <c r="H101" s="177">
        <v>90</v>
      </c>
      <c r="I101" s="170">
        <v>0.08</v>
      </c>
      <c r="J101" s="187"/>
      <c r="K101" s="183">
        <v>6765</v>
      </c>
      <c r="L101" s="197">
        <v>8</v>
      </c>
      <c r="M101" s="31"/>
    </row>
    <row r="102" spans="1:13" x14ac:dyDescent="0.25">
      <c r="A102" s="208">
        <v>44029</v>
      </c>
      <c r="B102" s="167">
        <v>695</v>
      </c>
      <c r="C102" s="171">
        <v>0.64</v>
      </c>
      <c r="D102" s="177">
        <v>544</v>
      </c>
      <c r="E102" s="198"/>
      <c r="F102" s="96"/>
      <c r="G102" s="113"/>
      <c r="H102" s="177">
        <v>85</v>
      </c>
      <c r="I102" s="170">
        <v>0.08</v>
      </c>
      <c r="J102" s="187"/>
      <c r="K102" s="183">
        <v>6778</v>
      </c>
      <c r="L102" s="197">
        <v>13</v>
      </c>
    </row>
    <row r="103" spans="1:13" x14ac:dyDescent="0.25">
      <c r="A103" s="208">
        <v>44030</v>
      </c>
      <c r="B103" s="167">
        <v>695</v>
      </c>
      <c r="C103" s="171">
        <v>0.64</v>
      </c>
      <c r="D103" s="177">
        <v>544</v>
      </c>
      <c r="E103" s="198"/>
      <c r="F103" s="96"/>
      <c r="G103" s="113"/>
      <c r="H103" s="177">
        <v>84</v>
      </c>
      <c r="I103" s="170">
        <v>0.08</v>
      </c>
      <c r="J103" s="187"/>
      <c r="K103" s="183">
        <v>6801</v>
      </c>
      <c r="L103" s="197">
        <v>23</v>
      </c>
    </row>
    <row r="104" spans="1:13" x14ac:dyDescent="0.25">
      <c r="A104" s="208">
        <v>44031</v>
      </c>
      <c r="B104" s="167">
        <v>695</v>
      </c>
      <c r="C104" s="171">
        <v>0.64</v>
      </c>
      <c r="D104" s="177">
        <v>544</v>
      </c>
      <c r="E104" s="198"/>
      <c r="F104" s="96"/>
      <c r="G104" s="113"/>
      <c r="H104" s="177">
        <v>82</v>
      </c>
      <c r="I104" s="170">
        <v>0.08</v>
      </c>
      <c r="J104" s="187"/>
      <c r="K104" s="183">
        <v>6802</v>
      </c>
      <c r="L104" s="197">
        <v>1</v>
      </c>
    </row>
    <row r="105" spans="1:13" x14ac:dyDescent="0.25">
      <c r="A105" s="208">
        <v>44032</v>
      </c>
      <c r="B105" s="167">
        <v>697</v>
      </c>
      <c r="C105" s="171">
        <v>0.65</v>
      </c>
      <c r="D105" s="177">
        <v>547</v>
      </c>
      <c r="E105" s="198"/>
      <c r="F105" s="96"/>
      <c r="G105" s="113"/>
      <c r="H105" s="177">
        <v>90</v>
      </c>
      <c r="I105" s="170">
        <v>0.08</v>
      </c>
      <c r="J105" s="187"/>
      <c r="K105" s="183">
        <v>6830</v>
      </c>
      <c r="L105" s="197">
        <v>28</v>
      </c>
    </row>
    <row r="106" spans="1:13" x14ac:dyDescent="0.25">
      <c r="A106" s="208">
        <v>44033</v>
      </c>
      <c r="B106" s="167">
        <v>697</v>
      </c>
      <c r="C106" s="171">
        <v>0.65</v>
      </c>
      <c r="D106" s="177">
        <v>548</v>
      </c>
      <c r="E106" s="198"/>
      <c r="F106" s="96"/>
      <c r="G106" s="113"/>
      <c r="H106" s="177">
        <v>83</v>
      </c>
      <c r="I106" s="170">
        <v>0.08</v>
      </c>
      <c r="J106" s="187"/>
      <c r="K106" s="183">
        <v>6834</v>
      </c>
      <c r="L106" s="197">
        <v>4</v>
      </c>
    </row>
    <row r="107" spans="1:13" x14ac:dyDescent="0.25">
      <c r="A107" s="208">
        <v>44034</v>
      </c>
      <c r="B107" s="167">
        <v>697</v>
      </c>
      <c r="C107" s="171">
        <v>0.65</v>
      </c>
      <c r="D107" s="177">
        <v>548</v>
      </c>
      <c r="E107" s="198"/>
      <c r="F107" s="96"/>
      <c r="G107" s="113"/>
      <c r="H107" s="177">
        <v>81</v>
      </c>
      <c r="I107" s="170">
        <v>0.08</v>
      </c>
      <c r="J107" s="187"/>
      <c r="K107" s="183">
        <v>6841</v>
      </c>
      <c r="L107" s="197">
        <v>7</v>
      </c>
    </row>
    <row r="108" spans="1:13" x14ac:dyDescent="0.25">
      <c r="A108" s="209">
        <v>44035</v>
      </c>
      <c r="B108" s="169">
        <v>697</v>
      </c>
      <c r="C108" s="174">
        <v>0.65</v>
      </c>
      <c r="D108" s="178">
        <v>548</v>
      </c>
      <c r="E108" s="198"/>
      <c r="G108" s="113"/>
      <c r="H108" s="177">
        <v>76</v>
      </c>
      <c r="I108" s="170">
        <v>7.0000000000000007E-2</v>
      </c>
      <c r="J108" s="187"/>
      <c r="K108" s="183">
        <v>6851</v>
      </c>
      <c r="L108" s="197">
        <v>10</v>
      </c>
    </row>
    <row r="109" spans="1:13" x14ac:dyDescent="0.25">
      <c r="A109" s="208">
        <v>44036</v>
      </c>
      <c r="B109" s="445" t="s">
        <v>123</v>
      </c>
      <c r="C109" s="446"/>
      <c r="D109" s="447"/>
      <c r="E109" s="96"/>
      <c r="F109" s="96"/>
      <c r="G109" s="113"/>
      <c r="H109" s="177" t="s">
        <v>48</v>
      </c>
      <c r="I109" s="170" t="s">
        <v>48</v>
      </c>
      <c r="J109" s="187"/>
      <c r="K109" s="183">
        <v>6860</v>
      </c>
      <c r="L109" s="197">
        <v>9</v>
      </c>
    </row>
    <row r="110" spans="1:13" x14ac:dyDescent="0.25">
      <c r="A110" s="208">
        <v>44037</v>
      </c>
      <c r="B110" s="12"/>
      <c r="C110" s="96"/>
      <c r="D110" s="96"/>
      <c r="E110" s="96"/>
      <c r="F110" s="96"/>
      <c r="G110" s="113"/>
      <c r="H110" s="177" t="s">
        <v>48</v>
      </c>
      <c r="I110" s="170" t="s">
        <v>48</v>
      </c>
      <c r="J110" s="187"/>
      <c r="K110" s="183">
        <v>6861</v>
      </c>
      <c r="L110" s="197">
        <v>1</v>
      </c>
    </row>
    <row r="111" spans="1:13" x14ac:dyDescent="0.25">
      <c r="A111" s="208">
        <v>44038</v>
      </c>
      <c r="B111" s="12"/>
      <c r="C111" s="96"/>
      <c r="D111" s="96"/>
      <c r="E111" s="96"/>
      <c r="F111" s="96"/>
      <c r="G111" s="113"/>
      <c r="H111" s="177" t="s">
        <v>48</v>
      </c>
      <c r="I111" s="170" t="s">
        <v>48</v>
      </c>
      <c r="J111" s="187"/>
      <c r="K111" s="183">
        <v>6862</v>
      </c>
      <c r="L111" s="197">
        <v>1</v>
      </c>
    </row>
    <row r="112" spans="1:13" x14ac:dyDescent="0.25">
      <c r="A112" s="208">
        <v>44039</v>
      </c>
      <c r="B112" s="12"/>
      <c r="C112" s="96"/>
      <c r="D112" s="96"/>
      <c r="E112" s="96"/>
      <c r="F112" s="96"/>
      <c r="G112" s="113"/>
      <c r="H112" s="177" t="s">
        <v>48</v>
      </c>
      <c r="I112" s="170" t="s">
        <v>48</v>
      </c>
      <c r="J112" s="187"/>
      <c r="K112" s="183">
        <v>6875</v>
      </c>
      <c r="L112" s="197">
        <v>13</v>
      </c>
    </row>
    <row r="113" spans="1:12" x14ac:dyDescent="0.25">
      <c r="A113" s="208">
        <v>44040</v>
      </c>
      <c r="B113" s="12"/>
      <c r="C113" s="96"/>
      <c r="D113" s="96"/>
      <c r="E113" s="96"/>
      <c r="F113" s="96"/>
      <c r="G113" s="113"/>
      <c r="H113" s="177" t="s">
        <v>48</v>
      </c>
      <c r="I113" s="170" t="s">
        <v>48</v>
      </c>
      <c r="J113" s="187"/>
      <c r="K113" s="183">
        <v>6884</v>
      </c>
      <c r="L113" s="197">
        <v>9</v>
      </c>
    </row>
    <row r="114" spans="1:12" x14ac:dyDescent="0.25">
      <c r="A114" s="208">
        <v>44041</v>
      </c>
      <c r="B114" s="12"/>
      <c r="C114" s="96"/>
      <c r="D114" s="96"/>
      <c r="F114" s="201"/>
      <c r="G114" s="202"/>
      <c r="H114" s="177">
        <v>66</v>
      </c>
      <c r="I114" s="170">
        <v>0.06</v>
      </c>
      <c r="J114" s="96"/>
      <c r="K114" s="210" t="s">
        <v>123</v>
      </c>
      <c r="L114" s="211"/>
    </row>
    <row r="115" spans="1:12" x14ac:dyDescent="0.25">
      <c r="F115" s="96"/>
      <c r="G115" s="96"/>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topLeftCell="D1" workbookViewId="0">
      <selection activeCell="P14" sqref="P14"/>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Q3" sqref="Q3"/>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198"/>
  <sheetViews>
    <sheetView showGridLines="0" zoomScale="90" zoomScaleNormal="90" workbookViewId="0">
      <pane xSplit="2" ySplit="3" topLeftCell="C167" activePane="bottomRight" state="frozen"/>
      <selection activeCell="C4" sqref="C4"/>
      <selection pane="topRight" activeCell="C4" sqref="C4"/>
      <selection pane="bottomLeft" activeCell="C4" sqref="C4"/>
      <selection pane="bottomRight" activeCell="C184" sqref="C184"/>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2">
        <f>LOOKUP(2,1/($B:$B),$B:$B)</f>
        <v>44118</v>
      </c>
      <c r="B3" s="14" t="s">
        <v>0</v>
      </c>
      <c r="C3" s="43" t="s">
        <v>15</v>
      </c>
      <c r="D3" s="42"/>
    </row>
    <row r="4" spans="1:15" x14ac:dyDescent="0.25">
      <c r="A4" s="10">
        <f>IF(B4=$A$3,B4,IF(MOD(B4-$B$4,7)=0,B4,""))</f>
        <v>43894</v>
      </c>
      <c r="B4" s="10">
        <v>43894</v>
      </c>
      <c r="C4" s="44">
        <v>1612</v>
      </c>
      <c r="D4" s="47"/>
    </row>
    <row r="5" spans="1:15" x14ac:dyDescent="0.25">
      <c r="A5" s="11" t="str">
        <f t="shared" ref="A5:A68" si="0">IF(B5=$A$3,B5,IF(MOD(B5-$B$4,7)=0,B5,""))</f>
        <v/>
      </c>
      <c r="B5" s="11">
        <v>43899</v>
      </c>
      <c r="C5" s="44">
        <v>1533</v>
      </c>
      <c r="D5" s="47"/>
    </row>
    <row r="6" spans="1:15" x14ac:dyDescent="0.25">
      <c r="A6" s="11" t="str">
        <f t="shared" si="0"/>
        <v/>
      </c>
      <c r="B6" s="11">
        <v>43900</v>
      </c>
      <c r="C6" s="44">
        <v>1553</v>
      </c>
      <c r="D6" s="47"/>
    </row>
    <row r="7" spans="1:15" x14ac:dyDescent="0.25">
      <c r="A7" s="11">
        <f t="shared" si="0"/>
        <v>43901</v>
      </c>
      <c r="B7" s="11">
        <v>43901</v>
      </c>
      <c r="C7" s="44">
        <v>1502</v>
      </c>
      <c r="D7" s="47"/>
    </row>
    <row r="8" spans="1:15" x14ac:dyDescent="0.25">
      <c r="A8" s="11" t="str">
        <f t="shared" si="0"/>
        <v/>
      </c>
      <c r="B8" s="11">
        <v>43902</v>
      </c>
      <c r="C8" s="44">
        <v>1549</v>
      </c>
      <c r="D8" s="47"/>
    </row>
    <row r="9" spans="1:15" x14ac:dyDescent="0.25">
      <c r="A9" s="11" t="str">
        <f t="shared" si="0"/>
        <v/>
      </c>
      <c r="B9" s="11">
        <v>43903</v>
      </c>
      <c r="C9" s="44">
        <v>1528</v>
      </c>
      <c r="D9" s="47"/>
      <c r="F9" s="30"/>
    </row>
    <row r="10" spans="1:15" x14ac:dyDescent="0.25">
      <c r="A10" s="11" t="str">
        <f t="shared" si="0"/>
        <v/>
      </c>
      <c r="B10" s="11">
        <v>43906</v>
      </c>
      <c r="C10" s="44">
        <v>1492</v>
      </c>
      <c r="D10" s="47"/>
      <c r="E10" s="7"/>
    </row>
    <row r="11" spans="1:15" x14ac:dyDescent="0.25">
      <c r="A11" s="11" t="str">
        <f t="shared" si="0"/>
        <v/>
      </c>
      <c r="B11" s="11">
        <v>43907</v>
      </c>
      <c r="C11" s="44">
        <v>1487</v>
      </c>
      <c r="D11" s="47"/>
      <c r="E11" s="7"/>
    </row>
    <row r="12" spans="1:15" x14ac:dyDescent="0.25">
      <c r="A12" s="11">
        <f t="shared" si="0"/>
        <v>43908</v>
      </c>
      <c r="B12" s="11">
        <v>43908</v>
      </c>
      <c r="C12" s="44">
        <v>1483</v>
      </c>
      <c r="D12" s="47"/>
      <c r="E12" s="7"/>
      <c r="F12" s="7"/>
      <c r="G12" s="7"/>
      <c r="H12" s="7"/>
      <c r="I12" s="7"/>
      <c r="J12" s="8"/>
      <c r="K12" s="8"/>
      <c r="L12" s="8"/>
      <c r="M12" s="8"/>
      <c r="N12" s="8"/>
      <c r="O12" s="8"/>
    </row>
    <row r="13" spans="1:15" x14ac:dyDescent="0.25">
      <c r="A13" s="11" t="str">
        <f t="shared" si="0"/>
        <v/>
      </c>
      <c r="B13" s="11">
        <v>43909</v>
      </c>
      <c r="C13" s="44">
        <v>1411</v>
      </c>
      <c r="D13" s="47"/>
      <c r="E13" s="7"/>
      <c r="F13" s="7"/>
      <c r="G13" s="7"/>
      <c r="H13" s="7"/>
      <c r="I13" s="7"/>
      <c r="J13" s="8"/>
      <c r="K13" s="8"/>
      <c r="L13" s="8"/>
      <c r="M13" s="8"/>
      <c r="N13" s="8"/>
      <c r="O13" s="8"/>
    </row>
    <row r="14" spans="1:15" x14ac:dyDescent="0.25">
      <c r="A14" s="11" t="str">
        <f t="shared" si="0"/>
        <v/>
      </c>
      <c r="B14" s="11">
        <v>43910</v>
      </c>
      <c r="C14" s="44">
        <v>1358</v>
      </c>
      <c r="D14" s="47"/>
      <c r="E14" s="7"/>
      <c r="F14" s="7"/>
      <c r="G14" s="7"/>
      <c r="H14" s="7"/>
      <c r="I14" s="7"/>
      <c r="J14" s="8"/>
      <c r="K14" s="8"/>
      <c r="L14" s="8"/>
      <c r="M14" s="8"/>
      <c r="N14" s="8"/>
      <c r="O14" s="8"/>
    </row>
    <row r="15" spans="1:15" x14ac:dyDescent="0.25">
      <c r="A15" s="11" t="str">
        <f t="shared" si="0"/>
        <v/>
      </c>
      <c r="B15" s="11">
        <v>43913</v>
      </c>
      <c r="C15" s="44">
        <v>1209</v>
      </c>
      <c r="D15" s="47"/>
      <c r="E15" s="7"/>
      <c r="F15" s="7"/>
      <c r="G15" s="7"/>
      <c r="H15" s="7"/>
      <c r="I15" s="7"/>
      <c r="J15" s="8"/>
      <c r="K15" s="8"/>
      <c r="L15" s="8"/>
      <c r="M15" s="8"/>
      <c r="N15" s="8"/>
      <c r="O15" s="8"/>
    </row>
    <row r="16" spans="1:15" x14ac:dyDescent="0.25">
      <c r="A16" s="11" t="str">
        <f t="shared" si="0"/>
        <v/>
      </c>
      <c r="B16" s="11">
        <v>43914</v>
      </c>
      <c r="C16" s="44">
        <v>1200</v>
      </c>
      <c r="D16" s="47"/>
      <c r="E16" s="7"/>
      <c r="F16" s="7"/>
      <c r="G16" s="7"/>
      <c r="H16" s="7"/>
      <c r="I16" s="7"/>
      <c r="J16" s="8"/>
      <c r="K16" s="8"/>
      <c r="L16" s="8"/>
      <c r="M16" s="8"/>
      <c r="N16" s="8"/>
      <c r="O16" s="8"/>
    </row>
    <row r="17" spans="1:15" x14ac:dyDescent="0.25">
      <c r="A17" s="11">
        <f t="shared" si="0"/>
        <v>43915</v>
      </c>
      <c r="B17" s="11">
        <v>43915</v>
      </c>
      <c r="C17" s="44">
        <v>1120</v>
      </c>
      <c r="D17" s="47"/>
      <c r="E17" s="7"/>
      <c r="F17" s="7"/>
      <c r="G17" s="7"/>
      <c r="H17" s="7"/>
      <c r="I17" s="7"/>
      <c r="J17" s="8"/>
      <c r="K17" s="8"/>
      <c r="L17" s="8"/>
      <c r="M17" s="8"/>
      <c r="N17" s="8"/>
      <c r="O17" s="8"/>
    </row>
    <row r="18" spans="1:15" x14ac:dyDescent="0.25">
      <c r="A18" s="11" t="str">
        <f t="shared" si="0"/>
        <v/>
      </c>
      <c r="B18" s="11">
        <v>43916</v>
      </c>
      <c r="C18" s="44">
        <v>1090</v>
      </c>
      <c r="D18" s="47"/>
      <c r="E18" s="7"/>
      <c r="F18" s="7"/>
      <c r="G18" s="7"/>
      <c r="H18" s="7"/>
      <c r="I18" s="7"/>
      <c r="J18" s="8"/>
      <c r="K18" s="8"/>
      <c r="L18" s="8"/>
      <c r="M18" s="8"/>
      <c r="N18" s="8"/>
      <c r="O18" s="8"/>
    </row>
    <row r="19" spans="1:15" x14ac:dyDescent="0.25">
      <c r="A19" s="11" t="str">
        <f t="shared" si="0"/>
        <v/>
      </c>
      <c r="B19" s="11">
        <v>43917</v>
      </c>
      <c r="C19" s="44">
        <v>1075</v>
      </c>
      <c r="D19" s="47"/>
      <c r="E19" s="7"/>
      <c r="F19" s="7"/>
      <c r="G19" s="7"/>
      <c r="H19" s="7"/>
      <c r="I19" s="7"/>
      <c r="J19" s="8"/>
      <c r="K19" s="8"/>
      <c r="L19" s="8"/>
      <c r="M19" s="8"/>
      <c r="N19" s="8"/>
      <c r="O19" s="8"/>
    </row>
    <row r="20" spans="1:15" x14ac:dyDescent="0.25">
      <c r="A20" s="11" t="str">
        <f t="shared" si="0"/>
        <v/>
      </c>
      <c r="B20" s="11">
        <v>43920</v>
      </c>
      <c r="C20" s="44">
        <v>1041</v>
      </c>
      <c r="D20" s="47"/>
      <c r="E20" s="7"/>
      <c r="F20" s="7"/>
      <c r="G20" s="7"/>
      <c r="H20" s="7"/>
      <c r="I20" s="7"/>
      <c r="J20" s="8"/>
      <c r="K20" s="8"/>
      <c r="L20" s="8"/>
      <c r="M20" s="8"/>
      <c r="N20" s="8"/>
      <c r="O20" s="8"/>
    </row>
    <row r="21" spans="1:15" x14ac:dyDescent="0.25">
      <c r="A21" s="11" t="str">
        <f t="shared" si="0"/>
        <v/>
      </c>
      <c r="B21" s="11">
        <v>43921</v>
      </c>
      <c r="C21" s="44">
        <v>987</v>
      </c>
      <c r="D21" s="47"/>
      <c r="E21" s="7"/>
      <c r="F21" s="7"/>
      <c r="G21" s="7"/>
      <c r="H21" s="7"/>
      <c r="I21" s="7"/>
      <c r="J21" s="8"/>
      <c r="K21" s="8"/>
      <c r="L21" s="8"/>
      <c r="M21" s="8"/>
      <c r="N21" s="8"/>
      <c r="O21" s="8"/>
    </row>
    <row r="22" spans="1:15" x14ac:dyDescent="0.25">
      <c r="A22" s="11">
        <f t="shared" si="0"/>
        <v>43922</v>
      </c>
      <c r="B22" s="11">
        <v>43922</v>
      </c>
      <c r="C22" s="44">
        <v>921</v>
      </c>
      <c r="D22" s="47"/>
      <c r="E22" s="7"/>
      <c r="F22" s="7"/>
      <c r="G22" s="7"/>
      <c r="H22" s="7"/>
      <c r="I22" s="7"/>
      <c r="J22" s="8"/>
      <c r="K22" s="8"/>
      <c r="L22" s="8"/>
      <c r="M22" s="8"/>
      <c r="N22" s="8"/>
      <c r="O22" s="8"/>
    </row>
    <row r="23" spans="1:15" x14ac:dyDescent="0.25">
      <c r="A23" s="11" t="str">
        <f t="shared" si="0"/>
        <v/>
      </c>
      <c r="B23" s="11">
        <v>43923</v>
      </c>
      <c r="C23" s="44">
        <v>890</v>
      </c>
      <c r="D23" s="47"/>
      <c r="E23" s="7"/>
      <c r="F23" s="7"/>
      <c r="G23" s="7"/>
      <c r="H23" s="7"/>
      <c r="I23" s="7"/>
      <c r="J23" s="8"/>
      <c r="K23" s="8"/>
      <c r="L23" s="8"/>
      <c r="M23" s="8"/>
      <c r="N23" s="8"/>
      <c r="O23" s="8"/>
    </row>
    <row r="24" spans="1:15" x14ac:dyDescent="0.25">
      <c r="A24" s="11" t="str">
        <f t="shared" si="0"/>
        <v/>
      </c>
      <c r="B24" s="11">
        <v>43924</v>
      </c>
      <c r="C24" s="44">
        <v>805</v>
      </c>
      <c r="D24" s="47"/>
      <c r="F24" s="7"/>
      <c r="G24" s="7"/>
      <c r="H24" s="7"/>
      <c r="I24" s="7"/>
      <c r="J24" s="8"/>
      <c r="K24" s="8"/>
      <c r="L24" s="8"/>
      <c r="M24" s="8"/>
      <c r="N24" s="8"/>
      <c r="O24" s="8"/>
    </row>
    <row r="25" spans="1:15" x14ac:dyDescent="0.25">
      <c r="A25" s="11" t="str">
        <f t="shared" si="0"/>
        <v/>
      </c>
      <c r="B25" s="11">
        <v>43927</v>
      </c>
      <c r="C25" s="44">
        <v>740</v>
      </c>
      <c r="D25" s="47"/>
      <c r="F25" s="7"/>
      <c r="G25" s="7"/>
      <c r="H25" s="7"/>
      <c r="I25" s="7"/>
      <c r="J25" s="8"/>
      <c r="K25" s="8"/>
      <c r="L25" s="8"/>
      <c r="M25" s="8"/>
      <c r="N25" s="8"/>
      <c r="O25" s="8"/>
    </row>
    <row r="26" spans="1:15" x14ac:dyDescent="0.25">
      <c r="A26" s="11" t="str">
        <f t="shared" si="0"/>
        <v/>
      </c>
      <c r="B26" s="11">
        <v>43928</v>
      </c>
      <c r="C26" s="44">
        <v>725</v>
      </c>
      <c r="D26" s="47"/>
      <c r="F26" s="7"/>
      <c r="G26" s="7"/>
      <c r="H26" s="7"/>
      <c r="I26" s="7"/>
      <c r="J26" s="8"/>
      <c r="K26" s="8"/>
      <c r="L26" s="8"/>
      <c r="M26" s="8"/>
      <c r="N26" s="8"/>
      <c r="O26" s="8"/>
    </row>
    <row r="27" spans="1:15" x14ac:dyDescent="0.25">
      <c r="A27" s="11">
        <f t="shared" si="0"/>
        <v>43929</v>
      </c>
      <c r="B27" s="11">
        <v>43929</v>
      </c>
      <c r="C27" s="44">
        <v>692</v>
      </c>
      <c r="D27" s="47"/>
      <c r="F27" s="7"/>
      <c r="G27" s="7"/>
      <c r="H27" s="7"/>
      <c r="I27" s="7"/>
      <c r="J27" s="8"/>
      <c r="K27" s="8"/>
      <c r="L27" s="8"/>
      <c r="M27" s="8"/>
      <c r="N27" s="8"/>
      <c r="O27" s="8"/>
    </row>
    <row r="28" spans="1:15" x14ac:dyDescent="0.25">
      <c r="A28" s="11" t="str">
        <f t="shared" si="0"/>
        <v/>
      </c>
      <c r="B28" s="11">
        <v>43930</v>
      </c>
      <c r="C28" s="44">
        <v>687</v>
      </c>
      <c r="D28" s="47"/>
      <c r="F28" s="7"/>
      <c r="G28" s="7"/>
      <c r="H28" s="7"/>
      <c r="I28" s="7"/>
      <c r="J28" s="8"/>
      <c r="K28" s="8"/>
      <c r="L28" s="8"/>
      <c r="M28" s="8"/>
      <c r="N28" s="8"/>
      <c r="O28" s="8"/>
    </row>
    <row r="29" spans="1:15" x14ac:dyDescent="0.25">
      <c r="A29" s="11" t="str">
        <f t="shared" si="0"/>
        <v/>
      </c>
      <c r="B29" s="11">
        <v>43931</v>
      </c>
      <c r="C29" s="44">
        <v>652</v>
      </c>
      <c r="D29" s="47"/>
      <c r="F29" s="7"/>
      <c r="G29" s="7"/>
      <c r="H29" s="7"/>
      <c r="I29" s="7"/>
      <c r="J29" s="8"/>
      <c r="K29" s="8"/>
      <c r="L29" s="8"/>
      <c r="M29" s="8"/>
      <c r="N29" s="8"/>
      <c r="O29" s="8"/>
    </row>
    <row r="30" spans="1:15" x14ac:dyDescent="0.25">
      <c r="A30" s="13" t="str">
        <f t="shared" si="0"/>
        <v/>
      </c>
      <c r="B30" s="13">
        <v>43934</v>
      </c>
      <c r="C30" s="44">
        <v>611</v>
      </c>
      <c r="D30" s="47"/>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2">
        <v>616</v>
      </c>
      <c r="D33" s="31"/>
    </row>
    <row r="34" spans="1:4" x14ac:dyDescent="0.25">
      <c r="A34" s="13" t="str">
        <f t="shared" si="0"/>
        <v/>
      </c>
      <c r="B34" s="13">
        <v>43938</v>
      </c>
      <c r="C34" s="2">
        <v>628</v>
      </c>
      <c r="D34" s="31"/>
    </row>
    <row r="35" spans="1:4" x14ac:dyDescent="0.25">
      <c r="A35" s="13" t="str">
        <f t="shared" si="0"/>
        <v/>
      </c>
      <c r="B35" s="13">
        <v>43941</v>
      </c>
      <c r="C35" s="2">
        <v>619</v>
      </c>
      <c r="D35" s="31"/>
    </row>
    <row r="36" spans="1:4" x14ac:dyDescent="0.25">
      <c r="A36" s="13" t="str">
        <f t="shared" si="0"/>
        <v/>
      </c>
      <c r="B36" s="13">
        <v>43942</v>
      </c>
      <c r="C36" s="2">
        <v>587</v>
      </c>
      <c r="D36" s="31"/>
    </row>
    <row r="37" spans="1:4" x14ac:dyDescent="0.25">
      <c r="A37" s="13">
        <f t="shared" si="0"/>
        <v>43943</v>
      </c>
      <c r="B37" s="13">
        <v>43943</v>
      </c>
      <c r="C37" s="2">
        <v>610</v>
      </c>
      <c r="D37" s="31"/>
    </row>
    <row r="38" spans="1:4" x14ac:dyDescent="0.25">
      <c r="A38" s="13" t="str">
        <f t="shared" si="0"/>
        <v/>
      </c>
      <c r="B38" s="13">
        <v>43944</v>
      </c>
      <c r="C38" s="2">
        <v>600</v>
      </c>
      <c r="D38" s="31"/>
    </row>
    <row r="39" spans="1:4" x14ac:dyDescent="0.25">
      <c r="A39" s="13" t="str">
        <f t="shared" si="0"/>
        <v/>
      </c>
      <c r="B39" s="13">
        <v>43945</v>
      </c>
      <c r="C39" s="2">
        <v>582</v>
      </c>
      <c r="D39" s="31"/>
    </row>
    <row r="40" spans="1:4" x14ac:dyDescent="0.25">
      <c r="A40" s="13" t="str">
        <f t="shared" si="0"/>
        <v/>
      </c>
      <c r="B40" s="13">
        <v>43948</v>
      </c>
      <c r="C40" s="2">
        <v>580</v>
      </c>
      <c r="D40" s="31"/>
    </row>
    <row r="41" spans="1:4" x14ac:dyDescent="0.25">
      <c r="A41" s="13" t="str">
        <f t="shared" si="0"/>
        <v/>
      </c>
      <c r="B41" s="13">
        <v>43949</v>
      </c>
      <c r="C41" s="2">
        <v>591</v>
      </c>
      <c r="D41" s="31"/>
    </row>
    <row r="42" spans="1:4" x14ac:dyDescent="0.25">
      <c r="A42" s="13">
        <f t="shared" si="0"/>
        <v>43950</v>
      </c>
      <c r="B42" s="13">
        <v>43950</v>
      </c>
      <c r="C42" s="2">
        <v>597</v>
      </c>
      <c r="D42" s="31"/>
    </row>
    <row r="43" spans="1:4" x14ac:dyDescent="0.25">
      <c r="A43" s="13" t="str">
        <f t="shared" si="0"/>
        <v/>
      </c>
      <c r="B43" s="13">
        <v>43951</v>
      </c>
      <c r="C43" s="2">
        <v>593</v>
      </c>
      <c r="D43" s="31"/>
    </row>
    <row r="44" spans="1:4" x14ac:dyDescent="0.25">
      <c r="A44" s="13" t="str">
        <f t="shared" si="0"/>
        <v/>
      </c>
      <c r="B44" s="13">
        <v>43952</v>
      </c>
      <c r="C44" s="2">
        <v>607</v>
      </c>
      <c r="D44" s="31"/>
    </row>
    <row r="45" spans="1:4" x14ac:dyDescent="0.25">
      <c r="A45" s="13" t="str">
        <f t="shared" si="0"/>
        <v/>
      </c>
      <c r="B45" s="13">
        <v>43955</v>
      </c>
      <c r="C45" s="2">
        <v>600</v>
      </c>
      <c r="D45" s="31"/>
    </row>
    <row r="46" spans="1:4" x14ac:dyDescent="0.25">
      <c r="A46" s="13" t="str">
        <f t="shared" si="0"/>
        <v/>
      </c>
      <c r="B46" s="13">
        <v>43956</v>
      </c>
      <c r="C46" s="2">
        <v>607</v>
      </c>
      <c r="D46" s="31"/>
    </row>
    <row r="47" spans="1:4" x14ac:dyDescent="0.25">
      <c r="A47" s="13">
        <f t="shared" si="0"/>
        <v>43957</v>
      </c>
      <c r="B47" s="13">
        <v>43957</v>
      </c>
      <c r="C47" s="2">
        <v>613</v>
      </c>
      <c r="D47" s="31"/>
    </row>
    <row r="48" spans="1:4" x14ac:dyDescent="0.25">
      <c r="A48" s="13" t="str">
        <f t="shared" si="0"/>
        <v/>
      </c>
      <c r="B48" s="13">
        <v>43958</v>
      </c>
      <c r="C48" s="2">
        <v>608</v>
      </c>
      <c r="D48" s="31"/>
    </row>
    <row r="49" spans="1:4" x14ac:dyDescent="0.25">
      <c r="A49" s="13" t="str">
        <f t="shared" si="0"/>
        <v/>
      </c>
      <c r="B49" s="13">
        <v>43959</v>
      </c>
      <c r="C49" s="2">
        <v>632</v>
      </c>
      <c r="D49" s="31"/>
    </row>
    <row r="50" spans="1:4" x14ac:dyDescent="0.25">
      <c r="A50" s="13" t="str">
        <f t="shared" si="0"/>
        <v/>
      </c>
      <c r="B50" s="13">
        <v>43962</v>
      </c>
      <c r="C50" s="2">
        <v>610</v>
      </c>
      <c r="D50" s="31"/>
    </row>
    <row r="51" spans="1:4" x14ac:dyDescent="0.25">
      <c r="A51" s="13" t="str">
        <f t="shared" si="0"/>
        <v/>
      </c>
      <c r="B51" s="13">
        <v>43963</v>
      </c>
      <c r="C51" s="2">
        <v>632</v>
      </c>
      <c r="D51" s="31"/>
    </row>
    <row r="52" spans="1:4" x14ac:dyDescent="0.25">
      <c r="A52" s="13">
        <f t="shared" si="0"/>
        <v>43964</v>
      </c>
      <c r="B52" s="13">
        <v>43964</v>
      </c>
      <c r="C52" s="2">
        <v>630</v>
      </c>
      <c r="D52" s="31"/>
    </row>
    <row r="53" spans="1:4" x14ac:dyDescent="0.25">
      <c r="A53" s="13" t="str">
        <f t="shared" si="0"/>
        <v/>
      </c>
      <c r="B53" s="13">
        <v>43965</v>
      </c>
      <c r="C53" s="2">
        <v>638</v>
      </c>
      <c r="D53" s="31"/>
    </row>
    <row r="54" spans="1:4" x14ac:dyDescent="0.25">
      <c r="A54" s="13" t="str">
        <f t="shared" si="0"/>
        <v/>
      </c>
      <c r="B54" s="13">
        <v>43966</v>
      </c>
      <c r="C54" s="2">
        <v>662</v>
      </c>
      <c r="D54" s="31"/>
    </row>
    <row r="55" spans="1:4" x14ac:dyDescent="0.25">
      <c r="A55" s="13" t="str">
        <f t="shared" si="0"/>
        <v/>
      </c>
      <c r="B55" s="13">
        <v>43969</v>
      </c>
      <c r="C55" s="2">
        <v>647</v>
      </c>
      <c r="D55" s="31"/>
    </row>
    <row r="56" spans="1:4" x14ac:dyDescent="0.25">
      <c r="A56" s="13" t="str">
        <f t="shared" si="0"/>
        <v/>
      </c>
      <c r="B56" s="13">
        <v>43970</v>
      </c>
      <c r="C56" s="2">
        <v>653</v>
      </c>
      <c r="D56" s="31"/>
    </row>
    <row r="57" spans="1:4" x14ac:dyDescent="0.25">
      <c r="A57" s="13">
        <f t="shared" si="0"/>
        <v>43971</v>
      </c>
      <c r="B57" s="13">
        <v>43971</v>
      </c>
      <c r="C57" s="2">
        <v>659</v>
      </c>
      <c r="D57" s="31"/>
    </row>
    <row r="58" spans="1:4" x14ac:dyDescent="0.25">
      <c r="A58" s="13" t="str">
        <f t="shared" si="0"/>
        <v/>
      </c>
      <c r="B58" s="13">
        <v>43972</v>
      </c>
      <c r="C58" s="2">
        <v>680</v>
      </c>
      <c r="D58" s="31"/>
    </row>
    <row r="59" spans="1:4" x14ac:dyDescent="0.25">
      <c r="A59" s="13" t="str">
        <f t="shared" si="0"/>
        <v/>
      </c>
      <c r="B59" s="13">
        <v>43973</v>
      </c>
      <c r="C59" s="2">
        <v>697</v>
      </c>
      <c r="D59" s="31"/>
    </row>
    <row r="60" spans="1:4" x14ac:dyDescent="0.25">
      <c r="A60" s="13" t="str">
        <f t="shared" si="0"/>
        <v/>
      </c>
      <c r="B60" s="13">
        <v>43976</v>
      </c>
      <c r="C60" s="2">
        <v>704</v>
      </c>
      <c r="D60" s="31"/>
    </row>
    <row r="61" spans="1:4" x14ac:dyDescent="0.25">
      <c r="A61" s="13" t="str">
        <f t="shared" si="0"/>
        <v/>
      </c>
      <c r="B61" s="13">
        <v>43977</v>
      </c>
      <c r="C61" s="2">
        <v>700</v>
      </c>
      <c r="D61" s="31"/>
    </row>
    <row r="62" spans="1:4" x14ac:dyDescent="0.25">
      <c r="A62" s="13">
        <f t="shared" si="0"/>
        <v>43978</v>
      </c>
      <c r="B62" s="13">
        <v>43978</v>
      </c>
      <c r="C62" s="2">
        <v>703</v>
      </c>
      <c r="D62" s="31"/>
    </row>
    <row r="63" spans="1:4" x14ac:dyDescent="0.25">
      <c r="A63" s="13" t="str">
        <f t="shared" si="0"/>
        <v/>
      </c>
      <c r="B63" s="13">
        <v>43979</v>
      </c>
      <c r="C63" s="2">
        <v>723</v>
      </c>
      <c r="D63" s="31"/>
    </row>
    <row r="64" spans="1:4" x14ac:dyDescent="0.25">
      <c r="A64" s="13" t="str">
        <f t="shared" si="0"/>
        <v/>
      </c>
      <c r="B64" s="13">
        <v>43980</v>
      </c>
      <c r="C64" s="2">
        <v>738</v>
      </c>
      <c r="D64" s="31"/>
    </row>
    <row r="65" spans="1:4" x14ac:dyDescent="0.25">
      <c r="A65" s="13" t="str">
        <f t="shared" si="0"/>
        <v/>
      </c>
      <c r="B65" s="13">
        <v>43983</v>
      </c>
      <c r="C65" s="2">
        <v>738</v>
      </c>
      <c r="D65" s="31"/>
    </row>
    <row r="66" spans="1:4" x14ac:dyDescent="0.25">
      <c r="A66" s="13" t="str">
        <f t="shared" si="0"/>
        <v/>
      </c>
      <c r="B66" s="13">
        <v>43984</v>
      </c>
      <c r="C66" s="2">
        <v>730</v>
      </c>
      <c r="D66" s="31"/>
    </row>
    <row r="67" spans="1:4" x14ac:dyDescent="0.25">
      <c r="A67" s="13">
        <f t="shared" si="0"/>
        <v>43985</v>
      </c>
      <c r="B67" s="13">
        <v>43985</v>
      </c>
      <c r="C67" s="2">
        <v>759</v>
      </c>
      <c r="D67" s="31"/>
    </row>
    <row r="68" spans="1:4" x14ac:dyDescent="0.25">
      <c r="A68" s="13" t="str">
        <f t="shared" si="0"/>
        <v/>
      </c>
      <c r="B68" s="13">
        <v>43986</v>
      </c>
      <c r="C68" s="2">
        <v>769</v>
      </c>
      <c r="D68" s="31"/>
    </row>
    <row r="69" spans="1:4" x14ac:dyDescent="0.25">
      <c r="A69" s="13" t="str">
        <f t="shared" ref="A69:A130" si="1">IF(B69=$A$3,B69,IF(MOD(B69-$B$4,7)=0,B69,""))</f>
        <v/>
      </c>
      <c r="B69" s="13">
        <v>43987</v>
      </c>
      <c r="C69" s="2">
        <v>774</v>
      </c>
      <c r="D69" s="31"/>
    </row>
    <row r="70" spans="1:4" x14ac:dyDescent="0.25">
      <c r="A70" s="13" t="str">
        <f t="shared" si="1"/>
        <v/>
      </c>
      <c r="B70" s="13">
        <v>43990</v>
      </c>
      <c r="C70" s="2">
        <v>768</v>
      </c>
      <c r="D70" s="31"/>
    </row>
    <row r="71" spans="1:4" x14ac:dyDescent="0.25">
      <c r="A71" s="13" t="str">
        <f t="shared" si="1"/>
        <v/>
      </c>
      <c r="B71" s="13">
        <v>43991</v>
      </c>
      <c r="C71" s="2">
        <v>737</v>
      </c>
      <c r="D71" s="31"/>
    </row>
    <row r="72" spans="1:4" x14ac:dyDescent="0.25">
      <c r="A72" s="13">
        <f t="shared" si="1"/>
        <v>43992</v>
      </c>
      <c r="B72" s="13">
        <v>43992</v>
      </c>
      <c r="C72" s="2">
        <v>747</v>
      </c>
      <c r="D72" s="31"/>
    </row>
    <row r="73" spans="1:4" x14ac:dyDescent="0.25">
      <c r="A73" s="13" t="str">
        <f t="shared" si="1"/>
        <v/>
      </c>
      <c r="B73" s="13">
        <v>43993</v>
      </c>
      <c r="C73" s="2">
        <v>748</v>
      </c>
      <c r="D73" s="31"/>
    </row>
    <row r="74" spans="1:4" x14ac:dyDescent="0.25">
      <c r="A74" s="13" t="str">
        <f t="shared" si="1"/>
        <v/>
      </c>
      <c r="B74" s="13">
        <v>43994</v>
      </c>
      <c r="C74" s="2">
        <v>766</v>
      </c>
      <c r="D74" s="31"/>
    </row>
    <row r="75" spans="1:4" x14ac:dyDescent="0.25">
      <c r="A75" s="13" t="str">
        <f t="shared" si="1"/>
        <v/>
      </c>
      <c r="B75" s="64">
        <v>43997</v>
      </c>
      <c r="C75" s="2">
        <v>739</v>
      </c>
      <c r="D75" s="31"/>
    </row>
    <row r="76" spans="1:4" x14ac:dyDescent="0.25">
      <c r="A76" s="13" t="str">
        <f t="shared" si="1"/>
        <v/>
      </c>
      <c r="B76" s="64">
        <v>43998</v>
      </c>
      <c r="C76" s="116">
        <v>745</v>
      </c>
      <c r="D76" s="31"/>
    </row>
    <row r="77" spans="1:4" x14ac:dyDescent="0.25">
      <c r="A77" s="13">
        <f t="shared" si="1"/>
        <v>43999</v>
      </c>
      <c r="B77" s="64">
        <v>43999</v>
      </c>
      <c r="C77" s="116">
        <v>754</v>
      </c>
    </row>
    <row r="78" spans="1:4" x14ac:dyDescent="0.25">
      <c r="A78" s="13" t="str">
        <f t="shared" si="1"/>
        <v/>
      </c>
      <c r="B78" s="64">
        <v>44000</v>
      </c>
      <c r="C78" s="116">
        <v>770</v>
      </c>
    </row>
    <row r="79" spans="1:4" x14ac:dyDescent="0.25">
      <c r="A79" s="13" t="str">
        <f t="shared" si="1"/>
        <v/>
      </c>
      <c r="B79" s="64">
        <v>44001</v>
      </c>
      <c r="C79" s="116">
        <v>777</v>
      </c>
    </row>
    <row r="80" spans="1:4" x14ac:dyDescent="0.25">
      <c r="A80" s="13" t="str">
        <f t="shared" si="1"/>
        <v/>
      </c>
      <c r="B80" s="64">
        <v>44004</v>
      </c>
      <c r="C80" s="116">
        <v>784</v>
      </c>
    </row>
    <row r="81" spans="1:3" x14ac:dyDescent="0.25">
      <c r="A81" s="13" t="str">
        <f t="shared" si="1"/>
        <v/>
      </c>
      <c r="B81" s="64">
        <v>44005</v>
      </c>
      <c r="C81" s="116">
        <v>765</v>
      </c>
    </row>
    <row r="82" spans="1:3" x14ac:dyDescent="0.25">
      <c r="A82" s="13">
        <f t="shared" si="1"/>
        <v>44006</v>
      </c>
      <c r="B82" s="64">
        <v>44006</v>
      </c>
      <c r="C82" s="116">
        <v>772</v>
      </c>
    </row>
    <row r="83" spans="1:3" x14ac:dyDescent="0.25">
      <c r="A83" s="13" t="str">
        <f t="shared" si="1"/>
        <v/>
      </c>
      <c r="B83" s="64">
        <v>44007</v>
      </c>
      <c r="C83" s="116">
        <v>776</v>
      </c>
    </row>
    <row r="84" spans="1:3" x14ac:dyDescent="0.25">
      <c r="A84" s="13" t="str">
        <f t="shared" si="1"/>
        <v/>
      </c>
      <c r="B84" s="64">
        <v>44008</v>
      </c>
      <c r="C84" s="116">
        <v>792</v>
      </c>
    </row>
    <row r="85" spans="1:3" x14ac:dyDescent="0.25">
      <c r="A85" s="13" t="str">
        <f t="shared" si="1"/>
        <v/>
      </c>
      <c r="B85" s="64">
        <v>44011</v>
      </c>
      <c r="C85" s="116">
        <v>793</v>
      </c>
    </row>
    <row r="86" spans="1:3" x14ac:dyDescent="0.25">
      <c r="A86" s="13" t="str">
        <f t="shared" si="1"/>
        <v/>
      </c>
      <c r="B86" s="64">
        <v>44012</v>
      </c>
      <c r="C86" s="116">
        <v>773</v>
      </c>
    </row>
    <row r="87" spans="1:3" x14ac:dyDescent="0.25">
      <c r="A87" s="13">
        <f t="shared" si="1"/>
        <v>44013</v>
      </c>
      <c r="B87" s="64">
        <v>44013</v>
      </c>
      <c r="C87" s="116">
        <v>795</v>
      </c>
    </row>
    <row r="88" spans="1:3" x14ac:dyDescent="0.25">
      <c r="A88" s="13" t="str">
        <f t="shared" si="1"/>
        <v/>
      </c>
      <c r="B88" s="64">
        <v>44014</v>
      </c>
      <c r="C88" s="116">
        <v>825</v>
      </c>
    </row>
    <row r="89" spans="1:3" x14ac:dyDescent="0.25">
      <c r="A89" s="13" t="str">
        <f t="shared" si="1"/>
        <v/>
      </c>
      <c r="B89" s="64">
        <v>44015</v>
      </c>
      <c r="C89" s="116">
        <v>833</v>
      </c>
    </row>
    <row r="90" spans="1:3" x14ac:dyDescent="0.25">
      <c r="A90" s="13" t="str">
        <f t="shared" si="1"/>
        <v/>
      </c>
      <c r="B90" s="64">
        <v>44018</v>
      </c>
      <c r="C90" s="116">
        <v>831</v>
      </c>
    </row>
    <row r="91" spans="1:3" x14ac:dyDescent="0.25">
      <c r="A91" s="13" t="str">
        <f t="shared" si="1"/>
        <v/>
      </c>
      <c r="B91" s="64">
        <v>44019</v>
      </c>
      <c r="C91" s="116">
        <v>834</v>
      </c>
    </row>
    <row r="92" spans="1:3" x14ac:dyDescent="0.25">
      <c r="A92" s="13">
        <f t="shared" si="1"/>
        <v>44020</v>
      </c>
      <c r="B92" s="64">
        <v>44020</v>
      </c>
      <c r="C92" s="116">
        <v>841</v>
      </c>
    </row>
    <row r="93" spans="1:3" x14ac:dyDescent="0.25">
      <c r="A93" s="13" t="str">
        <f t="shared" si="1"/>
        <v/>
      </c>
      <c r="B93" s="64">
        <v>44021</v>
      </c>
      <c r="C93" s="116">
        <v>855</v>
      </c>
    </row>
    <row r="94" spans="1:3" x14ac:dyDescent="0.25">
      <c r="A94" s="13" t="str">
        <f t="shared" si="1"/>
        <v/>
      </c>
      <c r="B94" s="64">
        <v>44022</v>
      </c>
      <c r="C94" s="116">
        <v>855</v>
      </c>
    </row>
    <row r="95" spans="1:3" x14ac:dyDescent="0.25">
      <c r="A95" s="13" t="str">
        <f t="shared" si="1"/>
        <v/>
      </c>
      <c r="B95" s="64">
        <v>44025</v>
      </c>
      <c r="C95" s="116">
        <v>833</v>
      </c>
    </row>
    <row r="96" spans="1:3" x14ac:dyDescent="0.25">
      <c r="A96" s="13" t="str">
        <f t="shared" si="1"/>
        <v/>
      </c>
      <c r="B96" s="64">
        <v>44026</v>
      </c>
      <c r="C96" s="116">
        <v>853</v>
      </c>
    </row>
    <row r="97" spans="1:3" x14ac:dyDescent="0.25">
      <c r="A97" s="13">
        <f t="shared" si="1"/>
        <v>44027</v>
      </c>
      <c r="B97" s="64">
        <v>44027</v>
      </c>
      <c r="C97" s="116">
        <v>856</v>
      </c>
    </row>
    <row r="98" spans="1:3" x14ac:dyDescent="0.25">
      <c r="A98" s="13" t="str">
        <f t="shared" si="1"/>
        <v/>
      </c>
      <c r="B98" s="64">
        <v>44028</v>
      </c>
      <c r="C98" s="116">
        <v>860</v>
      </c>
    </row>
    <row r="99" spans="1:3" x14ac:dyDescent="0.25">
      <c r="A99" s="13" t="str">
        <f t="shared" si="1"/>
        <v/>
      </c>
      <c r="B99" s="64">
        <v>44029</v>
      </c>
      <c r="C99" s="116">
        <v>871</v>
      </c>
    </row>
    <row r="100" spans="1:3" x14ac:dyDescent="0.25">
      <c r="A100" s="13" t="str">
        <f t="shared" si="1"/>
        <v/>
      </c>
      <c r="B100" s="64">
        <v>44032</v>
      </c>
      <c r="C100" s="160">
        <v>867</v>
      </c>
    </row>
    <row r="101" spans="1:3" x14ac:dyDescent="0.25">
      <c r="A101" s="13" t="str">
        <f t="shared" si="1"/>
        <v/>
      </c>
      <c r="B101" s="64">
        <v>44033</v>
      </c>
      <c r="C101" s="160">
        <v>872</v>
      </c>
    </row>
    <row r="102" spans="1:3" x14ac:dyDescent="0.25">
      <c r="A102" s="13">
        <f t="shared" si="1"/>
        <v>44034</v>
      </c>
      <c r="B102" s="64">
        <v>44034</v>
      </c>
      <c r="C102" s="160">
        <v>892</v>
      </c>
    </row>
    <row r="103" spans="1:3" x14ac:dyDescent="0.25">
      <c r="A103" s="13" t="str">
        <f t="shared" si="1"/>
        <v/>
      </c>
      <c r="B103" s="64">
        <v>44035</v>
      </c>
      <c r="C103" s="160">
        <v>902</v>
      </c>
    </row>
    <row r="104" spans="1:3" x14ac:dyDescent="0.25">
      <c r="A104" s="13" t="str">
        <f t="shared" si="1"/>
        <v/>
      </c>
      <c r="B104" s="64">
        <v>44036</v>
      </c>
      <c r="C104" s="160">
        <v>905</v>
      </c>
    </row>
    <row r="105" spans="1:3" x14ac:dyDescent="0.25">
      <c r="A105" s="13" t="str">
        <f t="shared" si="1"/>
        <v/>
      </c>
      <c r="B105" s="64">
        <v>44039</v>
      </c>
      <c r="C105" s="160">
        <v>921</v>
      </c>
    </row>
    <row r="106" spans="1:3" x14ac:dyDescent="0.25">
      <c r="A106" s="13" t="str">
        <f t="shared" si="1"/>
        <v/>
      </c>
      <c r="B106" s="64">
        <v>44040</v>
      </c>
      <c r="C106" s="160">
        <v>891</v>
      </c>
    </row>
    <row r="107" spans="1:3" x14ac:dyDescent="0.25">
      <c r="A107" s="13">
        <f t="shared" si="1"/>
        <v>44041</v>
      </c>
      <c r="B107" s="64">
        <v>44041</v>
      </c>
      <c r="C107" s="160">
        <v>920</v>
      </c>
    </row>
    <row r="108" spans="1:3" x14ac:dyDescent="0.25">
      <c r="A108" s="13" t="str">
        <f t="shared" si="1"/>
        <v/>
      </c>
      <c r="B108" s="64">
        <v>44042</v>
      </c>
      <c r="C108" s="160"/>
    </row>
    <row r="109" spans="1:3" x14ac:dyDescent="0.25">
      <c r="A109" s="13" t="str">
        <f t="shared" si="1"/>
        <v/>
      </c>
      <c r="B109" s="64">
        <v>44043</v>
      </c>
      <c r="C109" s="160"/>
    </row>
    <row r="110" spans="1:3" x14ac:dyDescent="0.25">
      <c r="A110" s="13" t="str">
        <f t="shared" si="1"/>
        <v/>
      </c>
      <c r="B110" s="64">
        <v>44044</v>
      </c>
      <c r="C110" s="160"/>
    </row>
    <row r="111" spans="1:3" x14ac:dyDescent="0.25">
      <c r="A111" s="13" t="str">
        <f t="shared" si="1"/>
        <v/>
      </c>
      <c r="B111" s="64">
        <v>44045</v>
      </c>
      <c r="C111" s="160"/>
    </row>
    <row r="112" spans="1:3" x14ac:dyDescent="0.25">
      <c r="A112" s="13" t="str">
        <f t="shared" si="1"/>
        <v/>
      </c>
      <c r="B112" s="64">
        <v>44046</v>
      </c>
      <c r="C112" s="160"/>
    </row>
    <row r="113" spans="1:3" x14ac:dyDescent="0.25">
      <c r="A113" s="13" t="str">
        <f t="shared" si="1"/>
        <v/>
      </c>
      <c r="B113" s="64">
        <v>44047</v>
      </c>
      <c r="C113" s="160"/>
    </row>
    <row r="114" spans="1:3" x14ac:dyDescent="0.25">
      <c r="A114" s="13">
        <f t="shared" si="1"/>
        <v>44048</v>
      </c>
      <c r="B114" s="64">
        <v>44048</v>
      </c>
      <c r="C114" s="160">
        <v>921</v>
      </c>
    </row>
    <row r="115" spans="1:3" x14ac:dyDescent="0.25">
      <c r="A115" s="13" t="str">
        <f t="shared" si="1"/>
        <v/>
      </c>
      <c r="B115" s="64">
        <v>44049</v>
      </c>
    </row>
    <row r="116" spans="1:3" x14ac:dyDescent="0.25">
      <c r="A116" s="13" t="str">
        <f t="shared" si="1"/>
        <v/>
      </c>
      <c r="B116" s="64">
        <v>44050</v>
      </c>
    </row>
    <row r="117" spans="1:3" x14ac:dyDescent="0.25">
      <c r="A117" s="13" t="str">
        <f t="shared" si="1"/>
        <v/>
      </c>
      <c r="B117" s="64">
        <v>44051</v>
      </c>
    </row>
    <row r="118" spans="1:3" x14ac:dyDescent="0.25">
      <c r="A118" s="13" t="str">
        <f t="shared" si="1"/>
        <v/>
      </c>
      <c r="B118" s="64">
        <v>44052</v>
      </c>
    </row>
    <row r="119" spans="1:3" x14ac:dyDescent="0.25">
      <c r="A119" s="13" t="str">
        <f t="shared" si="1"/>
        <v/>
      </c>
      <c r="B119" s="64">
        <v>44053</v>
      </c>
    </row>
    <row r="120" spans="1:3" x14ac:dyDescent="0.25">
      <c r="A120" s="13" t="str">
        <f t="shared" si="1"/>
        <v/>
      </c>
      <c r="B120" s="64">
        <v>44054</v>
      </c>
    </row>
    <row r="121" spans="1:3" x14ac:dyDescent="0.25">
      <c r="A121" s="13">
        <f t="shared" si="1"/>
        <v>44055</v>
      </c>
      <c r="B121" s="64">
        <v>44055</v>
      </c>
      <c r="C121" s="160">
        <v>937</v>
      </c>
    </row>
    <row r="122" spans="1:3" x14ac:dyDescent="0.25">
      <c r="A122" s="13" t="str">
        <f t="shared" si="1"/>
        <v/>
      </c>
      <c r="B122" s="64">
        <v>44056</v>
      </c>
    </row>
    <row r="123" spans="1:3" x14ac:dyDescent="0.25">
      <c r="A123" s="13" t="str">
        <f t="shared" si="1"/>
        <v/>
      </c>
      <c r="B123" s="64">
        <v>44057</v>
      </c>
    </row>
    <row r="124" spans="1:3" x14ac:dyDescent="0.25">
      <c r="A124" s="13" t="str">
        <f t="shared" si="1"/>
        <v/>
      </c>
      <c r="B124" s="64">
        <v>44058</v>
      </c>
    </row>
    <row r="125" spans="1:3" x14ac:dyDescent="0.25">
      <c r="A125" s="13" t="str">
        <f t="shared" si="1"/>
        <v/>
      </c>
      <c r="B125" s="64">
        <v>44059</v>
      </c>
    </row>
    <row r="126" spans="1:3" x14ac:dyDescent="0.25">
      <c r="A126" s="13" t="str">
        <f t="shared" si="1"/>
        <v/>
      </c>
      <c r="B126" s="64">
        <v>44060</v>
      </c>
    </row>
    <row r="127" spans="1:3" x14ac:dyDescent="0.25">
      <c r="A127" s="13" t="str">
        <f t="shared" si="1"/>
        <v/>
      </c>
      <c r="B127" s="64">
        <v>44061</v>
      </c>
    </row>
    <row r="128" spans="1:3" x14ac:dyDescent="0.25">
      <c r="A128" s="13">
        <f t="shared" si="1"/>
        <v>44062</v>
      </c>
      <c r="B128" s="64">
        <v>44062</v>
      </c>
      <c r="C128" s="53">
        <v>1031</v>
      </c>
    </row>
    <row r="129" spans="1:3" x14ac:dyDescent="0.25">
      <c r="A129" s="13" t="str">
        <f t="shared" si="1"/>
        <v/>
      </c>
      <c r="B129" s="64">
        <v>44063</v>
      </c>
    </row>
    <row r="130" spans="1:3" x14ac:dyDescent="0.25">
      <c r="A130" s="13" t="str">
        <f t="shared" si="1"/>
        <v/>
      </c>
      <c r="B130" s="64">
        <v>44064</v>
      </c>
    </row>
    <row r="131" spans="1:3" x14ac:dyDescent="0.25">
      <c r="A131" s="13" t="str">
        <f t="shared" ref="A131:A194" si="2">IF(B131=$A$3,B131,IF(MOD(B131-$B$4,7)=0,B131,""))</f>
        <v/>
      </c>
      <c r="B131" s="64">
        <v>44065</v>
      </c>
    </row>
    <row r="132" spans="1:3" x14ac:dyDescent="0.25">
      <c r="A132" s="13" t="str">
        <f t="shared" si="2"/>
        <v/>
      </c>
      <c r="B132" s="64">
        <v>44066</v>
      </c>
    </row>
    <row r="133" spans="1:3" x14ac:dyDescent="0.25">
      <c r="A133" s="13" t="str">
        <f t="shared" si="2"/>
        <v/>
      </c>
      <c r="B133" s="64">
        <v>44067</v>
      </c>
    </row>
    <row r="134" spans="1:3" x14ac:dyDescent="0.25">
      <c r="A134" s="13" t="str">
        <f t="shared" si="2"/>
        <v/>
      </c>
      <c r="B134" s="64">
        <v>44068</v>
      </c>
    </row>
    <row r="135" spans="1:3" x14ac:dyDescent="0.25">
      <c r="A135" s="13">
        <f t="shared" si="2"/>
        <v>44069</v>
      </c>
      <c r="B135" s="64">
        <v>44069</v>
      </c>
      <c r="C135" s="53">
        <v>1011</v>
      </c>
    </row>
    <row r="136" spans="1:3" x14ac:dyDescent="0.25">
      <c r="A136" s="13" t="str">
        <f t="shared" si="2"/>
        <v/>
      </c>
      <c r="B136" s="64">
        <v>44070</v>
      </c>
      <c r="C136" s="53"/>
    </row>
    <row r="137" spans="1:3" x14ac:dyDescent="0.25">
      <c r="A137" s="13" t="str">
        <f t="shared" si="2"/>
        <v/>
      </c>
      <c r="B137" s="64">
        <v>44071</v>
      </c>
      <c r="C137" s="53"/>
    </row>
    <row r="138" spans="1:3" x14ac:dyDescent="0.25">
      <c r="A138" s="13" t="str">
        <f t="shared" si="2"/>
        <v/>
      </c>
      <c r="B138" s="64">
        <v>44072</v>
      </c>
      <c r="C138" s="53"/>
    </row>
    <row r="139" spans="1:3" x14ac:dyDescent="0.25">
      <c r="A139" s="13" t="str">
        <f t="shared" si="2"/>
        <v/>
      </c>
      <c r="B139" s="64">
        <v>44073</v>
      </c>
      <c r="C139" s="53"/>
    </row>
    <row r="140" spans="1:3" x14ac:dyDescent="0.25">
      <c r="A140" s="13" t="str">
        <f t="shared" si="2"/>
        <v/>
      </c>
      <c r="B140" s="64">
        <v>44074</v>
      </c>
      <c r="C140" s="53"/>
    </row>
    <row r="141" spans="1:3" x14ac:dyDescent="0.25">
      <c r="A141" s="13" t="str">
        <f t="shared" si="2"/>
        <v/>
      </c>
      <c r="B141" s="64">
        <v>44075</v>
      </c>
      <c r="C141" s="53"/>
    </row>
    <row r="142" spans="1:3" x14ac:dyDescent="0.25">
      <c r="A142" s="13">
        <f t="shared" si="2"/>
        <v>44076</v>
      </c>
      <c r="B142" s="64">
        <v>44076</v>
      </c>
      <c r="C142" s="53">
        <v>1016</v>
      </c>
    </row>
    <row r="143" spans="1:3" x14ac:dyDescent="0.25">
      <c r="A143" s="13" t="str">
        <f t="shared" si="2"/>
        <v/>
      </c>
      <c r="B143" s="64">
        <v>44077</v>
      </c>
    </row>
    <row r="144" spans="1:3" x14ac:dyDescent="0.25">
      <c r="A144" s="13" t="str">
        <f t="shared" si="2"/>
        <v/>
      </c>
      <c r="B144" s="64">
        <v>44078</v>
      </c>
    </row>
    <row r="145" spans="1:3" x14ac:dyDescent="0.25">
      <c r="A145" s="13" t="str">
        <f t="shared" si="2"/>
        <v/>
      </c>
      <c r="B145" s="64">
        <v>44079</v>
      </c>
    </row>
    <row r="146" spans="1:3" x14ac:dyDescent="0.25">
      <c r="A146" s="13" t="str">
        <f t="shared" si="2"/>
        <v/>
      </c>
      <c r="B146" s="64">
        <v>44080</v>
      </c>
    </row>
    <row r="147" spans="1:3" x14ac:dyDescent="0.25">
      <c r="A147" s="13" t="str">
        <f t="shared" si="2"/>
        <v/>
      </c>
      <c r="B147" s="64">
        <v>44081</v>
      </c>
    </row>
    <row r="148" spans="1:3" x14ac:dyDescent="0.25">
      <c r="A148" s="13" t="str">
        <f t="shared" si="2"/>
        <v/>
      </c>
      <c r="B148" s="64">
        <v>44082</v>
      </c>
    </row>
    <row r="149" spans="1:3" x14ac:dyDescent="0.25">
      <c r="A149" s="13">
        <f t="shared" si="2"/>
        <v>44083</v>
      </c>
      <c r="B149" s="64">
        <v>44083</v>
      </c>
      <c r="C149" s="53">
        <v>1036</v>
      </c>
    </row>
    <row r="150" spans="1:3" x14ac:dyDescent="0.25">
      <c r="A150" s="13" t="str">
        <f t="shared" si="2"/>
        <v/>
      </c>
      <c r="B150" s="64">
        <v>44084</v>
      </c>
    </row>
    <row r="151" spans="1:3" x14ac:dyDescent="0.25">
      <c r="A151" s="13" t="str">
        <f t="shared" si="2"/>
        <v/>
      </c>
      <c r="B151" s="64">
        <v>44085</v>
      </c>
    </row>
    <row r="152" spans="1:3" x14ac:dyDescent="0.25">
      <c r="A152" s="13" t="str">
        <f t="shared" si="2"/>
        <v/>
      </c>
      <c r="B152" s="64">
        <v>44086</v>
      </c>
    </row>
    <row r="153" spans="1:3" x14ac:dyDescent="0.25">
      <c r="A153" s="13" t="str">
        <f t="shared" si="2"/>
        <v/>
      </c>
      <c r="B153" s="64">
        <v>44087</v>
      </c>
    </row>
    <row r="154" spans="1:3" x14ac:dyDescent="0.25">
      <c r="A154" s="13" t="str">
        <f t="shared" si="2"/>
        <v/>
      </c>
      <c r="B154" s="64">
        <v>44088</v>
      </c>
    </row>
    <row r="155" spans="1:3" x14ac:dyDescent="0.25">
      <c r="A155" s="13" t="str">
        <f t="shared" si="2"/>
        <v/>
      </c>
      <c r="B155" s="64">
        <v>44089</v>
      </c>
    </row>
    <row r="156" spans="1:3" x14ac:dyDescent="0.25">
      <c r="A156" s="13">
        <f t="shared" si="2"/>
        <v>44090</v>
      </c>
      <c r="B156" s="64">
        <v>44090</v>
      </c>
      <c r="C156" s="76">
        <v>1056</v>
      </c>
    </row>
    <row r="157" spans="1:3" x14ac:dyDescent="0.25">
      <c r="A157" s="13" t="str">
        <f t="shared" si="2"/>
        <v/>
      </c>
      <c r="B157" s="64">
        <v>44091</v>
      </c>
    </row>
    <row r="158" spans="1:3" x14ac:dyDescent="0.25">
      <c r="A158" s="13" t="str">
        <f t="shared" si="2"/>
        <v/>
      </c>
      <c r="B158" s="64">
        <v>44092</v>
      </c>
    </row>
    <row r="159" spans="1:3" x14ac:dyDescent="0.25">
      <c r="A159" s="13" t="str">
        <f t="shared" si="2"/>
        <v/>
      </c>
      <c r="B159" s="64">
        <v>44093</v>
      </c>
    </row>
    <row r="160" spans="1:3" x14ac:dyDescent="0.25">
      <c r="A160" s="13" t="str">
        <f t="shared" si="2"/>
        <v/>
      </c>
      <c r="B160" s="64">
        <v>44094</v>
      </c>
    </row>
    <row r="161" spans="1:3" x14ac:dyDescent="0.25">
      <c r="A161" s="13" t="str">
        <f t="shared" si="2"/>
        <v/>
      </c>
      <c r="B161" s="64">
        <v>44095</v>
      </c>
    </row>
    <row r="162" spans="1:3" x14ac:dyDescent="0.25">
      <c r="A162" s="13" t="str">
        <f t="shared" si="2"/>
        <v/>
      </c>
      <c r="B162" s="64">
        <v>44096</v>
      </c>
    </row>
    <row r="163" spans="1:3" x14ac:dyDescent="0.25">
      <c r="A163" s="13">
        <f t="shared" si="2"/>
        <v>44097</v>
      </c>
      <c r="B163" s="64">
        <v>44097</v>
      </c>
      <c r="C163" s="76">
        <v>1044</v>
      </c>
    </row>
    <row r="164" spans="1:3" x14ac:dyDescent="0.25">
      <c r="A164" s="13" t="str">
        <f t="shared" si="2"/>
        <v/>
      </c>
      <c r="B164" s="64">
        <v>44098</v>
      </c>
    </row>
    <row r="165" spans="1:3" x14ac:dyDescent="0.25">
      <c r="A165" s="13" t="str">
        <f t="shared" si="2"/>
        <v/>
      </c>
      <c r="B165" s="64">
        <v>44099</v>
      </c>
    </row>
    <row r="166" spans="1:3" x14ac:dyDescent="0.25">
      <c r="A166" s="13" t="str">
        <f t="shared" si="2"/>
        <v/>
      </c>
      <c r="B166" s="64">
        <v>44100</v>
      </c>
    </row>
    <row r="167" spans="1:3" x14ac:dyDescent="0.25">
      <c r="A167" s="13" t="str">
        <f t="shared" si="2"/>
        <v/>
      </c>
      <c r="B167" s="64">
        <v>44101</v>
      </c>
    </row>
    <row r="168" spans="1:3" x14ac:dyDescent="0.25">
      <c r="A168" s="13" t="str">
        <f t="shared" si="2"/>
        <v/>
      </c>
      <c r="B168" s="64">
        <v>44102</v>
      </c>
    </row>
    <row r="169" spans="1:3" x14ac:dyDescent="0.25">
      <c r="A169" s="13" t="str">
        <f t="shared" si="2"/>
        <v/>
      </c>
      <c r="B169" s="64">
        <v>44103</v>
      </c>
    </row>
    <row r="170" spans="1:3" x14ac:dyDescent="0.25">
      <c r="A170" s="13">
        <f t="shared" si="2"/>
        <v>44104</v>
      </c>
      <c r="B170" s="64">
        <v>44104</v>
      </c>
      <c r="C170" s="76">
        <v>1030</v>
      </c>
    </row>
    <row r="171" spans="1:3" x14ac:dyDescent="0.25">
      <c r="A171" s="13" t="str">
        <f t="shared" si="2"/>
        <v/>
      </c>
      <c r="B171" s="64">
        <v>44105</v>
      </c>
    </row>
    <row r="172" spans="1:3" x14ac:dyDescent="0.25">
      <c r="A172" s="13" t="str">
        <f t="shared" si="2"/>
        <v/>
      </c>
      <c r="B172" s="64">
        <v>44106</v>
      </c>
    </row>
    <row r="173" spans="1:3" x14ac:dyDescent="0.25">
      <c r="A173" s="13" t="str">
        <f t="shared" si="2"/>
        <v/>
      </c>
      <c r="B173" s="64">
        <v>44107</v>
      </c>
    </row>
    <row r="174" spans="1:3" x14ac:dyDescent="0.25">
      <c r="A174" s="13" t="str">
        <f t="shared" si="2"/>
        <v/>
      </c>
      <c r="B174" s="64">
        <v>44108</v>
      </c>
    </row>
    <row r="175" spans="1:3" x14ac:dyDescent="0.25">
      <c r="A175" s="13" t="str">
        <f t="shared" si="2"/>
        <v/>
      </c>
      <c r="B175" s="64">
        <v>44109</v>
      </c>
    </row>
    <row r="176" spans="1:3" x14ac:dyDescent="0.25">
      <c r="A176" s="13" t="str">
        <f t="shared" si="2"/>
        <v/>
      </c>
      <c r="B176" s="64">
        <v>44110</v>
      </c>
    </row>
    <row r="177" spans="1:3" x14ac:dyDescent="0.25">
      <c r="A177" s="13">
        <f t="shared" si="2"/>
        <v>44111</v>
      </c>
      <c r="B177" s="64">
        <v>44111</v>
      </c>
      <c r="C177" s="45">
        <v>1036</v>
      </c>
    </row>
    <row r="178" spans="1:3" x14ac:dyDescent="0.25">
      <c r="A178" s="13" t="str">
        <f t="shared" si="2"/>
        <v/>
      </c>
      <c r="B178" s="64">
        <v>44112</v>
      </c>
      <c r="C178" s="76"/>
    </row>
    <row r="179" spans="1:3" x14ac:dyDescent="0.25">
      <c r="A179" s="13" t="str">
        <f t="shared" si="2"/>
        <v/>
      </c>
      <c r="B179" s="64">
        <v>44113</v>
      </c>
    </row>
    <row r="180" spans="1:3" x14ac:dyDescent="0.25">
      <c r="A180" s="13" t="str">
        <f t="shared" si="2"/>
        <v/>
      </c>
      <c r="B180" s="64">
        <v>44114</v>
      </c>
    </row>
    <row r="181" spans="1:3" x14ac:dyDescent="0.25">
      <c r="A181" s="13" t="str">
        <f t="shared" si="2"/>
        <v/>
      </c>
      <c r="B181" s="64">
        <v>44115</v>
      </c>
    </row>
    <row r="182" spans="1:3" x14ac:dyDescent="0.25">
      <c r="A182" s="13" t="str">
        <f t="shared" si="2"/>
        <v/>
      </c>
      <c r="B182" s="64">
        <v>44116</v>
      </c>
    </row>
    <row r="183" spans="1:3" x14ac:dyDescent="0.25">
      <c r="A183" s="13" t="str">
        <f t="shared" si="2"/>
        <v/>
      </c>
      <c r="B183" s="64">
        <v>44117</v>
      </c>
    </row>
    <row r="184" spans="1:3" x14ac:dyDescent="0.25">
      <c r="A184" s="13">
        <f t="shared" si="2"/>
        <v>44118</v>
      </c>
      <c r="B184" s="64">
        <v>44118</v>
      </c>
      <c r="C184" s="45">
        <v>1007</v>
      </c>
    </row>
    <row r="185" spans="1:3" x14ac:dyDescent="0.25">
      <c r="A185" s="13" t="str">
        <f t="shared" si="2"/>
        <v/>
      </c>
    </row>
    <row r="186" spans="1:3" x14ac:dyDescent="0.25">
      <c r="A186" s="13" t="str">
        <f t="shared" si="2"/>
        <v/>
      </c>
    </row>
    <row r="187" spans="1:3" x14ac:dyDescent="0.25">
      <c r="A187" s="13" t="str">
        <f t="shared" si="2"/>
        <v/>
      </c>
    </row>
    <row r="188" spans="1:3" x14ac:dyDescent="0.25">
      <c r="A188" s="13" t="str">
        <f t="shared" si="2"/>
        <v/>
      </c>
    </row>
    <row r="189" spans="1:3" x14ac:dyDescent="0.25">
      <c r="A189" s="13" t="str">
        <f t="shared" si="2"/>
        <v/>
      </c>
    </row>
    <row r="190" spans="1:3" x14ac:dyDescent="0.25">
      <c r="A190" s="13" t="str">
        <f t="shared" si="2"/>
        <v/>
      </c>
    </row>
    <row r="191" spans="1:3" x14ac:dyDescent="0.25">
      <c r="A191" s="13" t="str">
        <f t="shared" si="2"/>
        <v/>
      </c>
    </row>
    <row r="192" spans="1:3" x14ac:dyDescent="0.25">
      <c r="A192" s="13" t="str">
        <f t="shared" si="2"/>
        <v/>
      </c>
    </row>
    <row r="193" spans="1:1" x14ac:dyDescent="0.25">
      <c r="A193" s="13" t="str">
        <f t="shared" si="2"/>
        <v/>
      </c>
    </row>
    <row r="194" spans="1:1" x14ac:dyDescent="0.25">
      <c r="A194" s="13" t="str">
        <f t="shared" si="2"/>
        <v/>
      </c>
    </row>
    <row r="195" spans="1:1" x14ac:dyDescent="0.25">
      <c r="A195" s="13" t="str">
        <f t="shared" ref="A195:A198" si="3">IF(B195=$A$3,B195,IF(MOD(B195-$B$4,7)=0,B195,""))</f>
        <v/>
      </c>
    </row>
    <row r="196" spans="1:1" x14ac:dyDescent="0.25">
      <c r="A196" s="13" t="str">
        <f t="shared" si="3"/>
        <v/>
      </c>
    </row>
    <row r="197" spans="1:1" x14ac:dyDescent="0.25">
      <c r="A197" s="13" t="str">
        <f t="shared" si="3"/>
        <v/>
      </c>
    </row>
    <row r="198" spans="1:1" x14ac:dyDescent="0.25">
      <c r="A198" s="13"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G32" sqref="G32"/>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V233"/>
  <sheetViews>
    <sheetView showGridLines="0" zoomScale="110" zoomScaleNormal="110" workbookViewId="0">
      <pane xSplit="1" ySplit="4" topLeftCell="D227" activePane="bottomRight" state="frozen"/>
      <selection pane="topRight" activeCell="B1" sqref="B1"/>
      <selection pane="bottomLeft" activeCell="A5" sqref="A5"/>
      <selection pane="bottomRight" activeCell="I233" sqref="I233"/>
    </sheetView>
  </sheetViews>
  <sheetFormatPr defaultRowHeight="15" x14ac:dyDescent="0.25"/>
  <cols>
    <col min="1" max="1" width="14.42578125" customWidth="1"/>
    <col min="2" max="3" width="12.42578125" style="2" customWidth="1"/>
    <col min="4" max="4" width="13.5703125" style="2" customWidth="1"/>
    <col min="5" max="5" width="15.5703125" style="2" customWidth="1"/>
    <col min="6" max="6" width="16.42578125" customWidth="1"/>
    <col min="7" max="7" width="16" customWidth="1"/>
    <col min="8" max="8" width="14.5703125" customWidth="1"/>
    <col min="9" max="9" width="18.42578125" style="31" customWidth="1"/>
    <col min="10" max="10" width="11.42578125" style="155" customWidth="1"/>
    <col min="11" max="11" width="12.5703125" style="155" customWidth="1"/>
    <col min="12" max="12" width="11.42578125" style="155" customWidth="1"/>
    <col min="13" max="13" width="12.5703125" style="153" customWidth="1"/>
    <col min="14" max="14" width="13.5703125" style="154" customWidth="1"/>
    <col min="15" max="15" width="6.42578125" customWidth="1"/>
  </cols>
  <sheetData>
    <row r="1" spans="1:22" x14ac:dyDescent="0.25">
      <c r="A1" s="1" t="s">
        <v>210</v>
      </c>
      <c r="B1" s="1"/>
      <c r="C1" s="1"/>
      <c r="H1" s="80"/>
      <c r="I1" s="149"/>
      <c r="J1" s="152"/>
      <c r="K1" s="153"/>
      <c r="L1" s="153"/>
      <c r="R1" s="22" t="s">
        <v>29</v>
      </c>
    </row>
    <row r="2" spans="1:22" x14ac:dyDescent="0.25">
      <c r="A2" s="2"/>
      <c r="H2" s="409" t="s">
        <v>207</v>
      </c>
      <c r="I2" s="410"/>
      <c r="J2" s="417" t="s">
        <v>120</v>
      </c>
      <c r="K2" s="418"/>
      <c r="L2" s="418"/>
      <c r="M2" s="418"/>
    </row>
    <row r="3" spans="1:22" ht="45" customHeight="1" x14ac:dyDescent="0.25">
      <c r="A3" s="412" t="s">
        <v>30</v>
      </c>
      <c r="B3" s="414" t="s">
        <v>205</v>
      </c>
      <c r="C3" s="415"/>
      <c r="D3" s="415"/>
      <c r="E3" s="106" t="s">
        <v>204</v>
      </c>
      <c r="F3" s="416" t="s">
        <v>206</v>
      </c>
      <c r="G3" s="416"/>
      <c r="H3" s="409"/>
      <c r="I3" s="410"/>
      <c r="J3" s="411" t="s">
        <v>208</v>
      </c>
      <c r="K3" s="408" t="s">
        <v>209</v>
      </c>
      <c r="L3" s="411" t="s">
        <v>203</v>
      </c>
      <c r="M3" s="419" t="s">
        <v>211</v>
      </c>
      <c r="N3" s="408" t="s">
        <v>202</v>
      </c>
    </row>
    <row r="4" spans="1:22" ht="30.6" customHeight="1" x14ac:dyDescent="0.25">
      <c r="A4" s="413"/>
      <c r="B4" s="23" t="s">
        <v>18</v>
      </c>
      <c r="C4" s="24" t="s">
        <v>17</v>
      </c>
      <c r="D4" s="28" t="s">
        <v>3</v>
      </c>
      <c r="E4" s="101" t="s">
        <v>64</v>
      </c>
      <c r="F4" s="100" t="s">
        <v>64</v>
      </c>
      <c r="G4" s="81" t="s">
        <v>65</v>
      </c>
      <c r="H4" s="82" t="s">
        <v>64</v>
      </c>
      <c r="I4" s="150" t="s">
        <v>65</v>
      </c>
      <c r="J4" s="411"/>
      <c r="K4" s="408"/>
      <c r="L4" s="411"/>
      <c r="M4" s="419"/>
      <c r="N4" s="408"/>
    </row>
    <row r="5" spans="1:22" x14ac:dyDescent="0.25">
      <c r="A5" s="25">
        <v>43892</v>
      </c>
      <c r="B5" s="26">
        <v>814</v>
      </c>
      <c r="C5" s="27">
        <v>1</v>
      </c>
      <c r="D5" s="27">
        <v>815</v>
      </c>
      <c r="E5" s="58">
        <v>1</v>
      </c>
      <c r="F5" s="46"/>
      <c r="G5" s="7"/>
      <c r="H5" s="79"/>
      <c r="I5" s="151"/>
      <c r="J5" s="92"/>
      <c r="K5" s="92"/>
      <c r="L5" s="92"/>
      <c r="M5" s="156"/>
      <c r="N5" s="93"/>
      <c r="O5" s="7"/>
      <c r="P5" s="7"/>
      <c r="Q5" s="8"/>
      <c r="R5" s="8"/>
      <c r="S5" s="8"/>
      <c r="T5" s="8"/>
      <c r="U5" s="8"/>
      <c r="V5" s="8"/>
    </row>
    <row r="6" spans="1:22" x14ac:dyDescent="0.25">
      <c r="A6" s="25">
        <v>43893</v>
      </c>
      <c r="B6" s="26">
        <v>914</v>
      </c>
      <c r="C6" s="27">
        <v>1</v>
      </c>
      <c r="D6" s="27">
        <v>915</v>
      </c>
      <c r="E6" s="58">
        <v>0</v>
      </c>
      <c r="F6" s="46"/>
      <c r="G6" s="7"/>
      <c r="H6" s="79"/>
      <c r="I6" s="151"/>
      <c r="J6" s="92"/>
      <c r="K6" s="92"/>
      <c r="L6" s="92"/>
      <c r="M6" s="156"/>
      <c r="N6" s="93"/>
      <c r="O6" s="7"/>
      <c r="P6" s="7"/>
      <c r="Q6" s="8"/>
      <c r="R6" s="8"/>
      <c r="S6" s="8"/>
      <c r="T6" s="8"/>
      <c r="U6" s="8"/>
      <c r="V6" s="8"/>
    </row>
    <row r="7" spans="1:22" x14ac:dyDescent="0.25">
      <c r="A7" s="25">
        <v>43894</v>
      </c>
      <c r="B7" s="26">
        <v>1043</v>
      </c>
      <c r="C7" s="27">
        <v>3</v>
      </c>
      <c r="D7" s="27">
        <v>1046</v>
      </c>
      <c r="E7" s="58">
        <v>2</v>
      </c>
      <c r="F7" s="46"/>
      <c r="G7" s="7"/>
      <c r="H7" s="79"/>
      <c r="I7" s="151"/>
      <c r="J7" s="92"/>
      <c r="K7" s="92"/>
      <c r="L7" s="92"/>
      <c r="M7" s="156"/>
      <c r="N7" s="93"/>
      <c r="O7" s="7"/>
      <c r="P7" s="7"/>
      <c r="Q7" s="8"/>
      <c r="R7" s="8"/>
      <c r="S7" s="8"/>
      <c r="T7" s="8"/>
      <c r="U7" s="8"/>
      <c r="V7" s="8"/>
    </row>
    <row r="8" spans="1:22" x14ac:dyDescent="0.25">
      <c r="A8" s="25">
        <v>43895</v>
      </c>
      <c r="B8" s="26">
        <v>1250</v>
      </c>
      <c r="C8" s="27">
        <v>6</v>
      </c>
      <c r="D8" s="27">
        <v>1256</v>
      </c>
      <c r="E8" s="58">
        <v>3</v>
      </c>
      <c r="F8" s="46"/>
      <c r="G8" s="7"/>
      <c r="H8" s="79"/>
      <c r="I8" s="151"/>
      <c r="J8" s="92"/>
      <c r="K8" s="92"/>
      <c r="L8" s="92"/>
      <c r="M8" s="156"/>
      <c r="N8" s="93"/>
      <c r="O8" s="7"/>
      <c r="P8" s="7"/>
      <c r="Q8" s="8"/>
      <c r="R8" s="8"/>
      <c r="S8" s="8"/>
      <c r="T8" s="8"/>
      <c r="U8" s="8"/>
      <c r="V8" s="8"/>
    </row>
    <row r="9" spans="1:22" x14ac:dyDescent="0.25">
      <c r="A9" s="25">
        <v>43896</v>
      </c>
      <c r="B9" s="26">
        <v>1514</v>
      </c>
      <c r="C9" s="27">
        <v>11</v>
      </c>
      <c r="D9" s="27">
        <v>1525</v>
      </c>
      <c r="E9" s="58">
        <v>5</v>
      </c>
      <c r="F9" s="46"/>
      <c r="G9" s="7"/>
      <c r="H9" s="79"/>
      <c r="I9" s="151"/>
      <c r="J9" s="92"/>
      <c r="K9" s="92"/>
      <c r="L9" s="92"/>
      <c r="M9" s="156"/>
      <c r="N9" s="93"/>
      <c r="O9" s="7"/>
      <c r="P9" s="7"/>
      <c r="Q9" s="8"/>
      <c r="R9" s="8"/>
      <c r="S9" s="8"/>
      <c r="T9" s="8"/>
      <c r="U9" s="8"/>
      <c r="V9" s="8"/>
    </row>
    <row r="10" spans="1:22" x14ac:dyDescent="0.25">
      <c r="A10" s="25">
        <v>43897</v>
      </c>
      <c r="B10" s="26">
        <v>1664</v>
      </c>
      <c r="C10" s="27">
        <v>16</v>
      </c>
      <c r="D10" s="27">
        <v>1680</v>
      </c>
      <c r="E10" s="58">
        <v>5</v>
      </c>
      <c r="F10" s="46"/>
      <c r="G10" s="7"/>
      <c r="H10" s="79"/>
      <c r="I10" s="151"/>
      <c r="J10" s="92"/>
      <c r="K10" s="92"/>
      <c r="L10" s="92"/>
      <c r="M10" s="156"/>
      <c r="N10" s="93"/>
      <c r="O10" s="7"/>
      <c r="P10" s="7"/>
      <c r="Q10" s="8"/>
      <c r="R10" s="8"/>
      <c r="S10" s="8"/>
      <c r="T10" s="8"/>
      <c r="U10" s="8"/>
      <c r="V10" s="8"/>
    </row>
    <row r="11" spans="1:22" x14ac:dyDescent="0.25">
      <c r="A11" s="25">
        <v>43898</v>
      </c>
      <c r="B11" s="26">
        <v>1939</v>
      </c>
      <c r="C11" s="27">
        <v>18</v>
      </c>
      <c r="D11" s="27">
        <v>1957</v>
      </c>
      <c r="E11" s="58">
        <v>2</v>
      </c>
      <c r="F11" s="46"/>
      <c r="G11" s="7"/>
      <c r="H11" s="79"/>
      <c r="I11" s="151"/>
      <c r="J11" s="92"/>
      <c r="K11" s="92"/>
      <c r="L11" s="92"/>
      <c r="M11" s="156"/>
      <c r="N11" s="93"/>
      <c r="O11" s="7"/>
      <c r="P11" s="7"/>
      <c r="Q11" s="8"/>
      <c r="R11" s="8"/>
      <c r="S11" s="8"/>
      <c r="T11" s="8"/>
      <c r="U11" s="8"/>
      <c r="V11" s="8"/>
    </row>
    <row r="12" spans="1:22" x14ac:dyDescent="0.25">
      <c r="A12" s="25">
        <v>43899</v>
      </c>
      <c r="B12" s="26">
        <v>2078</v>
      </c>
      <c r="C12" s="27">
        <v>23</v>
      </c>
      <c r="D12" s="27">
        <v>2101</v>
      </c>
      <c r="E12" s="58">
        <v>5</v>
      </c>
      <c r="F12" s="46"/>
      <c r="G12" s="7"/>
      <c r="H12" s="79"/>
      <c r="I12" s="151"/>
      <c r="J12" s="92"/>
      <c r="K12" s="92"/>
      <c r="L12" s="92"/>
      <c r="M12" s="156"/>
      <c r="N12" s="93"/>
      <c r="O12" s="7"/>
      <c r="P12" s="7"/>
      <c r="Q12" s="8"/>
      <c r="R12" s="8"/>
      <c r="S12" s="8"/>
      <c r="T12" s="8"/>
      <c r="U12" s="8"/>
      <c r="V12" s="8"/>
    </row>
    <row r="13" spans="1:22" x14ac:dyDescent="0.25">
      <c r="A13" s="25">
        <v>43900</v>
      </c>
      <c r="B13" s="26">
        <v>2207</v>
      </c>
      <c r="C13" s="27">
        <v>27</v>
      </c>
      <c r="D13" s="27">
        <v>2234</v>
      </c>
      <c r="E13" s="58">
        <v>4</v>
      </c>
      <c r="F13" s="46"/>
      <c r="G13" s="7"/>
      <c r="H13" s="79"/>
      <c r="I13" s="151"/>
      <c r="J13" s="92"/>
      <c r="K13" s="92"/>
      <c r="L13" s="92"/>
      <c r="M13" s="156"/>
      <c r="N13" s="93"/>
      <c r="O13" s="7"/>
      <c r="P13" s="7"/>
      <c r="Q13" s="8"/>
      <c r="R13" s="8"/>
      <c r="S13" s="8"/>
      <c r="T13" s="8"/>
      <c r="U13" s="8"/>
      <c r="V13" s="8"/>
    </row>
    <row r="14" spans="1:22" x14ac:dyDescent="0.25">
      <c r="A14" s="25">
        <v>43901</v>
      </c>
      <c r="B14" s="26">
        <v>2280</v>
      </c>
      <c r="C14" s="27">
        <v>36</v>
      </c>
      <c r="D14" s="27">
        <v>2316</v>
      </c>
      <c r="E14" s="58">
        <v>9</v>
      </c>
      <c r="F14" s="46"/>
      <c r="G14" s="7"/>
      <c r="H14" s="79"/>
      <c r="I14" s="151"/>
      <c r="J14" s="92"/>
      <c r="K14" s="92"/>
      <c r="L14" s="92"/>
      <c r="M14" s="156"/>
      <c r="N14" s="93"/>
      <c r="O14" s="7"/>
      <c r="P14" s="7"/>
      <c r="Q14" s="8"/>
      <c r="R14" s="8"/>
      <c r="S14" s="8"/>
      <c r="T14" s="8"/>
      <c r="U14" s="8"/>
      <c r="V14" s="8"/>
    </row>
    <row r="15" spans="1:22" x14ac:dyDescent="0.25">
      <c r="A15" s="25">
        <v>43902</v>
      </c>
      <c r="B15" s="26">
        <v>2832</v>
      </c>
      <c r="C15" s="27">
        <v>60</v>
      </c>
      <c r="D15" s="27">
        <v>2892</v>
      </c>
      <c r="E15" s="58">
        <v>24</v>
      </c>
      <c r="F15" s="46"/>
      <c r="G15" s="7"/>
      <c r="H15" s="79"/>
      <c r="I15" s="151"/>
      <c r="J15" s="92"/>
      <c r="K15" s="92"/>
      <c r="L15" s="92"/>
      <c r="M15" s="156"/>
      <c r="N15" s="93"/>
      <c r="O15" s="7"/>
      <c r="P15" s="7"/>
      <c r="Q15" s="8"/>
      <c r="R15" s="8"/>
      <c r="S15" s="8"/>
      <c r="T15" s="8"/>
      <c r="U15" s="8"/>
      <c r="V15" s="8"/>
    </row>
    <row r="16" spans="1:22" x14ac:dyDescent="0.25">
      <c r="A16" s="25">
        <v>43903</v>
      </c>
      <c r="B16" s="26">
        <v>3229</v>
      </c>
      <c r="C16" s="27">
        <v>85</v>
      </c>
      <c r="D16" s="27">
        <v>3314</v>
      </c>
      <c r="E16" s="58">
        <v>25</v>
      </c>
      <c r="F16" s="46"/>
      <c r="G16" s="7"/>
      <c r="H16" s="79"/>
      <c r="I16" s="151"/>
      <c r="J16" s="92"/>
      <c r="K16" s="92"/>
      <c r="L16" s="92"/>
      <c r="M16" s="156"/>
      <c r="N16" s="93"/>
      <c r="O16" s="7"/>
      <c r="P16" s="7"/>
      <c r="Q16" s="8"/>
      <c r="R16" s="8"/>
      <c r="S16" s="8"/>
      <c r="T16" s="8"/>
      <c r="U16" s="8"/>
      <c r="V16" s="8"/>
    </row>
    <row r="17" spans="1:22" x14ac:dyDescent="0.25">
      <c r="A17" s="25">
        <v>43904</v>
      </c>
      <c r="B17" s="26">
        <v>3594</v>
      </c>
      <c r="C17" s="27">
        <v>121</v>
      </c>
      <c r="D17" s="27">
        <v>3715</v>
      </c>
      <c r="E17" s="58">
        <v>36</v>
      </c>
      <c r="F17" s="46"/>
      <c r="G17" s="7"/>
      <c r="H17" s="79"/>
      <c r="I17" s="151"/>
      <c r="J17" s="92"/>
      <c r="K17" s="92"/>
      <c r="L17" s="92"/>
      <c r="M17" s="156"/>
      <c r="N17" s="93"/>
      <c r="O17" s="7"/>
      <c r="P17" s="7"/>
      <c r="Q17" s="8"/>
      <c r="R17" s="8"/>
      <c r="S17" s="8"/>
      <c r="T17" s="8"/>
      <c r="U17" s="8"/>
      <c r="V17" s="8"/>
    </row>
    <row r="18" spans="1:22" x14ac:dyDescent="0.25">
      <c r="A18" s="25">
        <v>43905</v>
      </c>
      <c r="B18" s="26">
        <v>4087</v>
      </c>
      <c r="C18" s="27">
        <v>153</v>
      </c>
      <c r="D18" s="27">
        <v>4240</v>
      </c>
      <c r="E18" s="58">
        <v>32</v>
      </c>
      <c r="F18" s="46"/>
      <c r="G18" s="7"/>
      <c r="H18" s="79"/>
      <c r="I18" s="151"/>
      <c r="J18" s="92"/>
      <c r="K18" s="92"/>
      <c r="L18" s="92"/>
      <c r="M18" s="156"/>
      <c r="N18" s="93"/>
      <c r="O18" s="7"/>
      <c r="P18" s="7"/>
      <c r="Q18" s="8"/>
      <c r="R18" s="8"/>
      <c r="S18" s="8"/>
      <c r="T18" s="8"/>
      <c r="U18" s="8"/>
      <c r="V18" s="8"/>
    </row>
    <row r="19" spans="1:22" x14ac:dyDescent="0.25">
      <c r="A19" s="25">
        <v>43906</v>
      </c>
      <c r="B19" s="26">
        <v>4724</v>
      </c>
      <c r="C19" s="27">
        <v>171</v>
      </c>
      <c r="D19" s="27">
        <v>4895</v>
      </c>
      <c r="E19" s="58">
        <v>18</v>
      </c>
      <c r="F19" s="46"/>
      <c r="G19" s="87"/>
      <c r="H19" s="79"/>
      <c r="I19" s="151"/>
      <c r="J19" s="92"/>
      <c r="K19" s="92"/>
      <c r="L19" s="92"/>
      <c r="M19" s="156"/>
      <c r="N19" s="93"/>
      <c r="O19" s="7"/>
      <c r="P19" s="7"/>
      <c r="Q19" s="8"/>
      <c r="R19" s="8"/>
      <c r="S19" s="8"/>
      <c r="T19" s="8"/>
      <c r="U19" s="8"/>
      <c r="V19" s="8"/>
    </row>
    <row r="20" spans="1:22" x14ac:dyDescent="0.25">
      <c r="A20" s="25">
        <v>43907</v>
      </c>
      <c r="B20" s="26">
        <v>5051</v>
      </c>
      <c r="C20" s="27">
        <v>195</v>
      </c>
      <c r="D20" s="27">
        <v>5246</v>
      </c>
      <c r="E20" s="58">
        <v>24</v>
      </c>
      <c r="F20" s="46"/>
      <c r="G20" s="7"/>
      <c r="H20" s="79"/>
      <c r="I20" s="151"/>
      <c r="J20" s="92"/>
      <c r="K20" s="92"/>
      <c r="L20" s="92"/>
      <c r="M20" s="156"/>
      <c r="N20" s="93"/>
      <c r="O20" s="7"/>
      <c r="P20" s="7"/>
      <c r="Q20" s="8"/>
      <c r="R20" s="8"/>
      <c r="S20" s="8"/>
      <c r="T20" s="8"/>
      <c r="U20" s="8"/>
      <c r="V20" s="8"/>
    </row>
    <row r="21" spans="1:22" x14ac:dyDescent="0.25">
      <c r="A21" s="25">
        <v>43908</v>
      </c>
      <c r="B21" s="26">
        <v>5864</v>
      </c>
      <c r="C21" s="27">
        <v>227</v>
      </c>
      <c r="D21" s="27">
        <v>6091</v>
      </c>
      <c r="E21" s="58">
        <v>32</v>
      </c>
      <c r="F21" s="46"/>
      <c r="G21" s="7"/>
      <c r="H21" s="79"/>
      <c r="I21" s="151"/>
      <c r="J21" s="92"/>
      <c r="K21" s="92"/>
      <c r="L21" s="92"/>
      <c r="M21" s="156"/>
      <c r="N21" s="93"/>
      <c r="O21" s="7"/>
      <c r="P21" s="7"/>
      <c r="Q21" s="8"/>
      <c r="R21" s="8"/>
      <c r="S21" s="8"/>
      <c r="T21" s="8"/>
      <c r="U21" s="8"/>
      <c r="V21" s="8"/>
    </row>
    <row r="22" spans="1:22" x14ac:dyDescent="0.25">
      <c r="A22" s="25">
        <v>43909</v>
      </c>
      <c r="B22" s="26">
        <v>6506</v>
      </c>
      <c r="C22" s="27">
        <v>266</v>
      </c>
      <c r="D22" s="27">
        <v>6772</v>
      </c>
      <c r="E22" s="58">
        <v>39</v>
      </c>
      <c r="F22" s="46"/>
      <c r="G22" s="7"/>
      <c r="H22" s="79"/>
      <c r="I22" s="151"/>
      <c r="J22" s="92"/>
      <c r="K22" s="92"/>
      <c r="L22" s="92"/>
      <c r="M22" s="156"/>
      <c r="N22" s="93"/>
      <c r="O22" s="7"/>
      <c r="P22" s="7"/>
      <c r="Q22" s="8"/>
      <c r="R22" s="8"/>
      <c r="S22" s="8"/>
      <c r="T22" s="8"/>
      <c r="U22" s="8"/>
      <c r="V22" s="8"/>
    </row>
    <row r="23" spans="1:22" x14ac:dyDescent="0.25">
      <c r="A23" s="25">
        <v>43910</v>
      </c>
      <c r="B23" s="26">
        <v>7228</v>
      </c>
      <c r="C23" s="27">
        <v>322</v>
      </c>
      <c r="D23" s="27">
        <v>7550</v>
      </c>
      <c r="E23" s="58">
        <v>56</v>
      </c>
      <c r="F23" s="46"/>
      <c r="G23" s="7"/>
      <c r="H23" s="79"/>
      <c r="I23" s="151"/>
      <c r="J23" s="92"/>
      <c r="K23" s="92"/>
      <c r="L23" s="92"/>
      <c r="M23" s="156"/>
      <c r="N23" s="93"/>
      <c r="O23" s="7"/>
      <c r="P23" s="7"/>
      <c r="Q23" s="8"/>
      <c r="R23" s="8"/>
      <c r="S23" s="8"/>
      <c r="T23" s="8"/>
      <c r="U23" s="8"/>
      <c r="V23" s="8"/>
    </row>
    <row r="24" spans="1:22" x14ac:dyDescent="0.25">
      <c r="A24" s="25">
        <v>43911</v>
      </c>
      <c r="B24" s="26">
        <v>7886</v>
      </c>
      <c r="C24" s="27">
        <v>373</v>
      </c>
      <c r="D24" s="27">
        <v>8259</v>
      </c>
      <c r="E24" s="58">
        <v>51</v>
      </c>
      <c r="F24" s="46"/>
      <c r="G24" s="7"/>
      <c r="H24" s="79"/>
      <c r="I24" s="151"/>
      <c r="J24" s="92"/>
      <c r="K24" s="92"/>
      <c r="L24" s="92"/>
      <c r="M24" s="156"/>
      <c r="N24" s="93"/>
      <c r="O24" s="7"/>
      <c r="P24" s="7"/>
      <c r="Q24" s="8"/>
      <c r="R24" s="8"/>
      <c r="S24" s="8"/>
      <c r="T24" s="8"/>
      <c r="U24" s="8"/>
      <c r="V24" s="8"/>
    </row>
    <row r="25" spans="1:22" x14ac:dyDescent="0.25">
      <c r="A25" s="25">
        <v>43912</v>
      </c>
      <c r="B25" s="26">
        <v>8263</v>
      </c>
      <c r="C25" s="27">
        <v>416</v>
      </c>
      <c r="D25" s="27">
        <v>8679</v>
      </c>
      <c r="E25" s="58">
        <v>43</v>
      </c>
      <c r="F25" s="46"/>
      <c r="G25" s="7"/>
      <c r="H25" s="79"/>
      <c r="I25" s="151"/>
      <c r="J25" s="92"/>
      <c r="K25" s="92"/>
      <c r="L25" s="92"/>
      <c r="M25" s="156"/>
      <c r="N25" s="93"/>
      <c r="O25" s="7"/>
      <c r="P25" s="7"/>
      <c r="Q25" s="8"/>
      <c r="R25" s="8"/>
      <c r="S25" s="8"/>
      <c r="T25" s="8"/>
      <c r="U25" s="8"/>
      <c r="V25" s="8"/>
    </row>
    <row r="26" spans="1:22" x14ac:dyDescent="0.25">
      <c r="A26" s="25">
        <v>43913</v>
      </c>
      <c r="B26" s="26">
        <v>8865</v>
      </c>
      <c r="C26" s="27">
        <v>499</v>
      </c>
      <c r="D26" s="27">
        <v>9364</v>
      </c>
      <c r="E26" s="58">
        <v>83</v>
      </c>
      <c r="F26" s="46"/>
      <c r="G26" s="7"/>
      <c r="H26" s="79"/>
      <c r="I26" s="151"/>
      <c r="J26" s="92"/>
      <c r="K26" s="92"/>
      <c r="L26" s="92"/>
      <c r="M26" s="156"/>
      <c r="N26" s="93"/>
      <c r="O26" s="7"/>
      <c r="P26" s="7"/>
      <c r="Q26" s="8"/>
      <c r="R26" s="8"/>
      <c r="S26" s="8"/>
      <c r="T26" s="8"/>
      <c r="U26" s="8"/>
      <c r="V26" s="8"/>
    </row>
    <row r="27" spans="1:22" x14ac:dyDescent="0.25">
      <c r="A27" s="25">
        <v>43914</v>
      </c>
      <c r="B27" s="65">
        <v>9384</v>
      </c>
      <c r="C27" s="66">
        <v>584</v>
      </c>
      <c r="D27" s="66">
        <v>9968</v>
      </c>
      <c r="E27" s="102">
        <v>85</v>
      </c>
      <c r="F27" s="46"/>
      <c r="G27" s="7"/>
      <c r="H27" s="79"/>
      <c r="I27" s="151"/>
      <c r="J27" s="92"/>
      <c r="K27" s="92"/>
      <c r="L27" s="92"/>
      <c r="M27" s="156"/>
      <c r="N27" s="93"/>
      <c r="O27" s="7"/>
      <c r="P27" s="7"/>
      <c r="Q27" s="8"/>
      <c r="R27" s="8"/>
      <c r="S27" s="8"/>
      <c r="T27" s="8"/>
      <c r="U27" s="8"/>
      <c r="V27" s="8"/>
    </row>
    <row r="28" spans="1:22" x14ac:dyDescent="0.25">
      <c r="A28" s="25">
        <v>43915</v>
      </c>
      <c r="B28" s="66">
        <v>9957</v>
      </c>
      <c r="C28" s="66">
        <v>719</v>
      </c>
      <c r="D28" s="66">
        <v>10676</v>
      </c>
      <c r="E28" s="102">
        <v>135</v>
      </c>
      <c r="F28" s="46"/>
      <c r="G28" s="7"/>
      <c r="H28" s="79"/>
      <c r="I28" s="151"/>
      <c r="J28" s="92"/>
      <c r="K28" s="92"/>
      <c r="L28" s="92"/>
      <c r="M28" s="156"/>
      <c r="N28" s="93"/>
      <c r="O28" s="7"/>
      <c r="P28" s="7"/>
      <c r="Q28" s="8"/>
      <c r="R28" s="8"/>
      <c r="S28" s="8"/>
      <c r="T28" s="8"/>
      <c r="U28" s="8"/>
      <c r="V28" s="8"/>
    </row>
    <row r="29" spans="1:22" x14ac:dyDescent="0.25">
      <c r="A29" s="25">
        <v>43916</v>
      </c>
      <c r="B29" s="27">
        <v>10593</v>
      </c>
      <c r="C29" s="27">
        <v>894</v>
      </c>
      <c r="D29" s="27">
        <v>11487</v>
      </c>
      <c r="E29" s="58">
        <v>175</v>
      </c>
      <c r="F29" s="46"/>
      <c r="G29" s="7"/>
      <c r="H29" s="79"/>
      <c r="I29" s="151"/>
      <c r="J29" s="92"/>
      <c r="K29" s="92"/>
      <c r="L29" s="92"/>
      <c r="M29" s="156"/>
      <c r="N29" s="93"/>
      <c r="O29" s="7"/>
      <c r="P29" s="7"/>
      <c r="Q29" s="8"/>
      <c r="R29" s="8"/>
      <c r="S29" s="8"/>
      <c r="T29" s="8"/>
      <c r="U29" s="8"/>
      <c r="V29" s="8"/>
    </row>
    <row r="30" spans="1:22" x14ac:dyDescent="0.25">
      <c r="A30" s="25">
        <v>43917</v>
      </c>
      <c r="B30" s="27">
        <v>11214</v>
      </c>
      <c r="C30" s="27">
        <v>1059</v>
      </c>
      <c r="D30" s="27">
        <v>12273</v>
      </c>
      <c r="E30" s="58">
        <v>165</v>
      </c>
      <c r="F30" s="31"/>
      <c r="H30" s="80"/>
      <c r="I30" s="149"/>
      <c r="J30" s="92"/>
      <c r="K30" s="92"/>
      <c r="L30" s="92"/>
      <c r="M30" s="156"/>
      <c r="N30" s="93"/>
    </row>
    <row r="31" spans="1:22" x14ac:dyDescent="0.25">
      <c r="A31" s="25">
        <v>43918</v>
      </c>
      <c r="B31" s="65">
        <v>11888</v>
      </c>
      <c r="C31" s="66">
        <v>1245</v>
      </c>
      <c r="D31" s="66">
        <v>13133</v>
      </c>
      <c r="E31" s="102">
        <v>186</v>
      </c>
      <c r="F31" s="31"/>
      <c r="H31" s="80"/>
      <c r="I31" s="149"/>
      <c r="J31" s="92"/>
      <c r="K31" s="92"/>
      <c r="L31" s="92"/>
      <c r="M31" s="156"/>
      <c r="N31" s="93"/>
    </row>
    <row r="32" spans="1:22" x14ac:dyDescent="0.25">
      <c r="A32" s="25">
        <v>43919</v>
      </c>
      <c r="B32" s="65">
        <v>12505</v>
      </c>
      <c r="C32" s="66">
        <v>1384</v>
      </c>
      <c r="D32" s="66">
        <v>13889</v>
      </c>
      <c r="E32" s="102">
        <v>139</v>
      </c>
      <c r="F32" s="31"/>
      <c r="H32" s="80"/>
      <c r="I32" s="149"/>
      <c r="J32" s="92"/>
      <c r="K32" s="92"/>
      <c r="L32" s="92"/>
      <c r="M32" s="156"/>
      <c r="N32" s="93"/>
    </row>
    <row r="33" spans="1:14" x14ac:dyDescent="0.25">
      <c r="A33" s="25">
        <v>43920</v>
      </c>
      <c r="B33" s="65">
        <v>13061</v>
      </c>
      <c r="C33" s="66">
        <v>1563</v>
      </c>
      <c r="D33" s="66">
        <v>14624</v>
      </c>
      <c r="E33" s="102">
        <v>179</v>
      </c>
      <c r="F33" s="31"/>
      <c r="H33" s="80"/>
      <c r="I33" s="149"/>
      <c r="J33" s="92"/>
      <c r="K33" s="92"/>
      <c r="L33" s="92"/>
      <c r="M33" s="156"/>
      <c r="N33" s="93"/>
    </row>
    <row r="34" spans="1:14" x14ac:dyDescent="0.25">
      <c r="A34" s="25">
        <v>43921</v>
      </c>
      <c r="B34" s="65">
        <v>13902</v>
      </c>
      <c r="C34" s="66">
        <v>1993</v>
      </c>
      <c r="D34" s="66">
        <v>15895</v>
      </c>
      <c r="E34" s="102">
        <v>430</v>
      </c>
      <c r="F34" s="31"/>
      <c r="H34" s="80"/>
      <c r="I34" s="149"/>
      <c r="J34" s="92"/>
      <c r="K34" s="92"/>
      <c r="L34" s="92"/>
      <c r="M34" s="156"/>
      <c r="N34" s="93"/>
    </row>
    <row r="35" spans="1:14" x14ac:dyDescent="0.25">
      <c r="A35" s="25">
        <v>43922</v>
      </c>
      <c r="B35" s="65">
        <v>14697</v>
      </c>
      <c r="C35" s="66">
        <v>2310</v>
      </c>
      <c r="D35" s="66">
        <v>17007</v>
      </c>
      <c r="E35" s="102">
        <v>317</v>
      </c>
      <c r="F35" s="66">
        <v>1710</v>
      </c>
      <c r="G35" s="66">
        <v>23324</v>
      </c>
      <c r="H35" s="80"/>
      <c r="I35" s="149"/>
      <c r="J35" s="92">
        <f>F35+H35</f>
        <v>1710</v>
      </c>
      <c r="K35" s="92">
        <f>D35-D28</f>
        <v>6331</v>
      </c>
      <c r="L35" s="92">
        <f t="shared" ref="L35:L98" si="0">SUM(E29:E35)</f>
        <v>1591</v>
      </c>
      <c r="M35" s="156"/>
      <c r="N35" s="93"/>
    </row>
    <row r="36" spans="1:14" x14ac:dyDescent="0.25">
      <c r="A36" s="25">
        <v>43923</v>
      </c>
      <c r="B36" s="65">
        <v>15526</v>
      </c>
      <c r="C36" s="66">
        <v>2602</v>
      </c>
      <c r="D36" s="66">
        <v>18128</v>
      </c>
      <c r="E36" s="102">
        <v>292</v>
      </c>
      <c r="F36" s="66">
        <v>1118</v>
      </c>
      <c r="G36" s="66">
        <v>24442</v>
      </c>
      <c r="H36" s="80"/>
      <c r="I36" s="149"/>
      <c r="J36" s="92">
        <f t="shared" ref="J36:J99" si="1">F36+H36</f>
        <v>1118</v>
      </c>
      <c r="K36" s="92">
        <f t="shared" ref="K36:K99" si="2">D36-D29</f>
        <v>6641</v>
      </c>
      <c r="L36" s="92">
        <f t="shared" si="0"/>
        <v>1708</v>
      </c>
      <c r="M36" s="156"/>
      <c r="N36" s="93"/>
    </row>
    <row r="37" spans="1:14" x14ac:dyDescent="0.25">
      <c r="A37" s="25">
        <v>43924</v>
      </c>
      <c r="B37" s="65">
        <v>16534</v>
      </c>
      <c r="C37" s="66">
        <v>3001</v>
      </c>
      <c r="D37" s="66">
        <v>19535</v>
      </c>
      <c r="E37" s="102">
        <v>399</v>
      </c>
      <c r="F37" s="66">
        <v>1526</v>
      </c>
      <c r="G37" s="66">
        <v>25968</v>
      </c>
      <c r="H37" s="80"/>
      <c r="I37" s="149"/>
      <c r="J37" s="92">
        <f t="shared" si="1"/>
        <v>1526</v>
      </c>
      <c r="K37" s="92">
        <f t="shared" si="2"/>
        <v>7262</v>
      </c>
      <c r="L37" s="92">
        <f t="shared" si="0"/>
        <v>1942</v>
      </c>
      <c r="M37" s="156"/>
      <c r="N37" s="93"/>
    </row>
    <row r="38" spans="1:14" x14ac:dyDescent="0.25">
      <c r="A38" s="25">
        <v>43925</v>
      </c>
      <c r="B38" s="65">
        <v>17453</v>
      </c>
      <c r="C38" s="66">
        <v>3345</v>
      </c>
      <c r="D38" s="66">
        <v>20798</v>
      </c>
      <c r="E38" s="102">
        <v>344</v>
      </c>
      <c r="F38" s="66">
        <v>1522</v>
      </c>
      <c r="G38" s="66">
        <v>27490</v>
      </c>
      <c r="H38" s="80"/>
      <c r="I38" s="149"/>
      <c r="J38" s="92">
        <f t="shared" si="1"/>
        <v>1522</v>
      </c>
      <c r="K38" s="92">
        <f t="shared" si="2"/>
        <v>7665</v>
      </c>
      <c r="L38" s="92">
        <f t="shared" si="0"/>
        <v>2100</v>
      </c>
      <c r="M38" s="156"/>
      <c r="N38" s="93"/>
    </row>
    <row r="39" spans="1:14" x14ac:dyDescent="0.25">
      <c r="A39" s="25">
        <v>43926</v>
      </c>
      <c r="B39" s="65">
        <v>19437</v>
      </c>
      <c r="C39" s="66">
        <v>3706</v>
      </c>
      <c r="D39" s="66">
        <v>23143</v>
      </c>
      <c r="E39" s="102">
        <v>361</v>
      </c>
      <c r="F39" s="66">
        <v>3018</v>
      </c>
      <c r="G39" s="66">
        <v>30508</v>
      </c>
      <c r="H39" s="80"/>
      <c r="I39" s="149"/>
      <c r="J39" s="92">
        <f t="shared" si="1"/>
        <v>3018</v>
      </c>
      <c r="K39" s="92">
        <f t="shared" si="2"/>
        <v>9254</v>
      </c>
      <c r="L39" s="92">
        <f t="shared" si="0"/>
        <v>2322</v>
      </c>
      <c r="M39" s="156"/>
      <c r="N39" s="93"/>
    </row>
    <row r="40" spans="1:14" x14ac:dyDescent="0.25">
      <c r="A40" s="25">
        <v>43927</v>
      </c>
      <c r="B40" s="65">
        <v>20075</v>
      </c>
      <c r="C40" s="66">
        <v>3961</v>
      </c>
      <c r="D40" s="66">
        <v>24036</v>
      </c>
      <c r="E40" s="102">
        <v>255</v>
      </c>
      <c r="F40" s="66">
        <v>1006</v>
      </c>
      <c r="G40" s="66">
        <v>31514</v>
      </c>
      <c r="H40" s="90">
        <v>42</v>
      </c>
      <c r="I40" s="91">
        <v>42</v>
      </c>
      <c r="J40" s="92">
        <f t="shared" si="1"/>
        <v>1048</v>
      </c>
      <c r="K40" s="92">
        <f t="shared" si="2"/>
        <v>9412</v>
      </c>
      <c r="L40" s="92">
        <f t="shared" si="0"/>
        <v>2398</v>
      </c>
      <c r="M40" s="156"/>
      <c r="N40" s="93"/>
    </row>
    <row r="41" spans="1:14" x14ac:dyDescent="0.25">
      <c r="A41" s="25">
        <v>43928</v>
      </c>
      <c r="B41" s="65">
        <v>20793</v>
      </c>
      <c r="C41" s="66">
        <v>4229</v>
      </c>
      <c r="D41" s="66">
        <v>25022</v>
      </c>
      <c r="E41" s="102">
        <v>268</v>
      </c>
      <c r="F41" s="66">
        <v>1097</v>
      </c>
      <c r="G41" s="66">
        <v>32611</v>
      </c>
      <c r="H41" s="90">
        <v>124</v>
      </c>
      <c r="I41" s="91">
        <v>166</v>
      </c>
      <c r="J41" s="92">
        <f t="shared" si="1"/>
        <v>1221</v>
      </c>
      <c r="K41" s="92">
        <f t="shared" si="2"/>
        <v>9127</v>
      </c>
      <c r="L41" s="92">
        <f t="shared" si="0"/>
        <v>2236</v>
      </c>
      <c r="M41" s="156">
        <f t="shared" ref="M41:M72" si="3">SUM(J35:J41)</f>
        <v>11163</v>
      </c>
      <c r="N41" s="93">
        <f t="shared" ref="N41:N104" si="4">M41/5463.3</f>
        <v>2.0432705507660205</v>
      </c>
    </row>
    <row r="42" spans="1:14" x14ac:dyDescent="0.25">
      <c r="A42" s="25">
        <v>43929</v>
      </c>
      <c r="B42" s="65">
        <v>21661</v>
      </c>
      <c r="C42" s="66">
        <v>4565</v>
      </c>
      <c r="D42" s="66">
        <v>26226</v>
      </c>
      <c r="E42" s="102">
        <v>336</v>
      </c>
      <c r="F42" s="66">
        <v>1555</v>
      </c>
      <c r="G42" s="66">
        <v>34166</v>
      </c>
      <c r="H42" s="90">
        <v>154</v>
      </c>
      <c r="I42" s="91">
        <v>320</v>
      </c>
      <c r="J42" s="92">
        <f t="shared" si="1"/>
        <v>1709</v>
      </c>
      <c r="K42" s="92">
        <f t="shared" si="2"/>
        <v>9219</v>
      </c>
      <c r="L42" s="92">
        <f t="shared" si="0"/>
        <v>2255</v>
      </c>
      <c r="M42" s="156">
        <f t="shared" si="3"/>
        <v>11162</v>
      </c>
      <c r="N42" s="93">
        <f t="shared" si="4"/>
        <v>2.0430875112111728</v>
      </c>
    </row>
    <row r="43" spans="1:14" x14ac:dyDescent="0.25">
      <c r="A43" s="25">
        <v>43930</v>
      </c>
      <c r="B43" s="65">
        <v>22561</v>
      </c>
      <c r="C43" s="66">
        <v>4957</v>
      </c>
      <c r="D43" s="66">
        <v>27518</v>
      </c>
      <c r="E43" s="102">
        <v>392</v>
      </c>
      <c r="F43" s="66">
        <v>1644</v>
      </c>
      <c r="G43" s="66">
        <v>35810</v>
      </c>
      <c r="H43" s="90">
        <v>130</v>
      </c>
      <c r="I43" s="91">
        <v>450</v>
      </c>
      <c r="J43" s="92">
        <f t="shared" si="1"/>
        <v>1774</v>
      </c>
      <c r="K43" s="92">
        <f t="shared" si="2"/>
        <v>9390</v>
      </c>
      <c r="L43" s="92">
        <f t="shared" si="0"/>
        <v>2355</v>
      </c>
      <c r="M43" s="156">
        <f t="shared" si="3"/>
        <v>11818</v>
      </c>
      <c r="N43" s="93">
        <f t="shared" si="4"/>
        <v>2.1631614591913313</v>
      </c>
    </row>
    <row r="44" spans="1:14" x14ac:dyDescent="0.25">
      <c r="A44" s="25">
        <v>43931</v>
      </c>
      <c r="B44" s="65">
        <v>23377</v>
      </c>
      <c r="C44" s="66">
        <v>5275</v>
      </c>
      <c r="D44" s="66">
        <v>28652</v>
      </c>
      <c r="E44" s="102">
        <v>318</v>
      </c>
      <c r="F44" s="66">
        <v>1391</v>
      </c>
      <c r="G44" s="66">
        <v>37201</v>
      </c>
      <c r="H44" s="90">
        <v>176</v>
      </c>
      <c r="I44" s="91">
        <v>626</v>
      </c>
      <c r="J44" s="92">
        <f t="shared" si="1"/>
        <v>1567</v>
      </c>
      <c r="K44" s="92">
        <f t="shared" si="2"/>
        <v>9117</v>
      </c>
      <c r="L44" s="92">
        <f t="shared" si="0"/>
        <v>2274</v>
      </c>
      <c r="M44" s="156">
        <f t="shared" si="3"/>
        <v>11859</v>
      </c>
      <c r="N44" s="93">
        <f t="shared" si="4"/>
        <v>2.1706660809400913</v>
      </c>
    </row>
    <row r="45" spans="1:14" x14ac:dyDescent="0.25">
      <c r="A45" s="25">
        <v>43932</v>
      </c>
      <c r="B45" s="65">
        <v>24313</v>
      </c>
      <c r="C45" s="66">
        <v>5590</v>
      </c>
      <c r="D45" s="66">
        <v>29903</v>
      </c>
      <c r="E45" s="102">
        <v>315</v>
      </c>
      <c r="F45" s="66">
        <v>1580</v>
      </c>
      <c r="G45" s="66">
        <v>38781</v>
      </c>
      <c r="H45" s="90">
        <v>207</v>
      </c>
      <c r="I45" s="91">
        <v>833</v>
      </c>
      <c r="J45" s="92">
        <f t="shared" si="1"/>
        <v>1787</v>
      </c>
      <c r="K45" s="92">
        <f t="shared" si="2"/>
        <v>9105</v>
      </c>
      <c r="L45" s="92">
        <f t="shared" si="0"/>
        <v>2245</v>
      </c>
      <c r="M45" s="156">
        <f t="shared" si="3"/>
        <v>12124</v>
      </c>
      <c r="N45" s="93">
        <f t="shared" si="4"/>
        <v>2.2191715629747586</v>
      </c>
    </row>
    <row r="46" spans="1:14" x14ac:dyDescent="0.25">
      <c r="A46" s="25">
        <v>43933</v>
      </c>
      <c r="B46" s="66">
        <v>25202</v>
      </c>
      <c r="C46" s="66">
        <v>5912</v>
      </c>
      <c r="D46" s="66">
        <v>31114</v>
      </c>
      <c r="E46" s="102">
        <v>322</v>
      </c>
      <c r="F46" s="66">
        <v>1475</v>
      </c>
      <c r="G46" s="66">
        <v>40256</v>
      </c>
      <c r="H46" s="90">
        <v>142</v>
      </c>
      <c r="I46" s="91">
        <v>975</v>
      </c>
      <c r="J46" s="92">
        <f t="shared" si="1"/>
        <v>1617</v>
      </c>
      <c r="K46" s="92">
        <f t="shared" si="2"/>
        <v>7971</v>
      </c>
      <c r="L46" s="92">
        <f t="shared" si="0"/>
        <v>2206</v>
      </c>
      <c r="M46" s="156">
        <f t="shared" si="3"/>
        <v>10723</v>
      </c>
      <c r="N46" s="93">
        <f t="shared" si="4"/>
        <v>1.9627331466329874</v>
      </c>
    </row>
    <row r="47" spans="1:14" x14ac:dyDescent="0.25">
      <c r="A47" s="25">
        <v>43934</v>
      </c>
      <c r="B47" s="66">
        <v>25746</v>
      </c>
      <c r="C47" s="66">
        <v>6067</v>
      </c>
      <c r="D47" s="66">
        <v>31813</v>
      </c>
      <c r="E47" s="102">
        <v>155</v>
      </c>
      <c r="F47" s="66">
        <v>873</v>
      </c>
      <c r="G47" s="66">
        <v>41129</v>
      </c>
      <c r="H47" s="90">
        <v>84</v>
      </c>
      <c r="I47" s="91">
        <v>1059</v>
      </c>
      <c r="J47" s="92">
        <f t="shared" si="1"/>
        <v>957</v>
      </c>
      <c r="K47" s="92">
        <f t="shared" si="2"/>
        <v>7777</v>
      </c>
      <c r="L47" s="92">
        <f t="shared" si="0"/>
        <v>2106</v>
      </c>
      <c r="M47" s="156">
        <f t="shared" si="3"/>
        <v>10632</v>
      </c>
      <c r="N47" s="93">
        <f t="shared" si="4"/>
        <v>1.9460765471418373</v>
      </c>
    </row>
    <row r="48" spans="1:14" x14ac:dyDescent="0.25">
      <c r="A48" s="41">
        <v>43935</v>
      </c>
      <c r="B48" s="67">
        <v>26497</v>
      </c>
      <c r="C48" s="68">
        <v>6358</v>
      </c>
      <c r="D48" s="68">
        <v>32855</v>
      </c>
      <c r="E48" s="103">
        <v>291</v>
      </c>
      <c r="F48" s="66">
        <v>1370</v>
      </c>
      <c r="G48" s="66">
        <v>42499</v>
      </c>
      <c r="H48" s="90">
        <v>59</v>
      </c>
      <c r="I48" s="91">
        <v>1118</v>
      </c>
      <c r="J48" s="92">
        <f t="shared" si="1"/>
        <v>1429</v>
      </c>
      <c r="K48" s="92">
        <f t="shared" si="2"/>
        <v>7833</v>
      </c>
      <c r="L48" s="92">
        <f t="shared" si="0"/>
        <v>2129</v>
      </c>
      <c r="M48" s="156">
        <f t="shared" si="3"/>
        <v>10840</v>
      </c>
      <c r="N48" s="93">
        <f t="shared" si="4"/>
        <v>1.9841487745501802</v>
      </c>
    </row>
    <row r="49" spans="1:14" x14ac:dyDescent="0.25">
      <c r="A49" s="13">
        <v>43936</v>
      </c>
      <c r="B49" s="68">
        <v>27316</v>
      </c>
      <c r="C49" s="68">
        <v>6748</v>
      </c>
      <c r="D49" s="68">
        <v>34064</v>
      </c>
      <c r="E49" s="103">
        <v>390</v>
      </c>
      <c r="F49" s="66">
        <v>1610</v>
      </c>
      <c r="G49" s="66">
        <v>44109</v>
      </c>
      <c r="H49" s="90">
        <v>124</v>
      </c>
      <c r="I49" s="91">
        <v>1242</v>
      </c>
      <c r="J49" s="92">
        <f t="shared" si="1"/>
        <v>1734</v>
      </c>
      <c r="K49" s="92">
        <f t="shared" si="2"/>
        <v>7838</v>
      </c>
      <c r="L49" s="92">
        <f t="shared" si="0"/>
        <v>2183</v>
      </c>
      <c r="M49" s="156">
        <f t="shared" si="3"/>
        <v>10865</v>
      </c>
      <c r="N49" s="93">
        <f t="shared" si="4"/>
        <v>1.9887247634213754</v>
      </c>
    </row>
    <row r="50" spans="1:14" x14ac:dyDescent="0.25">
      <c r="A50" s="13">
        <v>43937</v>
      </c>
      <c r="B50" s="66">
        <v>28290</v>
      </c>
      <c r="C50" s="68">
        <v>7102</v>
      </c>
      <c r="D50" s="68">
        <v>35392</v>
      </c>
      <c r="E50" s="103">
        <v>354</v>
      </c>
      <c r="F50" s="66">
        <v>1707</v>
      </c>
      <c r="G50" s="66">
        <v>45816</v>
      </c>
      <c r="H50" s="90">
        <v>129</v>
      </c>
      <c r="I50" s="91">
        <v>1371</v>
      </c>
      <c r="J50" s="92">
        <f t="shared" si="1"/>
        <v>1836</v>
      </c>
      <c r="K50" s="92">
        <f t="shared" si="2"/>
        <v>7874</v>
      </c>
      <c r="L50" s="92">
        <f t="shared" si="0"/>
        <v>2145</v>
      </c>
      <c r="M50" s="156">
        <f t="shared" si="3"/>
        <v>10927</v>
      </c>
      <c r="N50" s="93">
        <f t="shared" si="4"/>
        <v>2.000073215821939</v>
      </c>
    </row>
    <row r="51" spans="1:14" x14ac:dyDescent="0.25">
      <c r="A51" s="13">
        <v>43938</v>
      </c>
      <c r="B51" s="69">
        <v>29228</v>
      </c>
      <c r="C51" s="69">
        <v>7409</v>
      </c>
      <c r="D51" s="69">
        <v>36637</v>
      </c>
      <c r="E51" s="103">
        <v>307</v>
      </c>
      <c r="F51" s="66">
        <v>1541</v>
      </c>
      <c r="G51" s="66">
        <v>47357</v>
      </c>
      <c r="H51" s="90">
        <v>141</v>
      </c>
      <c r="I51" s="91">
        <v>1512</v>
      </c>
      <c r="J51" s="92">
        <f t="shared" si="1"/>
        <v>1682</v>
      </c>
      <c r="K51" s="92">
        <f t="shared" si="2"/>
        <v>7985</v>
      </c>
      <c r="L51" s="92">
        <f t="shared" si="0"/>
        <v>2134</v>
      </c>
      <c r="M51" s="156">
        <f t="shared" si="3"/>
        <v>11042</v>
      </c>
      <c r="N51" s="93">
        <f t="shared" si="4"/>
        <v>2.0211227646294363</v>
      </c>
    </row>
    <row r="52" spans="1:14" x14ac:dyDescent="0.25">
      <c r="A52" s="13">
        <v>43939</v>
      </c>
      <c r="B52" s="69">
        <v>30413</v>
      </c>
      <c r="C52" s="69">
        <v>7820</v>
      </c>
      <c r="D52" s="69">
        <v>38233</v>
      </c>
      <c r="E52" s="103">
        <v>411</v>
      </c>
      <c r="F52" s="66">
        <v>1907</v>
      </c>
      <c r="G52" s="66">
        <v>49264</v>
      </c>
      <c r="H52" s="90">
        <v>108</v>
      </c>
      <c r="I52" s="91">
        <v>1620</v>
      </c>
      <c r="J52" s="92">
        <f t="shared" si="1"/>
        <v>2015</v>
      </c>
      <c r="K52" s="92">
        <f t="shared" si="2"/>
        <v>8330</v>
      </c>
      <c r="L52" s="92">
        <f t="shared" si="0"/>
        <v>2230</v>
      </c>
      <c r="M52" s="156">
        <f t="shared" si="3"/>
        <v>11270</v>
      </c>
      <c r="N52" s="93">
        <f t="shared" si="4"/>
        <v>2.0628557831347352</v>
      </c>
    </row>
    <row r="53" spans="1:14" x14ac:dyDescent="0.25">
      <c r="A53" s="13">
        <v>43940</v>
      </c>
      <c r="B53" s="69">
        <v>31425</v>
      </c>
      <c r="C53" s="69">
        <v>8187</v>
      </c>
      <c r="D53" s="69">
        <v>39612</v>
      </c>
      <c r="E53" s="103">
        <v>367</v>
      </c>
      <c r="F53" s="66">
        <v>1555</v>
      </c>
      <c r="G53" s="66">
        <v>50819</v>
      </c>
      <c r="H53" s="90">
        <v>154</v>
      </c>
      <c r="I53" s="91">
        <v>1774</v>
      </c>
      <c r="J53" s="92">
        <f t="shared" si="1"/>
        <v>1709</v>
      </c>
      <c r="K53" s="92">
        <f t="shared" si="2"/>
        <v>8498</v>
      </c>
      <c r="L53" s="92">
        <f t="shared" si="0"/>
        <v>2275</v>
      </c>
      <c r="M53" s="156">
        <f t="shared" si="3"/>
        <v>11362</v>
      </c>
      <c r="N53" s="93">
        <f t="shared" si="4"/>
        <v>2.0796954221807331</v>
      </c>
    </row>
    <row r="54" spans="1:14" x14ac:dyDescent="0.25">
      <c r="A54" s="13">
        <v>43941</v>
      </c>
      <c r="B54" s="69">
        <v>32250</v>
      </c>
      <c r="C54" s="69">
        <v>8450</v>
      </c>
      <c r="D54" s="69">
        <v>40700</v>
      </c>
      <c r="E54" s="103">
        <v>263</v>
      </c>
      <c r="F54" s="66">
        <v>1255</v>
      </c>
      <c r="G54" s="66">
        <v>52074</v>
      </c>
      <c r="H54" s="90">
        <v>77</v>
      </c>
      <c r="I54" s="91">
        <v>1851</v>
      </c>
      <c r="J54" s="92">
        <f t="shared" si="1"/>
        <v>1332</v>
      </c>
      <c r="K54" s="92">
        <f t="shared" si="2"/>
        <v>8887</v>
      </c>
      <c r="L54" s="92">
        <f t="shared" si="0"/>
        <v>2383</v>
      </c>
      <c r="M54" s="156">
        <f t="shared" si="3"/>
        <v>11737</v>
      </c>
      <c r="N54" s="93">
        <f t="shared" si="4"/>
        <v>2.148335255248659</v>
      </c>
    </row>
    <row r="55" spans="1:14" x14ac:dyDescent="0.25">
      <c r="A55" s="13">
        <v>43942</v>
      </c>
      <c r="B55" s="70">
        <v>33027</v>
      </c>
      <c r="C55" s="70">
        <v>8672</v>
      </c>
      <c r="D55" s="70">
        <v>41699</v>
      </c>
      <c r="E55" s="104">
        <v>222</v>
      </c>
      <c r="F55" s="66">
        <v>1333</v>
      </c>
      <c r="G55" s="66">
        <v>53407</v>
      </c>
      <c r="H55" s="90">
        <v>68</v>
      </c>
      <c r="I55" s="91">
        <v>1919</v>
      </c>
      <c r="J55" s="92">
        <f t="shared" si="1"/>
        <v>1401</v>
      </c>
      <c r="K55" s="92">
        <f t="shared" si="2"/>
        <v>8844</v>
      </c>
      <c r="L55" s="92">
        <f t="shared" si="0"/>
        <v>2314</v>
      </c>
      <c r="M55" s="156">
        <f t="shared" si="3"/>
        <v>11709</v>
      </c>
      <c r="N55" s="93">
        <f t="shared" si="4"/>
        <v>2.1432101477129208</v>
      </c>
    </row>
    <row r="56" spans="1:14" x14ac:dyDescent="0.25">
      <c r="A56" s="13">
        <v>43943</v>
      </c>
      <c r="B56" s="70">
        <v>34271</v>
      </c>
      <c r="C56" s="70">
        <v>9038</v>
      </c>
      <c r="D56" s="68">
        <v>43309</v>
      </c>
      <c r="E56" s="103">
        <v>366</v>
      </c>
      <c r="F56" s="66">
        <v>2099</v>
      </c>
      <c r="G56" s="66">
        <v>55506</v>
      </c>
      <c r="H56" s="90">
        <v>125</v>
      </c>
      <c r="I56" s="91">
        <v>2044</v>
      </c>
      <c r="J56" s="92">
        <f t="shared" si="1"/>
        <v>2224</v>
      </c>
      <c r="K56" s="92">
        <f t="shared" si="2"/>
        <v>9245</v>
      </c>
      <c r="L56" s="92">
        <f t="shared" si="0"/>
        <v>2290</v>
      </c>
      <c r="M56" s="156">
        <f t="shared" si="3"/>
        <v>12199</v>
      </c>
      <c r="N56" s="93">
        <f t="shared" si="4"/>
        <v>2.232899529588344</v>
      </c>
    </row>
    <row r="57" spans="1:14" x14ac:dyDescent="0.25">
      <c r="A57" s="13">
        <v>43944</v>
      </c>
      <c r="B57" s="70">
        <v>35390</v>
      </c>
      <c r="C57" s="70">
        <v>9409</v>
      </c>
      <c r="D57" s="68">
        <v>44799</v>
      </c>
      <c r="E57" s="103">
        <v>371</v>
      </c>
      <c r="F57" s="66">
        <v>2033</v>
      </c>
      <c r="G57" s="66">
        <v>57539</v>
      </c>
      <c r="H57" s="90">
        <v>151</v>
      </c>
      <c r="I57" s="91">
        <v>2195</v>
      </c>
      <c r="J57" s="92">
        <f t="shared" si="1"/>
        <v>2184</v>
      </c>
      <c r="K57" s="92">
        <f t="shared" si="2"/>
        <v>9407</v>
      </c>
      <c r="L57" s="92">
        <f t="shared" si="0"/>
        <v>2307</v>
      </c>
      <c r="M57" s="156">
        <f t="shared" si="3"/>
        <v>12547</v>
      </c>
      <c r="N57" s="93">
        <f t="shared" si="4"/>
        <v>2.2965972946753794</v>
      </c>
    </row>
    <row r="58" spans="1:14" x14ac:dyDescent="0.25">
      <c r="A58" s="13">
        <v>43945</v>
      </c>
      <c r="B58" s="70">
        <v>36392</v>
      </c>
      <c r="C58" s="70">
        <v>9697</v>
      </c>
      <c r="D58" s="68">
        <v>46089</v>
      </c>
      <c r="E58" s="103">
        <v>288</v>
      </c>
      <c r="F58" s="66">
        <v>1624</v>
      </c>
      <c r="G58" s="66">
        <v>59163</v>
      </c>
      <c r="H58" s="90">
        <v>148</v>
      </c>
      <c r="I58" s="91">
        <v>2343</v>
      </c>
      <c r="J58" s="92">
        <f t="shared" si="1"/>
        <v>1772</v>
      </c>
      <c r="K58" s="92">
        <f t="shared" si="2"/>
        <v>9452</v>
      </c>
      <c r="L58" s="92">
        <f t="shared" si="0"/>
        <v>2288</v>
      </c>
      <c r="M58" s="156">
        <f t="shared" si="3"/>
        <v>12637</v>
      </c>
      <c r="N58" s="93">
        <f t="shared" si="4"/>
        <v>2.3130708546116816</v>
      </c>
    </row>
    <row r="59" spans="1:14" x14ac:dyDescent="0.25">
      <c r="A59" s="13">
        <v>43946</v>
      </c>
      <c r="B59" s="70">
        <v>37698</v>
      </c>
      <c r="C59" s="70">
        <v>10051</v>
      </c>
      <c r="D59" s="70">
        <v>47749</v>
      </c>
      <c r="E59" s="104">
        <v>354</v>
      </c>
      <c r="F59" s="66">
        <v>2059</v>
      </c>
      <c r="G59" s="66">
        <v>61222</v>
      </c>
      <c r="H59" s="90">
        <v>163</v>
      </c>
      <c r="I59" s="91">
        <v>2506</v>
      </c>
      <c r="J59" s="92">
        <f t="shared" si="1"/>
        <v>2222</v>
      </c>
      <c r="K59" s="92">
        <f t="shared" si="2"/>
        <v>9516</v>
      </c>
      <c r="L59" s="92">
        <f t="shared" si="0"/>
        <v>2231</v>
      </c>
      <c r="M59" s="156">
        <f t="shared" si="3"/>
        <v>12844</v>
      </c>
      <c r="N59" s="93">
        <f t="shared" si="4"/>
        <v>2.3509600424651764</v>
      </c>
    </row>
    <row r="60" spans="1:14" x14ac:dyDescent="0.25">
      <c r="A60" s="13">
        <v>43947</v>
      </c>
      <c r="B60" s="70">
        <v>38833</v>
      </c>
      <c r="C60" s="70">
        <v>10324</v>
      </c>
      <c r="D60" s="70">
        <v>49157</v>
      </c>
      <c r="E60" s="104">
        <v>273</v>
      </c>
      <c r="F60" s="66">
        <v>1455</v>
      </c>
      <c r="G60" s="66">
        <v>62677</v>
      </c>
      <c r="H60" s="90">
        <v>643</v>
      </c>
      <c r="I60" s="91">
        <v>3149</v>
      </c>
      <c r="J60" s="92">
        <f t="shared" si="1"/>
        <v>2098</v>
      </c>
      <c r="K60" s="92">
        <f t="shared" si="2"/>
        <v>9545</v>
      </c>
      <c r="L60" s="92">
        <f t="shared" si="0"/>
        <v>2137</v>
      </c>
      <c r="M60" s="156">
        <f t="shared" si="3"/>
        <v>13233</v>
      </c>
      <c r="N60" s="93">
        <f t="shared" si="4"/>
        <v>2.4221624293009718</v>
      </c>
    </row>
    <row r="61" spans="1:14" x14ac:dyDescent="0.25">
      <c r="A61" s="13">
        <v>43948</v>
      </c>
      <c r="B61" s="70">
        <v>39733</v>
      </c>
      <c r="C61" s="70">
        <v>10521</v>
      </c>
      <c r="D61" s="70">
        <v>50294</v>
      </c>
      <c r="E61" s="104">
        <v>197</v>
      </c>
      <c r="F61" s="66">
        <v>1265</v>
      </c>
      <c r="G61" s="66">
        <v>63942</v>
      </c>
      <c r="H61" s="90">
        <v>1343</v>
      </c>
      <c r="I61" s="91">
        <v>4492</v>
      </c>
      <c r="J61" s="92">
        <f t="shared" si="1"/>
        <v>2608</v>
      </c>
      <c r="K61" s="92">
        <f t="shared" si="2"/>
        <v>9594</v>
      </c>
      <c r="L61" s="92">
        <f t="shared" si="0"/>
        <v>2071</v>
      </c>
      <c r="M61" s="156">
        <f t="shared" si="3"/>
        <v>14509</v>
      </c>
      <c r="N61" s="93">
        <f t="shared" si="4"/>
        <v>2.655720901286768</v>
      </c>
    </row>
    <row r="62" spans="1:14" x14ac:dyDescent="0.25">
      <c r="A62" s="13">
        <v>43949</v>
      </c>
      <c r="B62" s="70">
        <v>40728</v>
      </c>
      <c r="C62" s="70">
        <v>10721</v>
      </c>
      <c r="D62" s="70">
        <v>51499</v>
      </c>
      <c r="E62" s="104">
        <v>200</v>
      </c>
      <c r="F62" s="66">
        <v>1557</v>
      </c>
      <c r="G62" s="66">
        <v>65499</v>
      </c>
      <c r="H62" s="90">
        <v>1070</v>
      </c>
      <c r="I62" s="91">
        <v>5562</v>
      </c>
      <c r="J62" s="92">
        <f t="shared" si="1"/>
        <v>2627</v>
      </c>
      <c r="K62" s="92">
        <f t="shared" si="2"/>
        <v>9800</v>
      </c>
      <c r="L62" s="92">
        <f t="shared" si="0"/>
        <v>2049</v>
      </c>
      <c r="M62" s="156">
        <f t="shared" si="3"/>
        <v>15735</v>
      </c>
      <c r="N62" s="93">
        <f t="shared" si="4"/>
        <v>2.8801273955301738</v>
      </c>
    </row>
    <row r="63" spans="1:14" x14ac:dyDescent="0.25">
      <c r="A63" s="13">
        <v>43950</v>
      </c>
      <c r="B63" s="70">
        <v>42048</v>
      </c>
      <c r="C63" s="70">
        <v>11034</v>
      </c>
      <c r="D63" s="70">
        <v>53082</v>
      </c>
      <c r="E63" s="104">
        <v>313</v>
      </c>
      <c r="F63" s="66">
        <v>2405</v>
      </c>
      <c r="G63" s="66">
        <v>67904</v>
      </c>
      <c r="H63" s="90">
        <v>1066</v>
      </c>
      <c r="I63" s="91">
        <v>6628</v>
      </c>
      <c r="J63" s="92">
        <f t="shared" si="1"/>
        <v>3471</v>
      </c>
      <c r="K63" s="92">
        <f t="shared" si="2"/>
        <v>9773</v>
      </c>
      <c r="L63" s="92">
        <f t="shared" si="0"/>
        <v>1996</v>
      </c>
      <c r="M63" s="156">
        <f t="shared" si="3"/>
        <v>16982</v>
      </c>
      <c r="N63" s="93">
        <f t="shared" si="4"/>
        <v>3.1083777204253837</v>
      </c>
    </row>
    <row r="64" spans="1:14" x14ac:dyDescent="0.25">
      <c r="A64" s="13">
        <v>43951</v>
      </c>
      <c r="B64" s="45">
        <v>43286</v>
      </c>
      <c r="C64" s="45">
        <v>11353</v>
      </c>
      <c r="D64" s="45">
        <v>54639</v>
      </c>
      <c r="E64" s="105">
        <v>319</v>
      </c>
      <c r="F64" s="66">
        <v>2406</v>
      </c>
      <c r="G64" s="66">
        <v>72447</v>
      </c>
      <c r="H64" s="90">
        <v>2016</v>
      </c>
      <c r="I64" s="91">
        <v>8644</v>
      </c>
      <c r="J64" s="92">
        <f t="shared" si="1"/>
        <v>4422</v>
      </c>
      <c r="K64" s="92">
        <f t="shared" si="2"/>
        <v>9840</v>
      </c>
      <c r="L64" s="92">
        <f t="shared" si="0"/>
        <v>1944</v>
      </c>
      <c r="M64" s="156">
        <f t="shared" si="3"/>
        <v>19220</v>
      </c>
      <c r="N64" s="93">
        <f t="shared" si="4"/>
        <v>3.5180202441747661</v>
      </c>
    </row>
    <row r="65" spans="1:14" x14ac:dyDescent="0.25">
      <c r="A65" s="13">
        <v>43952</v>
      </c>
      <c r="B65" s="70">
        <v>45048</v>
      </c>
      <c r="C65" s="70">
        <v>11654</v>
      </c>
      <c r="D65" s="70">
        <v>56702</v>
      </c>
      <c r="E65" s="104">
        <v>301</v>
      </c>
      <c r="F65" s="66">
        <v>2537</v>
      </c>
      <c r="G65" s="66">
        <v>74984</v>
      </c>
      <c r="H65" s="90">
        <v>2124</v>
      </c>
      <c r="I65" s="91">
        <v>10768</v>
      </c>
      <c r="J65" s="92">
        <f t="shared" si="1"/>
        <v>4661</v>
      </c>
      <c r="K65" s="92">
        <f t="shared" si="2"/>
        <v>10613</v>
      </c>
      <c r="L65" s="92">
        <f t="shared" si="0"/>
        <v>1957</v>
      </c>
      <c r="M65" s="156">
        <f t="shared" si="3"/>
        <v>22109</v>
      </c>
      <c r="N65" s="93">
        <f t="shared" si="4"/>
        <v>4.0468215181300682</v>
      </c>
    </row>
    <row r="66" spans="1:14" x14ac:dyDescent="0.25">
      <c r="A66" s="13">
        <v>43953</v>
      </c>
      <c r="B66" s="70">
        <v>46906</v>
      </c>
      <c r="C66" s="70">
        <v>11927</v>
      </c>
      <c r="D66" s="70">
        <v>58833</v>
      </c>
      <c r="E66" s="104">
        <v>273</v>
      </c>
      <c r="F66" s="66">
        <v>2921</v>
      </c>
      <c r="G66" s="66">
        <v>77905</v>
      </c>
      <c r="H66" s="90">
        <v>2392</v>
      </c>
      <c r="I66" s="91">
        <v>13160</v>
      </c>
      <c r="J66" s="92">
        <f t="shared" si="1"/>
        <v>5313</v>
      </c>
      <c r="K66" s="92">
        <f t="shared" si="2"/>
        <v>11084</v>
      </c>
      <c r="L66" s="92">
        <f t="shared" si="0"/>
        <v>1876</v>
      </c>
      <c r="M66" s="156">
        <f t="shared" si="3"/>
        <v>25200</v>
      </c>
      <c r="N66" s="93">
        <f t="shared" si="4"/>
        <v>4.6125967821646254</v>
      </c>
    </row>
    <row r="67" spans="1:14" x14ac:dyDescent="0.25">
      <c r="A67" s="13">
        <v>43954</v>
      </c>
      <c r="B67" s="45">
        <v>48198</v>
      </c>
      <c r="C67" s="45">
        <v>12097</v>
      </c>
      <c r="D67" s="45">
        <v>60295</v>
      </c>
      <c r="E67" s="105">
        <v>170</v>
      </c>
      <c r="F67" s="66">
        <v>1986</v>
      </c>
      <c r="G67" s="66">
        <v>79891</v>
      </c>
      <c r="H67" s="90">
        <v>1734</v>
      </c>
      <c r="I67" s="91">
        <v>14894</v>
      </c>
      <c r="J67" s="92">
        <f t="shared" si="1"/>
        <v>3720</v>
      </c>
      <c r="K67" s="92">
        <f t="shared" si="2"/>
        <v>11138</v>
      </c>
      <c r="L67" s="92">
        <f t="shared" si="0"/>
        <v>1773</v>
      </c>
      <c r="M67" s="156">
        <f t="shared" si="3"/>
        <v>26822</v>
      </c>
      <c r="N67" s="93">
        <f t="shared" si="4"/>
        <v>4.9094869401277617</v>
      </c>
    </row>
    <row r="68" spans="1:14" x14ac:dyDescent="0.25">
      <c r="A68" s="13">
        <v>43955</v>
      </c>
      <c r="B68" s="45">
        <v>49430</v>
      </c>
      <c r="C68" s="45">
        <v>12266</v>
      </c>
      <c r="D68" s="45">
        <v>61696</v>
      </c>
      <c r="E68" s="105">
        <v>169</v>
      </c>
      <c r="F68" s="66">
        <v>1949</v>
      </c>
      <c r="G68" s="66">
        <v>81840</v>
      </c>
      <c r="H68" s="90">
        <v>1845</v>
      </c>
      <c r="I68" s="91">
        <v>16739</v>
      </c>
      <c r="J68" s="92">
        <f t="shared" si="1"/>
        <v>3794</v>
      </c>
      <c r="K68" s="92">
        <f t="shared" si="2"/>
        <v>11402</v>
      </c>
      <c r="L68" s="92">
        <f t="shared" si="0"/>
        <v>1745</v>
      </c>
      <c r="M68" s="156">
        <f t="shared" si="3"/>
        <v>28008</v>
      </c>
      <c r="N68" s="93">
        <f t="shared" si="4"/>
        <v>5.1265718521772552</v>
      </c>
    </row>
    <row r="69" spans="1:14" x14ac:dyDescent="0.25">
      <c r="A69" s="13">
        <v>43956</v>
      </c>
      <c r="B69" s="45">
        <v>50874</v>
      </c>
      <c r="C69" s="45">
        <v>12437</v>
      </c>
      <c r="D69" s="45">
        <v>63311</v>
      </c>
      <c r="E69" s="105">
        <v>171</v>
      </c>
      <c r="F69" s="66">
        <v>2445</v>
      </c>
      <c r="G69" s="66">
        <v>84285</v>
      </c>
      <c r="H69" s="90">
        <v>1478</v>
      </c>
      <c r="I69" s="91">
        <v>18217</v>
      </c>
      <c r="J69" s="92">
        <f t="shared" si="1"/>
        <v>3923</v>
      </c>
      <c r="K69" s="92">
        <f t="shared" si="2"/>
        <v>11812</v>
      </c>
      <c r="L69" s="92">
        <f t="shared" si="0"/>
        <v>1716</v>
      </c>
      <c r="M69" s="156">
        <f t="shared" si="3"/>
        <v>29304</v>
      </c>
      <c r="N69" s="93">
        <f t="shared" si="4"/>
        <v>5.3637911152600077</v>
      </c>
    </row>
    <row r="70" spans="1:14" x14ac:dyDescent="0.25">
      <c r="A70" s="13">
        <v>43957</v>
      </c>
      <c r="B70" s="45">
        <v>52416</v>
      </c>
      <c r="C70" s="45">
        <v>12709</v>
      </c>
      <c r="D70" s="45">
        <v>65125</v>
      </c>
      <c r="E70" s="105">
        <v>272</v>
      </c>
      <c r="F70" s="66">
        <v>3036</v>
      </c>
      <c r="G70" s="66">
        <v>87321</v>
      </c>
      <c r="H70" s="90">
        <v>1647</v>
      </c>
      <c r="I70" s="91">
        <v>19864</v>
      </c>
      <c r="J70" s="92">
        <f t="shared" si="1"/>
        <v>4683</v>
      </c>
      <c r="K70" s="92">
        <f t="shared" si="2"/>
        <v>12043</v>
      </c>
      <c r="L70" s="92">
        <f t="shared" si="0"/>
        <v>1675</v>
      </c>
      <c r="M70" s="156">
        <f t="shared" si="3"/>
        <v>30516</v>
      </c>
      <c r="N70" s="93">
        <f t="shared" si="4"/>
        <v>5.5856350557355441</v>
      </c>
    </row>
    <row r="71" spans="1:14" x14ac:dyDescent="0.25">
      <c r="A71" s="13">
        <v>43958</v>
      </c>
      <c r="B71" s="45">
        <v>54173</v>
      </c>
      <c r="C71" s="45">
        <v>12924</v>
      </c>
      <c r="D71" s="45">
        <v>67097</v>
      </c>
      <c r="E71" s="105">
        <v>215</v>
      </c>
      <c r="F71" s="66">
        <v>3174</v>
      </c>
      <c r="G71" s="66">
        <v>90495</v>
      </c>
      <c r="H71" s="90">
        <v>1905</v>
      </c>
      <c r="I71" s="91">
        <v>21769</v>
      </c>
      <c r="J71" s="92">
        <f t="shared" si="1"/>
        <v>5079</v>
      </c>
      <c r="K71" s="92">
        <f t="shared" si="2"/>
        <v>12458</v>
      </c>
      <c r="L71" s="92">
        <f t="shared" si="0"/>
        <v>1571</v>
      </c>
      <c r="M71" s="156">
        <f t="shared" si="3"/>
        <v>31173</v>
      </c>
      <c r="N71" s="93">
        <f t="shared" si="4"/>
        <v>5.7058920432705502</v>
      </c>
    </row>
    <row r="72" spans="1:14" x14ac:dyDescent="0.25">
      <c r="A72" s="13">
        <v>43959</v>
      </c>
      <c r="B72" s="45">
        <v>56042</v>
      </c>
      <c r="C72" s="45">
        <v>13149</v>
      </c>
      <c r="D72" s="45">
        <v>69191</v>
      </c>
      <c r="E72" s="105">
        <v>225</v>
      </c>
      <c r="F72" s="66">
        <v>3075</v>
      </c>
      <c r="G72" s="66">
        <v>93570</v>
      </c>
      <c r="H72" s="90">
        <v>1657</v>
      </c>
      <c r="I72" s="91">
        <v>23426</v>
      </c>
      <c r="J72" s="92">
        <f t="shared" si="1"/>
        <v>4732</v>
      </c>
      <c r="K72" s="92">
        <f t="shared" si="2"/>
        <v>12489</v>
      </c>
      <c r="L72" s="92">
        <f t="shared" si="0"/>
        <v>1495</v>
      </c>
      <c r="M72" s="156">
        <f t="shared" si="3"/>
        <v>31244</v>
      </c>
      <c r="N72" s="93">
        <f t="shared" si="4"/>
        <v>5.7188878516647446</v>
      </c>
    </row>
    <row r="73" spans="1:14" x14ac:dyDescent="0.25">
      <c r="A73" s="13">
        <v>43960</v>
      </c>
      <c r="B73" s="45">
        <v>57787</v>
      </c>
      <c r="C73" s="45">
        <v>13305</v>
      </c>
      <c r="D73" s="45">
        <v>71092</v>
      </c>
      <c r="E73" s="105">
        <v>156</v>
      </c>
      <c r="F73" s="66">
        <v>2769</v>
      </c>
      <c r="G73" s="66">
        <v>96339</v>
      </c>
      <c r="H73" s="90">
        <v>1628</v>
      </c>
      <c r="I73" s="91">
        <v>25054</v>
      </c>
      <c r="J73" s="92">
        <f t="shared" si="1"/>
        <v>4397</v>
      </c>
      <c r="K73" s="92">
        <f t="shared" si="2"/>
        <v>12259</v>
      </c>
      <c r="L73" s="92">
        <f t="shared" si="0"/>
        <v>1378</v>
      </c>
      <c r="M73" s="156">
        <f t="shared" ref="M73:M104" si="5">SUM(J67:J73)</f>
        <v>30328</v>
      </c>
      <c r="N73" s="93">
        <f t="shared" si="4"/>
        <v>5.5512236194241575</v>
      </c>
    </row>
    <row r="74" spans="1:14" x14ac:dyDescent="0.25">
      <c r="A74" s="13">
        <v>43961</v>
      </c>
      <c r="B74" s="45">
        <v>59197</v>
      </c>
      <c r="C74" s="45">
        <v>13486</v>
      </c>
      <c r="D74" s="45">
        <v>72683</v>
      </c>
      <c r="E74" s="105">
        <v>181</v>
      </c>
      <c r="F74" s="66">
        <v>2437</v>
      </c>
      <c r="G74" s="66">
        <v>98776</v>
      </c>
      <c r="H74" s="90">
        <v>1355</v>
      </c>
      <c r="I74" s="91">
        <v>26409</v>
      </c>
      <c r="J74" s="92">
        <f t="shared" si="1"/>
        <v>3792</v>
      </c>
      <c r="K74" s="92">
        <f t="shared" si="2"/>
        <v>12388</v>
      </c>
      <c r="L74" s="92">
        <f t="shared" si="0"/>
        <v>1389</v>
      </c>
      <c r="M74" s="156">
        <f t="shared" si="5"/>
        <v>30400</v>
      </c>
      <c r="N74" s="93">
        <f t="shared" si="4"/>
        <v>5.5644024673731991</v>
      </c>
    </row>
    <row r="75" spans="1:14" x14ac:dyDescent="0.25">
      <c r="A75" s="13">
        <v>43962</v>
      </c>
      <c r="B75" s="45">
        <v>60436</v>
      </c>
      <c r="C75" s="45">
        <v>13627</v>
      </c>
      <c r="D75" s="45">
        <v>74063</v>
      </c>
      <c r="E75" s="105">
        <v>141</v>
      </c>
      <c r="F75" s="66">
        <v>2346</v>
      </c>
      <c r="G75" s="66">
        <v>101122</v>
      </c>
      <c r="H75" s="90">
        <v>1238</v>
      </c>
      <c r="I75" s="91">
        <v>27647</v>
      </c>
      <c r="J75" s="92">
        <f t="shared" si="1"/>
        <v>3584</v>
      </c>
      <c r="K75" s="92">
        <f t="shared" si="2"/>
        <v>12367</v>
      </c>
      <c r="L75" s="92">
        <f t="shared" si="0"/>
        <v>1361</v>
      </c>
      <c r="M75" s="156">
        <f t="shared" si="5"/>
        <v>30190</v>
      </c>
      <c r="N75" s="93">
        <f t="shared" si="4"/>
        <v>5.5259641608551604</v>
      </c>
    </row>
    <row r="76" spans="1:14" x14ac:dyDescent="0.25">
      <c r="A76" s="13">
        <v>43963</v>
      </c>
      <c r="B76" s="45">
        <v>61807</v>
      </c>
      <c r="C76" s="45">
        <v>13763</v>
      </c>
      <c r="D76" s="45">
        <v>75570</v>
      </c>
      <c r="E76" s="105">
        <v>136</v>
      </c>
      <c r="F76" s="66">
        <v>2539</v>
      </c>
      <c r="G76" s="66">
        <v>103661</v>
      </c>
      <c r="H76" s="90">
        <v>1544</v>
      </c>
      <c r="I76" s="91">
        <v>29191</v>
      </c>
      <c r="J76" s="92">
        <f t="shared" si="1"/>
        <v>4083</v>
      </c>
      <c r="K76" s="92">
        <f t="shared" si="2"/>
        <v>12259</v>
      </c>
      <c r="L76" s="92">
        <f t="shared" si="0"/>
        <v>1326</v>
      </c>
      <c r="M76" s="156">
        <f t="shared" si="5"/>
        <v>30350</v>
      </c>
      <c r="N76" s="93">
        <f t="shared" si="4"/>
        <v>5.5552504896308088</v>
      </c>
    </row>
    <row r="77" spans="1:14" x14ac:dyDescent="0.25">
      <c r="A77" s="13">
        <v>43964</v>
      </c>
      <c r="B77" s="45">
        <v>63821</v>
      </c>
      <c r="C77" s="45">
        <v>13929</v>
      </c>
      <c r="D77" s="45">
        <v>77750</v>
      </c>
      <c r="E77" s="105">
        <v>166</v>
      </c>
      <c r="F77" s="66">
        <v>3591</v>
      </c>
      <c r="G77" s="66">
        <v>107252</v>
      </c>
      <c r="H77" s="90">
        <v>1517</v>
      </c>
      <c r="I77" s="91">
        <v>30708</v>
      </c>
      <c r="J77" s="92">
        <f t="shared" si="1"/>
        <v>5108</v>
      </c>
      <c r="K77" s="92">
        <f t="shared" si="2"/>
        <v>12625</v>
      </c>
      <c r="L77" s="92">
        <f t="shared" si="0"/>
        <v>1220</v>
      </c>
      <c r="M77" s="156">
        <f t="shared" si="5"/>
        <v>30775</v>
      </c>
      <c r="N77" s="93">
        <f t="shared" si="4"/>
        <v>5.633042300441125</v>
      </c>
    </row>
    <row r="78" spans="1:14" x14ac:dyDescent="0.25">
      <c r="A78" s="13">
        <v>43965</v>
      </c>
      <c r="B78" s="45">
        <v>66158</v>
      </c>
      <c r="C78" s="45">
        <v>14117</v>
      </c>
      <c r="D78" s="45">
        <v>80275</v>
      </c>
      <c r="E78" s="105">
        <v>188</v>
      </c>
      <c r="F78" s="66">
        <v>4009</v>
      </c>
      <c r="G78" s="66">
        <v>111261</v>
      </c>
      <c r="H78" s="90">
        <v>1820</v>
      </c>
      <c r="I78" s="91">
        <v>32528</v>
      </c>
      <c r="J78" s="92">
        <f t="shared" si="1"/>
        <v>5829</v>
      </c>
      <c r="K78" s="92">
        <f t="shared" si="2"/>
        <v>13178</v>
      </c>
      <c r="L78" s="92">
        <f t="shared" si="0"/>
        <v>1193</v>
      </c>
      <c r="M78" s="156">
        <f t="shared" si="5"/>
        <v>31525</v>
      </c>
      <c r="N78" s="93">
        <f t="shared" si="4"/>
        <v>5.7703219665769767</v>
      </c>
    </row>
    <row r="79" spans="1:14" x14ac:dyDescent="0.25">
      <c r="A79" s="13">
        <v>43966</v>
      </c>
      <c r="B79" s="45">
        <v>68006</v>
      </c>
      <c r="C79" s="45">
        <v>14260</v>
      </c>
      <c r="D79" s="45">
        <v>82266</v>
      </c>
      <c r="E79" s="105">
        <v>143</v>
      </c>
      <c r="F79" s="66">
        <v>3221</v>
      </c>
      <c r="G79" s="66">
        <v>114482</v>
      </c>
      <c r="H79" s="90">
        <v>1992</v>
      </c>
      <c r="I79" s="91">
        <v>34520</v>
      </c>
      <c r="J79" s="92">
        <f t="shared" si="1"/>
        <v>5213</v>
      </c>
      <c r="K79" s="92">
        <f t="shared" si="2"/>
        <v>13075</v>
      </c>
      <c r="L79" s="92">
        <f t="shared" si="0"/>
        <v>1111</v>
      </c>
      <c r="M79" s="156">
        <f t="shared" si="5"/>
        <v>32006</v>
      </c>
      <c r="N79" s="93">
        <f t="shared" si="4"/>
        <v>5.85836399245877</v>
      </c>
    </row>
    <row r="80" spans="1:14" x14ac:dyDescent="0.25">
      <c r="A80" s="13">
        <v>43967</v>
      </c>
      <c r="B80" s="45">
        <v>71157</v>
      </c>
      <c r="C80" s="45">
        <v>14447</v>
      </c>
      <c r="D80" s="45">
        <v>85604</v>
      </c>
      <c r="E80" s="105">
        <v>187</v>
      </c>
      <c r="F80" s="66">
        <v>4840</v>
      </c>
      <c r="G80" s="66">
        <v>119322</v>
      </c>
      <c r="H80" s="90">
        <v>1679</v>
      </c>
      <c r="I80" s="91">
        <v>36199</v>
      </c>
      <c r="J80" s="92">
        <f t="shared" si="1"/>
        <v>6519</v>
      </c>
      <c r="K80" s="92">
        <f t="shared" si="2"/>
        <v>14512</v>
      </c>
      <c r="L80" s="92">
        <f t="shared" si="0"/>
        <v>1142</v>
      </c>
      <c r="M80" s="156">
        <f t="shared" si="5"/>
        <v>34128</v>
      </c>
      <c r="N80" s="93">
        <f t="shared" si="4"/>
        <v>6.2467739278458074</v>
      </c>
    </row>
    <row r="81" spans="1:16" x14ac:dyDescent="0.25">
      <c r="A81" s="13">
        <v>43968</v>
      </c>
      <c r="B81" s="45">
        <v>73123</v>
      </c>
      <c r="C81" s="45">
        <v>14537</v>
      </c>
      <c r="D81" s="45">
        <v>87660</v>
      </c>
      <c r="E81" s="105">
        <v>90</v>
      </c>
      <c r="F81" s="66">
        <v>3043</v>
      </c>
      <c r="G81" s="66">
        <v>122365</v>
      </c>
      <c r="H81" s="90">
        <v>1678</v>
      </c>
      <c r="I81" s="91">
        <v>37877</v>
      </c>
      <c r="J81" s="92">
        <f t="shared" si="1"/>
        <v>4721</v>
      </c>
      <c r="K81" s="92">
        <f t="shared" si="2"/>
        <v>14977</v>
      </c>
      <c r="L81" s="92">
        <f t="shared" si="0"/>
        <v>1051</v>
      </c>
      <c r="M81" s="156">
        <f t="shared" si="5"/>
        <v>35057</v>
      </c>
      <c r="N81" s="93">
        <f t="shared" si="4"/>
        <v>6.4168176742994163</v>
      </c>
    </row>
    <row r="82" spans="1:16" x14ac:dyDescent="0.25">
      <c r="A82" s="13">
        <v>43969</v>
      </c>
      <c r="B82" s="45">
        <v>74346</v>
      </c>
      <c r="C82" s="45">
        <v>14594</v>
      </c>
      <c r="D82" s="45">
        <v>88940</v>
      </c>
      <c r="E82" s="105">
        <v>57</v>
      </c>
      <c r="F82" s="66">
        <v>2317</v>
      </c>
      <c r="G82" s="94">
        <v>124682</v>
      </c>
      <c r="H82" s="90">
        <v>1158</v>
      </c>
      <c r="I82" s="91">
        <v>39035</v>
      </c>
      <c r="J82" s="92">
        <f t="shared" si="1"/>
        <v>3475</v>
      </c>
      <c r="K82" s="92">
        <f t="shared" si="2"/>
        <v>14877</v>
      </c>
      <c r="L82" s="92">
        <f t="shared" si="0"/>
        <v>967</v>
      </c>
      <c r="M82" s="156">
        <f t="shared" si="5"/>
        <v>34948</v>
      </c>
      <c r="N82" s="93">
        <f t="shared" si="4"/>
        <v>6.3968663628210054</v>
      </c>
    </row>
    <row r="83" spans="1:16" x14ac:dyDescent="0.25">
      <c r="A83" s="13">
        <v>43970</v>
      </c>
      <c r="B83" s="45">
        <v>75766</v>
      </c>
      <c r="C83" s="45">
        <v>14655</v>
      </c>
      <c r="D83" s="45">
        <v>90421</v>
      </c>
      <c r="E83" s="105">
        <v>61</v>
      </c>
      <c r="F83" s="66">
        <v>2854</v>
      </c>
      <c r="G83" s="66">
        <v>127536</v>
      </c>
      <c r="H83" s="90">
        <v>1705</v>
      </c>
      <c r="I83" s="91">
        <v>40740</v>
      </c>
      <c r="J83" s="92">
        <f t="shared" si="1"/>
        <v>4559</v>
      </c>
      <c r="K83" s="92">
        <f t="shared" si="2"/>
        <v>14851</v>
      </c>
      <c r="L83" s="92">
        <f t="shared" si="0"/>
        <v>892</v>
      </c>
      <c r="M83" s="156">
        <f t="shared" si="5"/>
        <v>35424</v>
      </c>
      <c r="N83" s="93">
        <f t="shared" si="4"/>
        <v>6.4839931909285591</v>
      </c>
    </row>
    <row r="84" spans="1:16" x14ac:dyDescent="0.25">
      <c r="A84" s="13">
        <v>43971</v>
      </c>
      <c r="B84" s="45">
        <v>77843</v>
      </c>
      <c r="C84" s="45">
        <v>14751</v>
      </c>
      <c r="D84" s="45">
        <v>92594</v>
      </c>
      <c r="E84" s="105">
        <v>96</v>
      </c>
      <c r="F84" s="66">
        <v>3699</v>
      </c>
      <c r="G84" s="66">
        <v>131235</v>
      </c>
      <c r="H84" s="90">
        <v>2653</v>
      </c>
      <c r="I84" s="91">
        <v>43393</v>
      </c>
      <c r="J84" s="92">
        <f t="shared" si="1"/>
        <v>6352</v>
      </c>
      <c r="K84" s="92">
        <f t="shared" si="2"/>
        <v>14844</v>
      </c>
      <c r="L84" s="92">
        <f t="shared" si="0"/>
        <v>822</v>
      </c>
      <c r="M84" s="156">
        <f t="shared" si="5"/>
        <v>36668</v>
      </c>
      <c r="N84" s="93">
        <f t="shared" si="4"/>
        <v>6.711694397159226</v>
      </c>
    </row>
    <row r="85" spans="1:16" x14ac:dyDescent="0.25">
      <c r="A85" s="13">
        <v>43972</v>
      </c>
      <c r="B85" s="45">
        <v>80317</v>
      </c>
      <c r="C85" s="45">
        <v>14856</v>
      </c>
      <c r="D85" s="9">
        <v>95173</v>
      </c>
      <c r="E85" s="105">
        <v>105</v>
      </c>
      <c r="F85" s="45">
        <v>4090</v>
      </c>
      <c r="G85" s="45">
        <v>135325</v>
      </c>
      <c r="H85" s="90">
        <v>2428</v>
      </c>
      <c r="I85" s="91">
        <v>45767</v>
      </c>
      <c r="J85" s="92">
        <f t="shared" si="1"/>
        <v>6518</v>
      </c>
      <c r="K85" s="92">
        <f t="shared" si="2"/>
        <v>14898</v>
      </c>
      <c r="L85" s="92">
        <f t="shared" si="0"/>
        <v>739</v>
      </c>
      <c r="M85" s="156">
        <f t="shared" si="5"/>
        <v>37357</v>
      </c>
      <c r="N85" s="93">
        <f t="shared" si="4"/>
        <v>6.8378086504493618</v>
      </c>
    </row>
    <row r="86" spans="1:16" x14ac:dyDescent="0.25">
      <c r="A86" s="13">
        <v>43973</v>
      </c>
      <c r="B86" s="45">
        <v>82638</v>
      </c>
      <c r="C86" s="45">
        <v>14969</v>
      </c>
      <c r="D86" s="9">
        <v>97607</v>
      </c>
      <c r="E86" s="105">
        <v>113</v>
      </c>
      <c r="F86" s="66">
        <v>3858</v>
      </c>
      <c r="G86" s="66">
        <v>139183</v>
      </c>
      <c r="H86" s="90">
        <v>1884</v>
      </c>
      <c r="I86" s="91">
        <v>47651</v>
      </c>
      <c r="J86" s="92">
        <f t="shared" si="1"/>
        <v>5742</v>
      </c>
      <c r="K86" s="92">
        <f t="shared" si="2"/>
        <v>15341</v>
      </c>
      <c r="L86" s="92">
        <f t="shared" si="0"/>
        <v>709</v>
      </c>
      <c r="M86" s="156">
        <f t="shared" si="5"/>
        <v>37886</v>
      </c>
      <c r="N86" s="93">
        <f t="shared" si="4"/>
        <v>6.9346365749638492</v>
      </c>
    </row>
    <row r="87" spans="1:16" x14ac:dyDescent="0.25">
      <c r="A87" s="13">
        <v>43974</v>
      </c>
      <c r="B87" s="45">
        <v>84891</v>
      </c>
      <c r="C87" s="45">
        <v>15041</v>
      </c>
      <c r="D87" s="9">
        <v>99932</v>
      </c>
      <c r="E87" s="105">
        <v>72</v>
      </c>
      <c r="F87" s="66">
        <v>3755</v>
      </c>
      <c r="G87" s="66">
        <v>142938</v>
      </c>
      <c r="H87" s="90">
        <v>1651</v>
      </c>
      <c r="I87" s="91">
        <v>49245</v>
      </c>
      <c r="J87" s="92">
        <f t="shared" si="1"/>
        <v>5406</v>
      </c>
      <c r="K87" s="92">
        <f t="shared" si="2"/>
        <v>14328</v>
      </c>
      <c r="L87" s="92">
        <f t="shared" si="0"/>
        <v>594</v>
      </c>
      <c r="M87" s="156">
        <f t="shared" si="5"/>
        <v>36773</v>
      </c>
      <c r="N87" s="93">
        <f t="shared" si="4"/>
        <v>6.7309135504182454</v>
      </c>
    </row>
    <row r="88" spans="1:16" x14ac:dyDescent="0.25">
      <c r="A88" s="13">
        <v>43975</v>
      </c>
      <c r="B88" s="45">
        <v>86612</v>
      </c>
      <c r="C88" s="45">
        <v>15101</v>
      </c>
      <c r="D88" s="9">
        <v>101713</v>
      </c>
      <c r="E88" s="105">
        <v>60</v>
      </c>
      <c r="F88" s="66">
        <v>2886</v>
      </c>
      <c r="G88" s="66">
        <v>145824</v>
      </c>
      <c r="H88" s="92">
        <v>1225</v>
      </c>
      <c r="I88" s="93">
        <v>50470</v>
      </c>
      <c r="J88" s="92">
        <f t="shared" si="1"/>
        <v>4111</v>
      </c>
      <c r="K88" s="92">
        <f t="shared" si="2"/>
        <v>14053</v>
      </c>
      <c r="L88" s="92">
        <f t="shared" si="0"/>
        <v>564</v>
      </c>
      <c r="M88" s="156">
        <f t="shared" si="5"/>
        <v>36163</v>
      </c>
      <c r="N88" s="93">
        <f t="shared" si="4"/>
        <v>6.6192594219610852</v>
      </c>
    </row>
    <row r="89" spans="1:16" x14ac:dyDescent="0.25">
      <c r="A89" s="13">
        <v>43976</v>
      </c>
      <c r="B89" s="45">
        <v>88352</v>
      </c>
      <c r="C89" s="45">
        <v>15156</v>
      </c>
      <c r="D89" s="9">
        <v>103508</v>
      </c>
      <c r="E89" s="105">
        <v>55</v>
      </c>
      <c r="F89" s="66">
        <v>3401</v>
      </c>
      <c r="G89" s="66">
        <v>149225</v>
      </c>
      <c r="H89" s="92">
        <v>1341</v>
      </c>
      <c r="I89" s="93">
        <v>51811</v>
      </c>
      <c r="J89" s="92">
        <f t="shared" si="1"/>
        <v>4742</v>
      </c>
      <c r="K89" s="92">
        <f t="shared" si="2"/>
        <v>14568</v>
      </c>
      <c r="L89" s="92">
        <f t="shared" si="0"/>
        <v>562</v>
      </c>
      <c r="M89" s="156">
        <f t="shared" si="5"/>
        <v>37430</v>
      </c>
      <c r="N89" s="93">
        <f t="shared" si="4"/>
        <v>6.8511705379532515</v>
      </c>
      <c r="O89" s="108"/>
    </row>
    <row r="90" spans="1:16" x14ac:dyDescent="0.25">
      <c r="A90" s="13">
        <v>43977</v>
      </c>
      <c r="B90" s="45">
        <v>89695</v>
      </c>
      <c r="C90" s="45">
        <v>15185</v>
      </c>
      <c r="D90" s="9">
        <v>104880</v>
      </c>
      <c r="E90" s="105">
        <v>29</v>
      </c>
      <c r="F90" s="66">
        <v>2977</v>
      </c>
      <c r="G90" s="66">
        <v>152202</v>
      </c>
      <c r="H90" s="92">
        <v>1448</v>
      </c>
      <c r="I90" s="93">
        <v>53259</v>
      </c>
      <c r="J90" s="92">
        <f t="shared" si="1"/>
        <v>4425</v>
      </c>
      <c r="K90" s="92">
        <f t="shared" si="2"/>
        <v>14459</v>
      </c>
      <c r="L90" s="92">
        <f t="shared" si="0"/>
        <v>530</v>
      </c>
      <c r="M90" s="156">
        <f t="shared" si="5"/>
        <v>37296</v>
      </c>
      <c r="N90" s="93">
        <f t="shared" si="4"/>
        <v>6.8266432376036459</v>
      </c>
      <c r="O90" s="108"/>
    </row>
    <row r="91" spans="1:16" x14ac:dyDescent="0.25">
      <c r="A91" s="13">
        <v>43978</v>
      </c>
      <c r="B91" s="45">
        <v>91744</v>
      </c>
      <c r="C91" s="45">
        <v>15240</v>
      </c>
      <c r="D91" s="9">
        <v>106984</v>
      </c>
      <c r="E91" s="105">
        <v>55</v>
      </c>
      <c r="F91" s="66">
        <v>3750</v>
      </c>
      <c r="G91" s="66">
        <v>155952</v>
      </c>
      <c r="H91" s="92">
        <v>1428</v>
      </c>
      <c r="I91" s="93">
        <v>54687</v>
      </c>
      <c r="J91" s="92">
        <f t="shared" si="1"/>
        <v>5178</v>
      </c>
      <c r="K91" s="92">
        <f t="shared" si="2"/>
        <v>14390</v>
      </c>
      <c r="L91" s="92">
        <f t="shared" si="0"/>
        <v>489</v>
      </c>
      <c r="M91" s="156">
        <f t="shared" si="5"/>
        <v>36122</v>
      </c>
      <c r="N91" s="93">
        <f t="shared" si="4"/>
        <v>6.6117548002123261</v>
      </c>
      <c r="O91" s="108"/>
    </row>
    <row r="92" spans="1:16" x14ac:dyDescent="0.25">
      <c r="A92" s="13">
        <v>43979</v>
      </c>
      <c r="B92" s="45">
        <v>93743</v>
      </c>
      <c r="C92" s="45">
        <v>15288</v>
      </c>
      <c r="D92" s="45">
        <v>109031</v>
      </c>
      <c r="E92" s="105">
        <v>48</v>
      </c>
      <c r="F92" s="66">
        <v>3575</v>
      </c>
      <c r="G92" s="66">
        <v>159527</v>
      </c>
      <c r="H92" s="92">
        <v>1425</v>
      </c>
      <c r="I92" s="93">
        <v>56112</v>
      </c>
      <c r="J92" s="92">
        <f t="shared" si="1"/>
        <v>5000</v>
      </c>
      <c r="K92" s="92">
        <f t="shared" si="2"/>
        <v>13858</v>
      </c>
      <c r="L92" s="92">
        <f t="shared" si="0"/>
        <v>432</v>
      </c>
      <c r="M92" s="156">
        <f t="shared" si="5"/>
        <v>34604</v>
      </c>
      <c r="N92" s="93">
        <f t="shared" si="4"/>
        <v>6.3339007559533611</v>
      </c>
      <c r="O92" s="108"/>
      <c r="P92" s="108"/>
    </row>
    <row r="93" spans="1:16" x14ac:dyDescent="0.25">
      <c r="A93" s="13">
        <v>43980</v>
      </c>
      <c r="B93" s="45">
        <v>95758</v>
      </c>
      <c r="C93" s="45">
        <v>15327</v>
      </c>
      <c r="D93" s="107">
        <v>111085</v>
      </c>
      <c r="E93" s="105">
        <v>39</v>
      </c>
      <c r="F93" s="66">
        <v>4235</v>
      </c>
      <c r="G93" s="94">
        <v>163762</v>
      </c>
      <c r="H93" s="92">
        <v>1237</v>
      </c>
      <c r="I93" s="93">
        <v>57349</v>
      </c>
      <c r="J93" s="92">
        <f t="shared" si="1"/>
        <v>5472</v>
      </c>
      <c r="K93" s="92">
        <f t="shared" si="2"/>
        <v>13478</v>
      </c>
      <c r="L93" s="92">
        <f t="shared" si="0"/>
        <v>358</v>
      </c>
      <c r="M93" s="156">
        <f t="shared" si="5"/>
        <v>34334</v>
      </c>
      <c r="N93" s="93">
        <f t="shared" si="4"/>
        <v>6.2844800761444546</v>
      </c>
      <c r="O93" s="108"/>
      <c r="P93" s="108"/>
    </row>
    <row r="94" spans="1:16" x14ac:dyDescent="0.25">
      <c r="A94" s="13">
        <v>43981</v>
      </c>
      <c r="B94" s="45">
        <v>97602</v>
      </c>
      <c r="C94" s="45">
        <v>15382</v>
      </c>
      <c r="D94" s="107">
        <v>112984</v>
      </c>
      <c r="E94" s="105">
        <v>55</v>
      </c>
      <c r="F94" s="66">
        <v>3299</v>
      </c>
      <c r="G94" s="94">
        <v>167061</v>
      </c>
      <c r="H94" s="92">
        <v>1026</v>
      </c>
      <c r="I94" s="110">
        <v>58375</v>
      </c>
      <c r="J94" s="92">
        <f t="shared" si="1"/>
        <v>4325</v>
      </c>
      <c r="K94" s="92">
        <f t="shared" si="2"/>
        <v>13052</v>
      </c>
      <c r="L94" s="92">
        <f t="shared" si="0"/>
        <v>341</v>
      </c>
      <c r="M94" s="156">
        <f t="shared" si="5"/>
        <v>33253</v>
      </c>
      <c r="N94" s="93">
        <f t="shared" si="4"/>
        <v>6.0866143173539804</v>
      </c>
    </row>
    <row r="95" spans="1:16" x14ac:dyDescent="0.25">
      <c r="A95" s="13">
        <v>43982</v>
      </c>
      <c r="B95" s="45">
        <v>98922</v>
      </c>
      <c r="C95" s="45">
        <v>15400</v>
      </c>
      <c r="D95" s="107">
        <v>114322</v>
      </c>
      <c r="E95" s="105">
        <v>18</v>
      </c>
      <c r="F95" s="66">
        <v>2588</v>
      </c>
      <c r="G95" s="107">
        <v>169649</v>
      </c>
      <c r="H95" s="77">
        <v>641</v>
      </c>
      <c r="I95" s="52">
        <v>59016</v>
      </c>
      <c r="J95" s="92">
        <f t="shared" si="1"/>
        <v>3229</v>
      </c>
      <c r="K95" s="92">
        <f t="shared" si="2"/>
        <v>12609</v>
      </c>
      <c r="L95" s="92">
        <f t="shared" si="0"/>
        <v>299</v>
      </c>
      <c r="M95" s="156">
        <f t="shared" si="5"/>
        <v>32371</v>
      </c>
      <c r="N95" s="93">
        <f t="shared" si="4"/>
        <v>5.9251734299782184</v>
      </c>
    </row>
    <row r="96" spans="1:16" x14ac:dyDescent="0.25">
      <c r="A96" s="13">
        <v>43983</v>
      </c>
      <c r="B96" s="45">
        <v>99841</v>
      </c>
      <c r="C96" s="45">
        <v>15418</v>
      </c>
      <c r="D96" s="107">
        <v>115259</v>
      </c>
      <c r="E96" s="107">
        <v>18</v>
      </c>
      <c r="F96" s="45">
        <v>2096</v>
      </c>
      <c r="G96" s="107">
        <v>171745</v>
      </c>
      <c r="H96" s="77">
        <v>633</v>
      </c>
      <c r="I96" s="52">
        <v>59649</v>
      </c>
      <c r="J96" s="92">
        <f t="shared" si="1"/>
        <v>2729</v>
      </c>
      <c r="K96" s="92">
        <f t="shared" si="2"/>
        <v>11751</v>
      </c>
      <c r="L96" s="92">
        <f t="shared" si="0"/>
        <v>262</v>
      </c>
      <c r="M96" s="156">
        <f t="shared" si="5"/>
        <v>30358</v>
      </c>
      <c r="N96" s="93">
        <f t="shared" si="4"/>
        <v>5.5567148060695919</v>
      </c>
    </row>
    <row r="97" spans="1:15" x14ac:dyDescent="0.25">
      <c r="A97" s="13">
        <v>43984</v>
      </c>
      <c r="B97" s="45">
        <v>101377</v>
      </c>
      <c r="C97" s="45">
        <v>15471</v>
      </c>
      <c r="D97" s="107">
        <v>116848</v>
      </c>
      <c r="E97" s="107">
        <v>53</v>
      </c>
      <c r="F97" s="45">
        <v>3435</v>
      </c>
      <c r="G97" s="107">
        <v>175180</v>
      </c>
      <c r="H97" s="77">
        <v>971</v>
      </c>
      <c r="I97" s="52">
        <v>60583</v>
      </c>
      <c r="J97" s="92">
        <f t="shared" si="1"/>
        <v>4406</v>
      </c>
      <c r="K97" s="92">
        <f t="shared" si="2"/>
        <v>11968</v>
      </c>
      <c r="L97" s="92">
        <f t="shared" si="0"/>
        <v>286</v>
      </c>
      <c r="M97" s="156">
        <f t="shared" si="5"/>
        <v>30339</v>
      </c>
      <c r="N97" s="93">
        <f t="shared" si="4"/>
        <v>5.5532370545274832</v>
      </c>
    </row>
    <row r="98" spans="1:15" x14ac:dyDescent="0.25">
      <c r="A98" s="13">
        <v>43985</v>
      </c>
      <c r="B98" s="45">
        <v>103069</v>
      </c>
      <c r="C98" s="45">
        <v>15504</v>
      </c>
      <c r="D98" s="107">
        <v>118573</v>
      </c>
      <c r="E98" s="107">
        <v>33</v>
      </c>
      <c r="F98" s="45">
        <v>3641</v>
      </c>
      <c r="G98" s="107">
        <v>178821</v>
      </c>
      <c r="H98" s="77">
        <v>1150</v>
      </c>
      <c r="I98" s="52">
        <v>61770</v>
      </c>
      <c r="J98" s="92">
        <f t="shared" si="1"/>
        <v>4791</v>
      </c>
      <c r="K98" s="92">
        <f t="shared" si="2"/>
        <v>11589</v>
      </c>
      <c r="L98" s="92">
        <f t="shared" si="0"/>
        <v>264</v>
      </c>
      <c r="M98" s="156">
        <f t="shared" si="5"/>
        <v>29952</v>
      </c>
      <c r="N98" s="93">
        <f t="shared" si="4"/>
        <v>5.4824007468013836</v>
      </c>
    </row>
    <row r="99" spans="1:15" x14ac:dyDescent="0.25">
      <c r="A99" s="13">
        <v>43986</v>
      </c>
      <c r="B99" s="45">
        <v>105048</v>
      </c>
      <c r="C99" s="45">
        <v>15553</v>
      </c>
      <c r="D99" s="107">
        <v>120601</v>
      </c>
      <c r="E99" s="107">
        <v>49</v>
      </c>
      <c r="F99" s="45">
        <v>3834</v>
      </c>
      <c r="G99" s="107">
        <v>182655</v>
      </c>
      <c r="H99" s="77">
        <v>1368</v>
      </c>
      <c r="I99" s="52">
        <v>63138</v>
      </c>
      <c r="J99" s="92">
        <f t="shared" si="1"/>
        <v>5202</v>
      </c>
      <c r="K99" s="92">
        <f t="shared" si="2"/>
        <v>11570</v>
      </c>
      <c r="L99" s="92">
        <f t="shared" ref="L99:L117" si="6">SUM(E93:E99)</f>
        <v>265</v>
      </c>
      <c r="M99" s="156">
        <f t="shared" si="5"/>
        <v>30154</v>
      </c>
      <c r="N99" s="93">
        <f t="shared" si="4"/>
        <v>5.5193747368806401</v>
      </c>
    </row>
    <row r="100" spans="1:15" x14ac:dyDescent="0.25">
      <c r="A100" s="13">
        <v>43987</v>
      </c>
      <c r="B100" s="45">
        <v>107180</v>
      </c>
      <c r="C100" s="45">
        <v>15582</v>
      </c>
      <c r="D100" s="107">
        <v>122762</v>
      </c>
      <c r="E100" s="107">
        <v>29</v>
      </c>
      <c r="F100" s="45">
        <v>4180</v>
      </c>
      <c r="G100" s="107">
        <v>186835</v>
      </c>
      <c r="H100" s="50">
        <v>1346</v>
      </c>
      <c r="I100" s="52">
        <v>64484</v>
      </c>
      <c r="J100" s="92">
        <f t="shared" ref="J100:J147" si="7">F100+H100</f>
        <v>5526</v>
      </c>
      <c r="K100" s="92">
        <f t="shared" ref="K100:K147" si="8">D100-D93</f>
        <v>11677</v>
      </c>
      <c r="L100" s="92">
        <f t="shared" si="6"/>
        <v>255</v>
      </c>
      <c r="M100" s="156">
        <f t="shared" si="5"/>
        <v>30208</v>
      </c>
      <c r="N100" s="93">
        <f t="shared" si="4"/>
        <v>5.529258872842421</v>
      </c>
    </row>
    <row r="101" spans="1:15" x14ac:dyDescent="0.25">
      <c r="A101" s="13">
        <v>43988</v>
      </c>
      <c r="B101" s="45">
        <v>108940</v>
      </c>
      <c r="C101" s="45">
        <v>15603</v>
      </c>
      <c r="D101" s="107">
        <v>124543</v>
      </c>
      <c r="E101" s="107">
        <v>21</v>
      </c>
      <c r="F101" s="45">
        <v>3552</v>
      </c>
      <c r="G101" s="107">
        <v>190387</v>
      </c>
      <c r="H101" s="50">
        <v>1422</v>
      </c>
      <c r="I101" s="52">
        <v>65906</v>
      </c>
      <c r="J101" s="92">
        <f t="shared" si="7"/>
        <v>4974</v>
      </c>
      <c r="K101" s="92">
        <f t="shared" si="8"/>
        <v>11559</v>
      </c>
      <c r="L101" s="92">
        <f t="shared" si="6"/>
        <v>221</v>
      </c>
      <c r="M101" s="156">
        <f t="shared" si="5"/>
        <v>30857</v>
      </c>
      <c r="N101" s="93">
        <f t="shared" si="4"/>
        <v>5.6480515439386449</v>
      </c>
    </row>
    <row r="102" spans="1:15" x14ac:dyDescent="0.25">
      <c r="A102" s="13">
        <v>43989</v>
      </c>
      <c r="B102" s="45">
        <v>110391</v>
      </c>
      <c r="C102" s="45">
        <v>15621</v>
      </c>
      <c r="D102" s="107">
        <v>126012</v>
      </c>
      <c r="E102" s="107">
        <v>18</v>
      </c>
      <c r="F102" s="45">
        <v>2908</v>
      </c>
      <c r="G102" s="107">
        <v>193295</v>
      </c>
      <c r="H102" s="50">
        <v>1036</v>
      </c>
      <c r="I102" s="52">
        <v>66942</v>
      </c>
      <c r="J102" s="92">
        <f t="shared" si="7"/>
        <v>3944</v>
      </c>
      <c r="K102" s="92">
        <f t="shared" si="8"/>
        <v>11690</v>
      </c>
      <c r="L102" s="92">
        <f t="shared" si="6"/>
        <v>221</v>
      </c>
      <c r="M102" s="156">
        <f t="shared" si="5"/>
        <v>31572</v>
      </c>
      <c r="N102" s="93">
        <f t="shared" si="4"/>
        <v>5.7789248256548236</v>
      </c>
    </row>
    <row r="103" spans="1:15" x14ac:dyDescent="0.25">
      <c r="A103" s="13">
        <v>43990</v>
      </c>
      <c r="B103" s="45">
        <v>111565</v>
      </c>
      <c r="C103" s="45">
        <v>15639</v>
      </c>
      <c r="D103" s="107">
        <v>127204</v>
      </c>
      <c r="E103" s="107">
        <v>18</v>
      </c>
      <c r="F103" s="45">
        <v>2651</v>
      </c>
      <c r="G103" s="107">
        <v>195946</v>
      </c>
      <c r="H103" s="50">
        <v>774</v>
      </c>
      <c r="I103" s="52">
        <v>67716</v>
      </c>
      <c r="J103" s="92">
        <f t="shared" si="7"/>
        <v>3425</v>
      </c>
      <c r="K103" s="92">
        <f t="shared" si="8"/>
        <v>11945</v>
      </c>
      <c r="L103" s="92">
        <f t="shared" si="6"/>
        <v>221</v>
      </c>
      <c r="M103" s="156">
        <f t="shared" si="5"/>
        <v>32268</v>
      </c>
      <c r="N103" s="93">
        <f t="shared" si="4"/>
        <v>5.9063203558288944</v>
      </c>
    </row>
    <row r="104" spans="1:15" x14ac:dyDescent="0.25">
      <c r="A104" s="13">
        <v>43991</v>
      </c>
      <c r="B104" s="45">
        <v>112842</v>
      </c>
      <c r="C104" s="45">
        <v>15653</v>
      </c>
      <c r="D104" s="107">
        <v>128495</v>
      </c>
      <c r="E104" s="107">
        <v>14</v>
      </c>
      <c r="F104" s="45">
        <v>3059</v>
      </c>
      <c r="G104" s="107">
        <v>199005</v>
      </c>
      <c r="H104" s="50">
        <v>1503</v>
      </c>
      <c r="I104" s="52">
        <v>69219</v>
      </c>
      <c r="J104" s="92">
        <f t="shared" si="7"/>
        <v>4562</v>
      </c>
      <c r="K104" s="92">
        <f t="shared" si="8"/>
        <v>11647</v>
      </c>
      <c r="L104" s="92">
        <f t="shared" si="6"/>
        <v>182</v>
      </c>
      <c r="M104" s="156">
        <f t="shared" si="5"/>
        <v>32424</v>
      </c>
      <c r="N104" s="93">
        <f t="shared" si="4"/>
        <v>5.9348745263851512</v>
      </c>
    </row>
    <row r="105" spans="1:15" x14ac:dyDescent="0.25">
      <c r="A105" s="13">
        <v>43992</v>
      </c>
      <c r="B105" s="45">
        <v>114439</v>
      </c>
      <c r="C105" s="45">
        <v>15665</v>
      </c>
      <c r="D105" s="107">
        <v>130104</v>
      </c>
      <c r="E105" s="107">
        <v>12</v>
      </c>
      <c r="F105" s="45">
        <v>3335</v>
      </c>
      <c r="G105" s="107">
        <v>202340</v>
      </c>
      <c r="H105" s="50">
        <v>1412</v>
      </c>
      <c r="I105" s="52">
        <v>70631</v>
      </c>
      <c r="J105" s="92">
        <f t="shared" si="7"/>
        <v>4747</v>
      </c>
      <c r="K105" s="92">
        <f t="shared" si="8"/>
        <v>11531</v>
      </c>
      <c r="L105" s="92">
        <f t="shared" si="6"/>
        <v>161</v>
      </c>
      <c r="M105" s="156">
        <f t="shared" ref="M105:M136" si="9">SUM(J99:J105)</f>
        <v>32380</v>
      </c>
      <c r="N105" s="93">
        <f t="shared" ref="N105:N168" si="10">M105/5463.3</f>
        <v>5.9268207859718487</v>
      </c>
    </row>
    <row r="106" spans="1:15" x14ac:dyDescent="0.25">
      <c r="A106" s="13">
        <v>43993</v>
      </c>
      <c r="B106" s="45">
        <v>116319</v>
      </c>
      <c r="C106" s="45">
        <v>15682</v>
      </c>
      <c r="D106" s="107">
        <v>132001</v>
      </c>
      <c r="E106" s="107">
        <v>17</v>
      </c>
      <c r="F106" s="45">
        <v>3896</v>
      </c>
      <c r="G106" s="107">
        <v>206236</v>
      </c>
      <c r="H106" s="50">
        <v>1777</v>
      </c>
      <c r="I106" s="52">
        <v>72408</v>
      </c>
      <c r="J106" s="92">
        <f t="shared" si="7"/>
        <v>5673</v>
      </c>
      <c r="K106" s="92">
        <f t="shared" si="8"/>
        <v>11400</v>
      </c>
      <c r="L106" s="92">
        <f t="shared" si="6"/>
        <v>129</v>
      </c>
      <c r="M106" s="156">
        <f t="shared" si="9"/>
        <v>32851</v>
      </c>
      <c r="N106" s="93">
        <f t="shared" si="10"/>
        <v>6.0130324163051636</v>
      </c>
    </row>
    <row r="107" spans="1:15" x14ac:dyDescent="0.25">
      <c r="A107" s="13">
        <v>43994</v>
      </c>
      <c r="B107" s="45">
        <v>118185</v>
      </c>
      <c r="C107" s="45">
        <v>15709</v>
      </c>
      <c r="D107" s="107">
        <v>133894</v>
      </c>
      <c r="E107" s="107">
        <v>27</v>
      </c>
      <c r="F107" s="45">
        <v>3917</v>
      </c>
      <c r="G107" s="107">
        <v>210153</v>
      </c>
      <c r="H107" s="50">
        <v>1460</v>
      </c>
      <c r="I107" s="52">
        <v>73868</v>
      </c>
      <c r="J107" s="92">
        <f t="shared" si="7"/>
        <v>5377</v>
      </c>
      <c r="K107" s="92">
        <f t="shared" si="8"/>
        <v>11132</v>
      </c>
      <c r="L107" s="92">
        <f t="shared" si="6"/>
        <v>127</v>
      </c>
      <c r="M107" s="156">
        <f t="shared" si="9"/>
        <v>32702</v>
      </c>
      <c r="N107" s="93">
        <f t="shared" si="10"/>
        <v>5.9857595226328408</v>
      </c>
    </row>
    <row r="108" spans="1:15" x14ac:dyDescent="0.25">
      <c r="A108" s="13">
        <v>43995</v>
      </c>
      <c r="B108" s="45">
        <v>120416</v>
      </c>
      <c r="C108" s="45">
        <v>15730</v>
      </c>
      <c r="D108" s="107">
        <v>136146</v>
      </c>
      <c r="E108" s="107">
        <v>21</v>
      </c>
      <c r="F108" s="45">
        <v>4323</v>
      </c>
      <c r="G108" s="107">
        <v>214476</v>
      </c>
      <c r="H108" s="50">
        <v>1413</v>
      </c>
      <c r="I108" s="52">
        <v>75281</v>
      </c>
      <c r="J108" s="92">
        <f t="shared" si="7"/>
        <v>5736</v>
      </c>
      <c r="K108" s="92">
        <f t="shared" si="8"/>
        <v>11603</v>
      </c>
      <c r="L108" s="92">
        <f t="shared" si="6"/>
        <v>127</v>
      </c>
      <c r="M108" s="156">
        <f t="shared" si="9"/>
        <v>33464</v>
      </c>
      <c r="N108" s="93">
        <f t="shared" si="10"/>
        <v>6.1252356634268663</v>
      </c>
    </row>
    <row r="109" spans="1:15" x14ac:dyDescent="0.25">
      <c r="A109" s="118">
        <v>43996</v>
      </c>
      <c r="B109" s="119">
        <v>121883</v>
      </c>
      <c r="C109" s="119">
        <v>15755</v>
      </c>
      <c r="D109" s="120">
        <v>137638</v>
      </c>
      <c r="E109" s="120">
        <v>25</v>
      </c>
      <c r="F109" s="119">
        <v>3138</v>
      </c>
      <c r="G109" s="121">
        <v>217614</v>
      </c>
      <c r="H109" s="128">
        <v>1279</v>
      </c>
      <c r="I109" s="157">
        <v>76560</v>
      </c>
      <c r="J109" s="158">
        <f t="shared" si="7"/>
        <v>4417</v>
      </c>
      <c r="K109" s="158">
        <f t="shared" si="8"/>
        <v>11626</v>
      </c>
      <c r="L109" s="158">
        <f t="shared" si="6"/>
        <v>134</v>
      </c>
      <c r="M109" s="159">
        <f t="shared" si="9"/>
        <v>33937</v>
      </c>
      <c r="N109" s="398">
        <f t="shared" si="10"/>
        <v>6.2118133728698766</v>
      </c>
      <c r="O109" s="115"/>
    </row>
    <row r="110" spans="1:15" x14ac:dyDescent="0.25">
      <c r="A110" s="13">
        <v>43997</v>
      </c>
      <c r="B110" s="45">
        <v>192929</v>
      </c>
      <c r="C110" s="45">
        <v>18030</v>
      </c>
      <c r="D110" s="107">
        <v>210959</v>
      </c>
      <c r="E110" s="107">
        <v>29</v>
      </c>
      <c r="F110" s="45">
        <v>2963</v>
      </c>
      <c r="G110" s="114">
        <v>220577</v>
      </c>
      <c r="H110" s="50">
        <v>1013</v>
      </c>
      <c r="I110" s="52">
        <v>77573</v>
      </c>
      <c r="J110" s="92">
        <f t="shared" si="7"/>
        <v>3976</v>
      </c>
      <c r="K110" s="92">
        <f t="shared" si="8"/>
        <v>83755</v>
      </c>
      <c r="L110" s="92">
        <f t="shared" si="6"/>
        <v>145</v>
      </c>
      <c r="M110" s="156">
        <f t="shared" si="9"/>
        <v>34488</v>
      </c>
      <c r="N110" s="93">
        <f t="shared" si="10"/>
        <v>6.3126681675910161</v>
      </c>
    </row>
    <row r="111" spans="1:15" x14ac:dyDescent="0.25">
      <c r="A111" s="13">
        <v>43998</v>
      </c>
      <c r="B111" s="45">
        <v>195482</v>
      </c>
      <c r="C111" s="45">
        <v>18045</v>
      </c>
      <c r="D111" s="107">
        <v>213527</v>
      </c>
      <c r="E111" s="107">
        <v>15</v>
      </c>
      <c r="F111" s="45">
        <v>3598</v>
      </c>
      <c r="G111" s="114">
        <v>224175</v>
      </c>
      <c r="H111" s="50">
        <v>1137</v>
      </c>
      <c r="I111" s="52">
        <v>78710</v>
      </c>
      <c r="J111" s="92">
        <f t="shared" si="7"/>
        <v>4735</v>
      </c>
      <c r="K111" s="92">
        <f t="shared" si="8"/>
        <v>85032</v>
      </c>
      <c r="L111" s="92">
        <f t="shared" si="6"/>
        <v>146</v>
      </c>
      <c r="M111" s="156">
        <f t="shared" si="9"/>
        <v>34661</v>
      </c>
      <c r="N111" s="93">
        <f t="shared" si="10"/>
        <v>6.3443340105796864</v>
      </c>
    </row>
    <row r="112" spans="1:15" x14ac:dyDescent="0.25">
      <c r="A112" s="13">
        <v>43999</v>
      </c>
      <c r="B112" s="45">
        <v>198677</v>
      </c>
      <c r="C112" s="45">
        <v>18066</v>
      </c>
      <c r="D112" s="107">
        <v>216743</v>
      </c>
      <c r="E112" s="107">
        <v>21</v>
      </c>
      <c r="F112" s="45">
        <v>3885</v>
      </c>
      <c r="G112" s="114">
        <v>228060</v>
      </c>
      <c r="H112" s="50">
        <v>1148</v>
      </c>
      <c r="I112" s="52">
        <v>79858</v>
      </c>
      <c r="J112" s="92">
        <f t="shared" si="7"/>
        <v>5033</v>
      </c>
      <c r="K112" s="92">
        <f t="shared" si="8"/>
        <v>86639</v>
      </c>
      <c r="L112" s="92">
        <f t="shared" si="6"/>
        <v>155</v>
      </c>
      <c r="M112" s="156">
        <f t="shared" si="9"/>
        <v>34947</v>
      </c>
      <c r="N112" s="93">
        <f t="shared" si="10"/>
        <v>6.3966833232661573</v>
      </c>
    </row>
    <row r="113" spans="1:14" x14ac:dyDescent="0.25">
      <c r="A113" s="13">
        <v>44000</v>
      </c>
      <c r="B113" s="45">
        <v>202121</v>
      </c>
      <c r="C113" s="45">
        <v>18077</v>
      </c>
      <c r="D113" s="107">
        <v>220198</v>
      </c>
      <c r="E113" s="107">
        <v>11</v>
      </c>
      <c r="F113" s="45">
        <v>4200</v>
      </c>
      <c r="G113" s="114">
        <v>232260</v>
      </c>
      <c r="H113" s="50">
        <v>1053</v>
      </c>
      <c r="I113" s="52">
        <v>80911</v>
      </c>
      <c r="J113" s="92">
        <f t="shared" si="7"/>
        <v>5253</v>
      </c>
      <c r="K113" s="92">
        <f t="shared" si="8"/>
        <v>88197</v>
      </c>
      <c r="L113" s="92">
        <f t="shared" si="6"/>
        <v>149</v>
      </c>
      <c r="M113" s="156">
        <f t="shared" si="9"/>
        <v>34527</v>
      </c>
      <c r="N113" s="93">
        <f t="shared" si="10"/>
        <v>6.3198067102300808</v>
      </c>
    </row>
    <row r="114" spans="1:14" x14ac:dyDescent="0.25">
      <c r="A114" s="13">
        <v>44001</v>
      </c>
      <c r="B114" s="45">
        <v>204412</v>
      </c>
      <c r="C114" s="45">
        <v>18104</v>
      </c>
      <c r="D114" s="107">
        <v>222516</v>
      </c>
      <c r="E114" s="107">
        <v>27</v>
      </c>
      <c r="F114" s="45">
        <v>3794</v>
      </c>
      <c r="G114" s="114">
        <v>236054</v>
      </c>
      <c r="H114" s="50">
        <v>859</v>
      </c>
      <c r="I114" s="52">
        <v>81770</v>
      </c>
      <c r="J114" s="92">
        <f t="shared" si="7"/>
        <v>4653</v>
      </c>
      <c r="K114" s="92">
        <f t="shared" si="8"/>
        <v>88622</v>
      </c>
      <c r="L114" s="92">
        <f t="shared" si="6"/>
        <v>149</v>
      </c>
      <c r="M114" s="156">
        <f t="shared" si="9"/>
        <v>33803</v>
      </c>
      <c r="N114" s="93">
        <f t="shared" si="10"/>
        <v>6.1872860725202719</v>
      </c>
    </row>
    <row r="115" spans="1:14" x14ac:dyDescent="0.25">
      <c r="A115" s="13">
        <v>44002</v>
      </c>
      <c r="B115" s="45">
        <v>209953</v>
      </c>
      <c r="C115" s="45">
        <v>18130</v>
      </c>
      <c r="D115" s="107">
        <v>228083</v>
      </c>
      <c r="E115" s="107">
        <v>26</v>
      </c>
      <c r="F115" s="45">
        <v>3695</v>
      </c>
      <c r="G115" s="114">
        <v>239749</v>
      </c>
      <c r="H115" s="50">
        <v>863</v>
      </c>
      <c r="I115" s="52">
        <v>82633</v>
      </c>
      <c r="J115" s="92">
        <f t="shared" si="7"/>
        <v>4558</v>
      </c>
      <c r="K115" s="92">
        <f t="shared" si="8"/>
        <v>91937</v>
      </c>
      <c r="L115" s="92">
        <f t="shared" si="6"/>
        <v>154</v>
      </c>
      <c r="M115" s="156">
        <f t="shared" si="9"/>
        <v>32625</v>
      </c>
      <c r="N115" s="93">
        <f t="shared" si="10"/>
        <v>5.9716654769095596</v>
      </c>
    </row>
    <row r="116" spans="1:14" x14ac:dyDescent="0.25">
      <c r="A116" s="13">
        <v>44003</v>
      </c>
      <c r="B116" s="9">
        <v>213369</v>
      </c>
      <c r="C116" s="9">
        <v>18156</v>
      </c>
      <c r="D116" s="107">
        <v>231525</v>
      </c>
      <c r="E116" s="105">
        <v>26</v>
      </c>
      <c r="F116" s="45">
        <v>3187</v>
      </c>
      <c r="G116" s="114">
        <v>242936</v>
      </c>
      <c r="H116" s="50">
        <v>626</v>
      </c>
      <c r="I116" s="75">
        <v>83259</v>
      </c>
      <c r="J116" s="92">
        <f t="shared" si="7"/>
        <v>3813</v>
      </c>
      <c r="K116" s="92">
        <f t="shared" si="8"/>
        <v>93887</v>
      </c>
      <c r="L116" s="92">
        <f t="shared" si="6"/>
        <v>155</v>
      </c>
      <c r="M116" s="156">
        <f t="shared" si="9"/>
        <v>32021</v>
      </c>
      <c r="N116" s="93">
        <f t="shared" si="10"/>
        <v>5.8611095857814872</v>
      </c>
    </row>
    <row r="117" spans="1:14" x14ac:dyDescent="0.25">
      <c r="A117" s="13">
        <v>44004</v>
      </c>
      <c r="B117" s="9">
        <v>215365</v>
      </c>
      <c r="C117" s="9">
        <v>18170</v>
      </c>
      <c r="D117" s="107">
        <v>233535</v>
      </c>
      <c r="E117" s="105">
        <v>14</v>
      </c>
      <c r="F117" s="45">
        <v>2858</v>
      </c>
      <c r="G117" s="114">
        <v>245794</v>
      </c>
      <c r="H117" s="50">
        <v>558</v>
      </c>
      <c r="I117" s="75">
        <v>83817</v>
      </c>
      <c r="J117" s="92">
        <f t="shared" si="7"/>
        <v>3416</v>
      </c>
      <c r="K117" s="92">
        <f t="shared" si="8"/>
        <v>22576</v>
      </c>
      <c r="L117" s="92">
        <f t="shared" si="6"/>
        <v>140</v>
      </c>
      <c r="M117" s="156">
        <f t="shared" si="9"/>
        <v>31461</v>
      </c>
      <c r="N117" s="93">
        <f t="shared" si="10"/>
        <v>5.7586074350667174</v>
      </c>
    </row>
    <row r="118" spans="1:14" x14ac:dyDescent="0.25">
      <c r="A118" s="13">
        <v>44005</v>
      </c>
      <c r="B118" s="9">
        <v>217177</v>
      </c>
      <c r="C118" s="9">
        <v>18182</v>
      </c>
      <c r="D118" s="107">
        <v>235359</v>
      </c>
      <c r="E118" s="105">
        <v>12</v>
      </c>
      <c r="F118" s="45">
        <v>2962</v>
      </c>
      <c r="G118" s="114">
        <v>248756</v>
      </c>
      <c r="H118" s="50">
        <v>1213</v>
      </c>
      <c r="I118" s="75">
        <v>85030</v>
      </c>
      <c r="J118" s="92">
        <f t="shared" si="7"/>
        <v>4175</v>
      </c>
      <c r="K118" s="92">
        <f t="shared" si="8"/>
        <v>21832</v>
      </c>
      <c r="L118" s="92">
        <f t="shared" ref="L118:L131" si="11">SUM(E112:E118)</f>
        <v>137</v>
      </c>
      <c r="M118" s="156">
        <f t="shared" si="9"/>
        <v>30901</v>
      </c>
      <c r="N118" s="93">
        <f t="shared" si="10"/>
        <v>5.6561052843519484</v>
      </c>
    </row>
    <row r="119" spans="1:14" x14ac:dyDescent="0.25">
      <c r="A119" s="13">
        <v>44006</v>
      </c>
      <c r="B119" s="9">
        <v>219885</v>
      </c>
      <c r="C119" s="9">
        <v>18191</v>
      </c>
      <c r="D119" s="107">
        <v>238076</v>
      </c>
      <c r="E119" s="105">
        <v>9</v>
      </c>
      <c r="F119" s="45">
        <v>3745</v>
      </c>
      <c r="G119" s="114">
        <v>252501</v>
      </c>
      <c r="H119" s="50">
        <v>1118</v>
      </c>
      <c r="I119" s="75">
        <v>86148</v>
      </c>
      <c r="J119" s="92">
        <f t="shared" si="7"/>
        <v>4863</v>
      </c>
      <c r="K119" s="92">
        <f t="shared" si="8"/>
        <v>21333</v>
      </c>
      <c r="L119" s="92">
        <f t="shared" si="11"/>
        <v>125</v>
      </c>
      <c r="M119" s="156">
        <f t="shared" si="9"/>
        <v>30731</v>
      </c>
      <c r="N119" s="93">
        <f t="shared" si="10"/>
        <v>5.6249885600278215</v>
      </c>
    </row>
    <row r="120" spans="1:14" x14ac:dyDescent="0.25">
      <c r="A120" s="13">
        <v>44007</v>
      </c>
      <c r="B120" s="9">
        <v>224314</v>
      </c>
      <c r="C120" s="9">
        <v>18196</v>
      </c>
      <c r="D120" s="107">
        <v>242510</v>
      </c>
      <c r="E120" s="105">
        <v>5</v>
      </c>
      <c r="F120" s="45">
        <v>3247</v>
      </c>
      <c r="G120" s="114">
        <v>255748</v>
      </c>
      <c r="H120" s="50">
        <v>1006</v>
      </c>
      <c r="I120" s="75">
        <v>87154</v>
      </c>
      <c r="J120" s="92">
        <f t="shared" si="7"/>
        <v>4253</v>
      </c>
      <c r="K120" s="92">
        <f t="shared" si="8"/>
        <v>22312</v>
      </c>
      <c r="L120" s="92">
        <f t="shared" si="11"/>
        <v>119</v>
      </c>
      <c r="M120" s="156">
        <f t="shared" si="9"/>
        <v>29731</v>
      </c>
      <c r="N120" s="93">
        <f t="shared" si="10"/>
        <v>5.4419490051800192</v>
      </c>
    </row>
    <row r="121" spans="1:14" x14ac:dyDescent="0.25">
      <c r="A121" s="13">
        <v>44008</v>
      </c>
      <c r="B121" s="9">
        <v>230168</v>
      </c>
      <c r="C121" s="9">
        <v>18213</v>
      </c>
      <c r="D121" s="107">
        <v>248381</v>
      </c>
      <c r="E121" s="105">
        <v>17</v>
      </c>
      <c r="F121" s="45">
        <v>4351</v>
      </c>
      <c r="G121" s="114">
        <v>260099</v>
      </c>
      <c r="H121" s="50">
        <v>1035</v>
      </c>
      <c r="I121" s="75">
        <v>88189</v>
      </c>
      <c r="J121" s="92">
        <f t="shared" si="7"/>
        <v>5386</v>
      </c>
      <c r="K121" s="92">
        <f t="shared" si="8"/>
        <v>25865</v>
      </c>
      <c r="L121" s="92">
        <f t="shared" si="11"/>
        <v>109</v>
      </c>
      <c r="M121" s="156">
        <f t="shared" si="9"/>
        <v>30464</v>
      </c>
      <c r="N121" s="93">
        <f t="shared" si="10"/>
        <v>5.5761169988834585</v>
      </c>
    </row>
    <row r="122" spans="1:14" x14ac:dyDescent="0.25">
      <c r="A122" s="13">
        <v>44009</v>
      </c>
      <c r="B122" s="9">
        <v>232995</v>
      </c>
      <c r="C122" s="9">
        <v>18228</v>
      </c>
      <c r="D122" s="107">
        <v>251223</v>
      </c>
      <c r="E122" s="105">
        <v>15</v>
      </c>
      <c r="F122" s="45">
        <v>3401</v>
      </c>
      <c r="G122" s="114">
        <v>263500</v>
      </c>
      <c r="H122" s="50">
        <v>1056</v>
      </c>
      <c r="I122" s="75">
        <v>89245</v>
      </c>
      <c r="J122" s="92">
        <f t="shared" si="7"/>
        <v>4457</v>
      </c>
      <c r="K122" s="92">
        <f t="shared" si="8"/>
        <v>23140</v>
      </c>
      <c r="L122" s="92">
        <f t="shared" si="11"/>
        <v>98</v>
      </c>
      <c r="M122" s="156">
        <f t="shared" si="9"/>
        <v>30363</v>
      </c>
      <c r="N122" s="93">
        <f t="shared" si="10"/>
        <v>5.5576300038438307</v>
      </c>
    </row>
    <row r="123" spans="1:14" x14ac:dyDescent="0.25">
      <c r="A123" s="13">
        <v>44010</v>
      </c>
      <c r="B123" s="9">
        <v>237191</v>
      </c>
      <c r="C123" s="9">
        <v>18236</v>
      </c>
      <c r="D123" s="107">
        <v>255427</v>
      </c>
      <c r="E123" s="105">
        <v>8</v>
      </c>
      <c r="F123" s="45">
        <v>2982</v>
      </c>
      <c r="G123" s="114">
        <v>266482</v>
      </c>
      <c r="H123" s="50">
        <v>756</v>
      </c>
      <c r="I123" s="75">
        <f>I122+H123</f>
        <v>90001</v>
      </c>
      <c r="J123" s="92">
        <f t="shared" si="7"/>
        <v>3738</v>
      </c>
      <c r="K123" s="92">
        <f t="shared" si="8"/>
        <v>23902</v>
      </c>
      <c r="L123" s="92">
        <f t="shared" si="11"/>
        <v>80</v>
      </c>
      <c r="M123" s="156">
        <f t="shared" si="9"/>
        <v>30288</v>
      </c>
      <c r="N123" s="93">
        <f t="shared" si="10"/>
        <v>5.5439020372302457</v>
      </c>
    </row>
    <row r="124" spans="1:14" x14ac:dyDescent="0.25">
      <c r="A124" s="13">
        <v>44011</v>
      </c>
      <c r="B124" s="9">
        <v>240158</v>
      </c>
      <c r="C124" s="9">
        <v>18241</v>
      </c>
      <c r="D124" s="107">
        <v>258399</v>
      </c>
      <c r="E124" s="105">
        <v>5</v>
      </c>
      <c r="F124" s="45">
        <v>2836</v>
      </c>
      <c r="G124" s="114">
        <v>269318</v>
      </c>
      <c r="H124" s="50">
        <v>694</v>
      </c>
      <c r="I124" s="75">
        <v>90695</v>
      </c>
      <c r="J124" s="92">
        <f t="shared" si="7"/>
        <v>3530</v>
      </c>
      <c r="K124" s="92">
        <f t="shared" si="8"/>
        <v>24864</v>
      </c>
      <c r="L124" s="92">
        <f t="shared" si="11"/>
        <v>71</v>
      </c>
      <c r="M124" s="156">
        <f t="shared" si="9"/>
        <v>30402</v>
      </c>
      <c r="N124" s="93">
        <f t="shared" si="10"/>
        <v>5.5647685464828944</v>
      </c>
    </row>
    <row r="125" spans="1:14" x14ac:dyDescent="0.25">
      <c r="A125" s="13">
        <v>44012</v>
      </c>
      <c r="B125" s="9">
        <v>242085</v>
      </c>
      <c r="C125" s="9">
        <v>18251</v>
      </c>
      <c r="D125" s="107">
        <v>260336</v>
      </c>
      <c r="E125" s="105">
        <v>10</v>
      </c>
      <c r="F125" s="45">
        <v>3243</v>
      </c>
      <c r="G125" s="114">
        <v>272561</v>
      </c>
      <c r="H125" s="50">
        <v>967</v>
      </c>
      <c r="I125" s="75">
        <v>91662</v>
      </c>
      <c r="J125" s="92">
        <f t="shared" si="7"/>
        <v>4210</v>
      </c>
      <c r="K125" s="92">
        <f t="shared" si="8"/>
        <v>24977</v>
      </c>
      <c r="L125" s="92">
        <f t="shared" si="11"/>
        <v>69</v>
      </c>
      <c r="M125" s="156">
        <f t="shared" si="9"/>
        <v>30437</v>
      </c>
      <c r="N125" s="93">
        <f t="shared" si="10"/>
        <v>5.5711749309025675</v>
      </c>
    </row>
    <row r="126" spans="1:14" x14ac:dyDescent="0.25">
      <c r="A126" s="13">
        <v>44013</v>
      </c>
      <c r="B126" s="9">
        <v>245341</v>
      </c>
      <c r="C126" s="9">
        <v>18259</v>
      </c>
      <c r="D126" s="107">
        <v>263600</v>
      </c>
      <c r="E126" s="105">
        <v>8</v>
      </c>
      <c r="F126" s="45">
        <v>3409</v>
      </c>
      <c r="G126" s="114">
        <v>275970</v>
      </c>
      <c r="H126" s="50">
        <v>956</v>
      </c>
      <c r="I126" s="75">
        <v>92618</v>
      </c>
      <c r="J126" s="92">
        <f t="shared" si="7"/>
        <v>4365</v>
      </c>
      <c r="K126" s="92">
        <f t="shared" si="8"/>
        <v>25524</v>
      </c>
      <c r="L126" s="92">
        <f t="shared" si="11"/>
        <v>68</v>
      </c>
      <c r="M126" s="156">
        <f t="shared" si="9"/>
        <v>29939</v>
      </c>
      <c r="N126" s="93">
        <f t="shared" si="10"/>
        <v>5.4800212325883626</v>
      </c>
    </row>
    <row r="127" spans="1:14" x14ac:dyDescent="0.25">
      <c r="A127" s="13">
        <v>44014</v>
      </c>
      <c r="B127" s="9">
        <v>249107</v>
      </c>
      <c r="C127" s="9">
        <v>18264</v>
      </c>
      <c r="D127" s="107">
        <v>267371</v>
      </c>
      <c r="E127" s="105">
        <v>5</v>
      </c>
      <c r="F127" s="45">
        <v>3715</v>
      </c>
      <c r="G127" s="114">
        <v>279685</v>
      </c>
      <c r="H127" s="50">
        <v>973</v>
      </c>
      <c r="I127" s="75">
        <v>93591</v>
      </c>
      <c r="J127" s="92">
        <f t="shared" si="7"/>
        <v>4688</v>
      </c>
      <c r="K127" s="92">
        <f t="shared" si="8"/>
        <v>24861</v>
      </c>
      <c r="L127" s="92">
        <f t="shared" si="11"/>
        <v>68</v>
      </c>
      <c r="M127" s="156">
        <f t="shared" si="9"/>
        <v>30374</v>
      </c>
      <c r="N127" s="93">
        <f t="shared" si="10"/>
        <v>5.5596434389471563</v>
      </c>
    </row>
    <row r="128" spans="1:14" x14ac:dyDescent="0.25">
      <c r="A128" s="13">
        <v>44015</v>
      </c>
      <c r="B128" s="9">
        <v>253738</v>
      </c>
      <c r="C128" s="9">
        <v>18276</v>
      </c>
      <c r="D128" s="107">
        <v>272014</v>
      </c>
      <c r="E128" s="105">
        <v>12</v>
      </c>
      <c r="F128" s="45">
        <v>3827</v>
      </c>
      <c r="G128" s="114">
        <v>283512</v>
      </c>
      <c r="H128" s="50">
        <v>1263</v>
      </c>
      <c r="I128" s="75">
        <v>94854</v>
      </c>
      <c r="J128" s="92">
        <f t="shared" si="7"/>
        <v>5090</v>
      </c>
      <c r="K128" s="92">
        <f t="shared" si="8"/>
        <v>23633</v>
      </c>
      <c r="L128" s="92">
        <f t="shared" si="11"/>
        <v>63</v>
      </c>
      <c r="M128" s="156">
        <f t="shared" si="9"/>
        <v>30078</v>
      </c>
      <c r="N128" s="93">
        <f t="shared" si="10"/>
        <v>5.505463730712207</v>
      </c>
    </row>
    <row r="129" spans="1:14" x14ac:dyDescent="0.25">
      <c r="A129" s="13">
        <v>44016</v>
      </c>
      <c r="B129" s="45">
        <v>257464</v>
      </c>
      <c r="C129" s="45">
        <v>18287</v>
      </c>
      <c r="D129" s="45">
        <v>275751</v>
      </c>
      <c r="E129" s="105">
        <v>11</v>
      </c>
      <c r="F129" s="45">
        <v>4086</v>
      </c>
      <c r="G129" s="114">
        <v>287598</v>
      </c>
      <c r="H129" s="50">
        <v>1270</v>
      </c>
      <c r="I129" s="75">
        <v>96124</v>
      </c>
      <c r="J129" s="92">
        <f t="shared" si="7"/>
        <v>5356</v>
      </c>
      <c r="K129" s="92">
        <f t="shared" si="8"/>
        <v>24528</v>
      </c>
      <c r="L129" s="92">
        <f t="shared" si="11"/>
        <v>59</v>
      </c>
      <c r="M129" s="156">
        <f t="shared" si="9"/>
        <v>30977</v>
      </c>
      <c r="N129" s="93">
        <f t="shared" si="10"/>
        <v>5.6700162905203815</v>
      </c>
    </row>
    <row r="130" spans="1:14" x14ac:dyDescent="0.25">
      <c r="A130" s="13">
        <v>44017</v>
      </c>
      <c r="B130" s="45">
        <v>260587</v>
      </c>
      <c r="C130" s="45">
        <v>18296</v>
      </c>
      <c r="D130" s="45">
        <v>278883</v>
      </c>
      <c r="E130" s="105">
        <v>9</v>
      </c>
      <c r="F130" s="45">
        <v>2917</v>
      </c>
      <c r="G130" s="114">
        <v>290515</v>
      </c>
      <c r="H130" s="50">
        <v>833</v>
      </c>
      <c r="I130" s="75">
        <v>96957</v>
      </c>
      <c r="J130" s="92">
        <f t="shared" si="7"/>
        <v>3750</v>
      </c>
      <c r="K130" s="92">
        <f t="shared" si="8"/>
        <v>23456</v>
      </c>
      <c r="L130" s="92">
        <f t="shared" si="11"/>
        <v>60</v>
      </c>
      <c r="M130" s="156">
        <f t="shared" si="9"/>
        <v>30989</v>
      </c>
      <c r="N130" s="93">
        <f t="shared" si="10"/>
        <v>5.6722127651785552</v>
      </c>
    </row>
    <row r="131" spans="1:14" x14ac:dyDescent="0.25">
      <c r="A131" s="13">
        <v>44018</v>
      </c>
      <c r="B131" s="45">
        <v>263441</v>
      </c>
      <c r="C131" s="45">
        <v>18300</v>
      </c>
      <c r="D131" s="45">
        <v>281741</v>
      </c>
      <c r="E131" s="105">
        <v>4</v>
      </c>
      <c r="F131" s="45">
        <v>2823</v>
      </c>
      <c r="G131" s="114">
        <v>293338</v>
      </c>
      <c r="H131" s="50">
        <v>703</v>
      </c>
      <c r="I131" s="75">
        <v>97660</v>
      </c>
      <c r="J131" s="92">
        <f t="shared" si="7"/>
        <v>3526</v>
      </c>
      <c r="K131" s="92">
        <f t="shared" si="8"/>
        <v>23342</v>
      </c>
      <c r="L131" s="92">
        <f t="shared" si="11"/>
        <v>59</v>
      </c>
      <c r="M131" s="156">
        <f t="shared" si="9"/>
        <v>30985</v>
      </c>
      <c r="N131" s="93">
        <f t="shared" si="10"/>
        <v>5.6714806069591637</v>
      </c>
    </row>
    <row r="132" spans="1:14" x14ac:dyDescent="0.25">
      <c r="A132" s="13">
        <v>44019</v>
      </c>
      <c r="B132" s="45">
        <v>265202</v>
      </c>
      <c r="C132" s="45">
        <v>18302</v>
      </c>
      <c r="D132" s="45">
        <v>283504</v>
      </c>
      <c r="E132" s="105">
        <v>2</v>
      </c>
      <c r="F132" s="45">
        <v>2884</v>
      </c>
      <c r="G132" s="114">
        <v>296222</v>
      </c>
      <c r="H132" s="50">
        <v>1158</v>
      </c>
      <c r="I132" s="75">
        <v>98818</v>
      </c>
      <c r="J132" s="92">
        <f t="shared" si="7"/>
        <v>4042</v>
      </c>
      <c r="K132" s="92">
        <f t="shared" si="8"/>
        <v>23168</v>
      </c>
      <c r="L132" s="92">
        <f>SUM(E126:E132)</f>
        <v>51</v>
      </c>
      <c r="M132" s="156">
        <f t="shared" si="9"/>
        <v>30817</v>
      </c>
      <c r="N132" s="93">
        <f t="shared" si="10"/>
        <v>5.6407299617447331</v>
      </c>
    </row>
    <row r="133" spans="1:14" x14ac:dyDescent="0.25">
      <c r="A133" s="41">
        <v>44020</v>
      </c>
      <c r="B133" s="9">
        <v>267598</v>
      </c>
      <c r="C133" s="45">
        <v>18309</v>
      </c>
      <c r="D133" s="107">
        <v>285907</v>
      </c>
      <c r="E133" s="107">
        <v>7</v>
      </c>
      <c r="F133" s="45">
        <v>3331</v>
      </c>
      <c r="G133" s="114">
        <v>299553</v>
      </c>
      <c r="H133" s="50">
        <v>2491</v>
      </c>
      <c r="I133" s="75">
        <v>164903</v>
      </c>
      <c r="J133" s="92">
        <f t="shared" si="7"/>
        <v>5822</v>
      </c>
      <c r="K133" s="92">
        <f t="shared" si="8"/>
        <v>22307</v>
      </c>
      <c r="L133" s="92">
        <f t="shared" ref="L133:L147" si="12">SUM(E127:E133)</f>
        <v>50</v>
      </c>
      <c r="M133" s="156">
        <f t="shared" si="9"/>
        <v>32274</v>
      </c>
      <c r="N133" s="93">
        <f t="shared" si="10"/>
        <v>5.9074185931579812</v>
      </c>
    </row>
    <row r="134" spans="1:14" x14ac:dyDescent="0.25">
      <c r="A134" s="41">
        <v>44021</v>
      </c>
      <c r="B134" s="9">
        <v>271331</v>
      </c>
      <c r="C134" s="45">
        <v>18315</v>
      </c>
      <c r="D134" s="107">
        <v>289646</v>
      </c>
      <c r="E134" s="107">
        <v>6</v>
      </c>
      <c r="F134" s="45">
        <v>4057</v>
      </c>
      <c r="G134" s="114">
        <v>303610</v>
      </c>
      <c r="H134" s="50">
        <v>6551</v>
      </c>
      <c r="I134" s="75">
        <v>171454</v>
      </c>
      <c r="J134" s="92">
        <f t="shared" si="7"/>
        <v>10608</v>
      </c>
      <c r="K134" s="92">
        <f t="shared" si="8"/>
        <v>22275</v>
      </c>
      <c r="L134" s="92">
        <f t="shared" si="12"/>
        <v>51</v>
      </c>
      <c r="M134" s="156">
        <f t="shared" si="9"/>
        <v>38194</v>
      </c>
      <c r="N134" s="93">
        <f t="shared" si="10"/>
        <v>6.9910127578569723</v>
      </c>
    </row>
    <row r="135" spans="1:14" x14ac:dyDescent="0.25">
      <c r="A135" s="41">
        <v>44022</v>
      </c>
      <c r="B135" s="9">
        <v>276042</v>
      </c>
      <c r="C135" s="45">
        <v>18333</v>
      </c>
      <c r="D135" s="107">
        <v>294375</v>
      </c>
      <c r="E135" s="107">
        <v>18</v>
      </c>
      <c r="F135" s="45">
        <v>4111</v>
      </c>
      <c r="G135" s="114">
        <v>307721</v>
      </c>
      <c r="H135" s="77">
        <v>13462</v>
      </c>
      <c r="I135" s="75">
        <v>184916</v>
      </c>
      <c r="J135" s="92">
        <f t="shared" si="7"/>
        <v>17573</v>
      </c>
      <c r="K135" s="92">
        <f t="shared" si="8"/>
        <v>22361</v>
      </c>
      <c r="L135" s="92">
        <f t="shared" si="12"/>
        <v>57</v>
      </c>
      <c r="M135" s="156">
        <f t="shared" si="9"/>
        <v>50677</v>
      </c>
      <c r="N135" s="93">
        <f t="shared" si="10"/>
        <v>9.2758955210220932</v>
      </c>
    </row>
    <row r="136" spans="1:14" x14ac:dyDescent="0.25">
      <c r="A136" s="41">
        <v>44023</v>
      </c>
      <c r="B136" s="9">
        <v>278962</v>
      </c>
      <c r="C136" s="45">
        <v>18340</v>
      </c>
      <c r="D136" s="107">
        <v>297302</v>
      </c>
      <c r="E136" s="107">
        <v>7</v>
      </c>
      <c r="F136" s="45">
        <v>3870</v>
      </c>
      <c r="G136" s="114">
        <v>311591</v>
      </c>
      <c r="H136" s="77">
        <v>5430</v>
      </c>
      <c r="I136" s="75">
        <v>190346</v>
      </c>
      <c r="J136" s="92">
        <f t="shared" si="7"/>
        <v>9300</v>
      </c>
      <c r="K136" s="92">
        <f t="shared" si="8"/>
        <v>21551</v>
      </c>
      <c r="L136" s="92">
        <f t="shared" si="12"/>
        <v>53</v>
      </c>
      <c r="M136" s="156">
        <f t="shared" si="9"/>
        <v>54621</v>
      </c>
      <c r="N136" s="93">
        <f t="shared" si="10"/>
        <v>9.9978035253418263</v>
      </c>
    </row>
    <row r="137" spans="1:14" x14ac:dyDescent="0.25">
      <c r="A137" s="41">
        <v>44024</v>
      </c>
      <c r="B137" s="9">
        <v>282499</v>
      </c>
      <c r="C137" s="45">
        <v>18359</v>
      </c>
      <c r="D137" s="107">
        <v>300858</v>
      </c>
      <c r="E137" s="107">
        <v>19</v>
      </c>
      <c r="F137" s="45">
        <v>3149</v>
      </c>
      <c r="G137" s="114">
        <v>314740</v>
      </c>
      <c r="H137" s="77">
        <v>8292</v>
      </c>
      <c r="I137" s="75">
        <v>198638</v>
      </c>
      <c r="J137" s="92">
        <f t="shared" si="7"/>
        <v>11441</v>
      </c>
      <c r="K137" s="92">
        <f t="shared" si="8"/>
        <v>21975</v>
      </c>
      <c r="L137" s="92">
        <f t="shared" si="12"/>
        <v>63</v>
      </c>
      <c r="M137" s="156">
        <f t="shared" ref="M137:M168" si="13">SUM(J131:J137)</f>
        <v>62312</v>
      </c>
      <c r="N137" s="93">
        <f t="shared" si="10"/>
        <v>11.405560741676275</v>
      </c>
    </row>
    <row r="138" spans="1:14" x14ac:dyDescent="0.25">
      <c r="A138" s="41">
        <v>44025</v>
      </c>
      <c r="B138" s="45">
        <v>284447</v>
      </c>
      <c r="C138" s="45">
        <v>18365</v>
      </c>
      <c r="D138" s="107">
        <v>302812</v>
      </c>
      <c r="E138" s="107">
        <v>6</v>
      </c>
      <c r="F138" s="45">
        <v>2456</v>
      </c>
      <c r="G138" s="114">
        <v>317196</v>
      </c>
      <c r="H138" s="77">
        <v>2017</v>
      </c>
      <c r="I138" s="75">
        <v>200655</v>
      </c>
      <c r="J138" s="92">
        <f t="shared" si="7"/>
        <v>4473</v>
      </c>
      <c r="K138" s="92">
        <f t="shared" si="8"/>
        <v>21071</v>
      </c>
      <c r="L138" s="92">
        <f t="shared" si="12"/>
        <v>65</v>
      </c>
      <c r="M138" s="156">
        <f t="shared" si="13"/>
        <v>63259</v>
      </c>
      <c r="N138" s="93">
        <f t="shared" si="10"/>
        <v>11.578899200117146</v>
      </c>
    </row>
    <row r="139" spans="1:14" x14ac:dyDescent="0.25">
      <c r="A139" s="41">
        <v>44026</v>
      </c>
      <c r="B139" s="45">
        <v>286605</v>
      </c>
      <c r="C139" s="45">
        <v>18368</v>
      </c>
      <c r="D139" s="107">
        <v>304973</v>
      </c>
      <c r="E139" s="105">
        <v>3</v>
      </c>
      <c r="F139" s="45">
        <v>3425</v>
      </c>
      <c r="G139" s="114">
        <v>320621</v>
      </c>
      <c r="H139" s="77">
        <v>1483</v>
      </c>
      <c r="I139" s="75">
        <v>202138</v>
      </c>
      <c r="J139" s="92">
        <f t="shared" si="7"/>
        <v>4908</v>
      </c>
      <c r="K139" s="92">
        <f t="shared" si="8"/>
        <v>21469</v>
      </c>
      <c r="L139" s="92">
        <f t="shared" si="12"/>
        <v>66</v>
      </c>
      <c r="M139" s="156">
        <f t="shared" si="13"/>
        <v>64125</v>
      </c>
      <c r="N139" s="93">
        <f t="shared" si="10"/>
        <v>11.737411454615343</v>
      </c>
    </row>
    <row r="140" spans="1:14" x14ac:dyDescent="0.25">
      <c r="A140" s="41">
        <v>44027</v>
      </c>
      <c r="B140" s="45">
        <v>289673</v>
      </c>
      <c r="C140" s="45">
        <v>18373</v>
      </c>
      <c r="D140" s="107">
        <v>308046</v>
      </c>
      <c r="E140" s="105">
        <v>5</v>
      </c>
      <c r="F140" s="45">
        <v>3853</v>
      </c>
      <c r="G140" s="114">
        <v>324474</v>
      </c>
      <c r="H140" s="77">
        <v>2984</v>
      </c>
      <c r="I140" s="75">
        <v>205123</v>
      </c>
      <c r="J140" s="92">
        <f t="shared" si="7"/>
        <v>6837</v>
      </c>
      <c r="K140" s="92">
        <f t="shared" si="8"/>
        <v>22139</v>
      </c>
      <c r="L140" s="92">
        <f t="shared" si="12"/>
        <v>64</v>
      </c>
      <c r="M140" s="156">
        <f t="shared" si="13"/>
        <v>65140</v>
      </c>
      <c r="N140" s="93">
        <f t="shared" si="10"/>
        <v>11.923196602785861</v>
      </c>
    </row>
    <row r="141" spans="1:14" x14ac:dyDescent="0.25">
      <c r="A141" s="41">
        <v>44028</v>
      </c>
      <c r="B141" s="45">
        <v>292260</v>
      </c>
      <c r="C141" s="45">
        <v>18384</v>
      </c>
      <c r="D141" s="107">
        <v>310644</v>
      </c>
      <c r="E141" s="105">
        <v>11</v>
      </c>
      <c r="F141" s="45">
        <v>4754</v>
      </c>
      <c r="G141" s="114">
        <v>329228</v>
      </c>
      <c r="H141" s="77">
        <v>2557</v>
      </c>
      <c r="I141" s="75">
        <v>207679</v>
      </c>
      <c r="J141" s="92">
        <f t="shared" si="7"/>
        <v>7311</v>
      </c>
      <c r="K141" s="92">
        <f t="shared" si="8"/>
        <v>20998</v>
      </c>
      <c r="L141" s="92">
        <f t="shared" si="12"/>
        <v>69</v>
      </c>
      <c r="M141" s="156">
        <f t="shared" si="13"/>
        <v>61843</v>
      </c>
      <c r="N141" s="93">
        <f t="shared" si="10"/>
        <v>11.319715190452657</v>
      </c>
    </row>
    <row r="142" spans="1:14" x14ac:dyDescent="0.25">
      <c r="A142" s="41">
        <v>44029</v>
      </c>
      <c r="B142" s="45">
        <v>296497</v>
      </c>
      <c r="C142" s="45">
        <v>18401</v>
      </c>
      <c r="D142" s="107">
        <v>314898</v>
      </c>
      <c r="E142" s="105">
        <v>17</v>
      </c>
      <c r="F142" s="45">
        <v>4344</v>
      </c>
      <c r="G142" s="114">
        <v>333572</v>
      </c>
      <c r="H142" s="77">
        <v>10312</v>
      </c>
      <c r="I142" s="75">
        <v>217991</v>
      </c>
      <c r="J142" s="92">
        <f t="shared" si="7"/>
        <v>14656</v>
      </c>
      <c r="K142" s="92">
        <f t="shared" si="8"/>
        <v>20523</v>
      </c>
      <c r="L142" s="92">
        <f t="shared" si="12"/>
        <v>68</v>
      </c>
      <c r="M142" s="156">
        <f t="shared" si="13"/>
        <v>58926</v>
      </c>
      <c r="N142" s="93">
        <f t="shared" si="10"/>
        <v>10.785788808961616</v>
      </c>
    </row>
    <row r="143" spans="1:14" x14ac:dyDescent="0.25">
      <c r="A143" s="41">
        <v>44030</v>
      </c>
      <c r="B143" s="45">
        <v>299939</v>
      </c>
      <c r="C143" s="45">
        <v>18422</v>
      </c>
      <c r="D143" s="45">
        <v>318361</v>
      </c>
      <c r="E143" s="105">
        <v>21</v>
      </c>
      <c r="F143" s="45">
        <v>4461</v>
      </c>
      <c r="G143" s="107">
        <v>338033</v>
      </c>
      <c r="H143" s="50">
        <v>12086</v>
      </c>
      <c r="I143" s="52">
        <v>230077</v>
      </c>
      <c r="J143" s="92">
        <f t="shared" si="7"/>
        <v>16547</v>
      </c>
      <c r="K143" s="92">
        <f t="shared" si="8"/>
        <v>21059</v>
      </c>
      <c r="L143" s="92">
        <f t="shared" si="12"/>
        <v>82</v>
      </c>
      <c r="M143" s="156">
        <f t="shared" si="13"/>
        <v>66173</v>
      </c>
      <c r="N143" s="93">
        <f t="shared" si="10"/>
        <v>12.112276462943642</v>
      </c>
    </row>
    <row r="144" spans="1:14" x14ac:dyDescent="0.25">
      <c r="A144" s="41">
        <v>44031</v>
      </c>
      <c r="B144" s="45">
        <v>303309</v>
      </c>
      <c r="C144" s="45">
        <v>18445</v>
      </c>
      <c r="D144" s="45">
        <v>321754</v>
      </c>
      <c r="E144" s="105">
        <v>23</v>
      </c>
      <c r="F144" s="45">
        <v>2771</v>
      </c>
      <c r="G144" s="107">
        <v>340804</v>
      </c>
      <c r="H144" s="50">
        <v>9366</v>
      </c>
      <c r="I144" s="52">
        <v>239443</v>
      </c>
      <c r="J144" s="92">
        <f t="shared" si="7"/>
        <v>12137</v>
      </c>
      <c r="K144" s="92">
        <f t="shared" si="8"/>
        <v>20896</v>
      </c>
      <c r="L144" s="92">
        <f t="shared" si="12"/>
        <v>86</v>
      </c>
      <c r="M144" s="156">
        <f t="shared" si="13"/>
        <v>66869</v>
      </c>
      <c r="N144" s="93">
        <f t="shared" si="10"/>
        <v>12.239671993117712</v>
      </c>
    </row>
    <row r="145" spans="1:15" x14ac:dyDescent="0.25">
      <c r="A145" s="41">
        <v>44032</v>
      </c>
      <c r="B145" s="45">
        <v>305000</v>
      </c>
      <c r="C145" s="45">
        <v>18452</v>
      </c>
      <c r="D145" s="45">
        <v>323452</v>
      </c>
      <c r="E145" s="105">
        <v>7</v>
      </c>
      <c r="F145" s="45">
        <v>2455</v>
      </c>
      <c r="G145" s="107">
        <v>343259</v>
      </c>
      <c r="H145" s="50">
        <v>1651</v>
      </c>
      <c r="I145" s="52">
        <v>241094</v>
      </c>
      <c r="J145" s="92">
        <f t="shared" si="7"/>
        <v>4106</v>
      </c>
      <c r="K145" s="92">
        <f t="shared" si="8"/>
        <v>20640</v>
      </c>
      <c r="L145" s="92">
        <f t="shared" si="12"/>
        <v>87</v>
      </c>
      <c r="M145" s="156">
        <f t="shared" si="13"/>
        <v>66502</v>
      </c>
      <c r="N145" s="93">
        <f t="shared" si="10"/>
        <v>12.172496476488568</v>
      </c>
    </row>
    <row r="146" spans="1:15" x14ac:dyDescent="0.25">
      <c r="A146" s="41">
        <v>44033</v>
      </c>
      <c r="B146" s="45">
        <v>307893</v>
      </c>
      <c r="C146" s="45">
        <v>18474</v>
      </c>
      <c r="D146" s="45">
        <v>326367</v>
      </c>
      <c r="E146" s="105">
        <v>22</v>
      </c>
      <c r="F146" s="45">
        <v>4010</v>
      </c>
      <c r="G146" s="107">
        <v>347269</v>
      </c>
      <c r="H146" s="50">
        <v>2118</v>
      </c>
      <c r="I146" s="52">
        <v>243212</v>
      </c>
      <c r="J146" s="92">
        <f t="shared" si="7"/>
        <v>6128</v>
      </c>
      <c r="K146" s="92">
        <f t="shared" si="8"/>
        <v>21394</v>
      </c>
      <c r="L146" s="92">
        <f t="shared" si="12"/>
        <v>106</v>
      </c>
      <c r="M146" s="156">
        <f t="shared" si="13"/>
        <v>67722</v>
      </c>
      <c r="N146" s="93">
        <f t="shared" si="10"/>
        <v>12.395804733402889</v>
      </c>
    </row>
    <row r="147" spans="1:15" x14ac:dyDescent="0.25">
      <c r="A147" s="41">
        <v>44034</v>
      </c>
      <c r="B147" s="45">
        <v>311478</v>
      </c>
      <c r="C147" s="45">
        <v>18484</v>
      </c>
      <c r="D147" s="45">
        <v>329962</v>
      </c>
      <c r="E147" s="105">
        <v>10</v>
      </c>
      <c r="F147" s="45">
        <v>4594</v>
      </c>
      <c r="G147" s="107">
        <v>351863</v>
      </c>
      <c r="H147" s="50">
        <v>5126</v>
      </c>
      <c r="I147" s="52">
        <v>248338</v>
      </c>
      <c r="J147" s="92">
        <f t="shared" si="7"/>
        <v>9720</v>
      </c>
      <c r="K147" s="92">
        <f t="shared" si="8"/>
        <v>21916</v>
      </c>
      <c r="L147" s="92">
        <f t="shared" si="12"/>
        <v>111</v>
      </c>
      <c r="M147" s="156">
        <f t="shared" si="13"/>
        <v>70605</v>
      </c>
      <c r="N147" s="93">
        <f t="shared" si="10"/>
        <v>12.923507770029103</v>
      </c>
    </row>
    <row r="148" spans="1:15" x14ac:dyDescent="0.25">
      <c r="A148" s="41">
        <v>44035</v>
      </c>
      <c r="B148" s="45">
        <v>315113</v>
      </c>
      <c r="C148" s="45">
        <v>18500</v>
      </c>
      <c r="D148" s="45">
        <v>333613</v>
      </c>
      <c r="E148" s="105">
        <v>16</v>
      </c>
      <c r="F148" s="45">
        <v>4920</v>
      </c>
      <c r="G148" s="107">
        <v>356783</v>
      </c>
      <c r="H148" s="50">
        <v>6650</v>
      </c>
      <c r="I148" s="52">
        <v>254988</v>
      </c>
      <c r="J148" s="92">
        <f t="shared" ref="J148" si="14">F148+H148</f>
        <v>11570</v>
      </c>
      <c r="K148" s="92">
        <f t="shared" ref="K148:K153" si="15">D148-D141</f>
        <v>22969</v>
      </c>
      <c r="L148" s="92">
        <f t="shared" ref="L148:L153" si="16">SUM(E142:E148)</f>
        <v>116</v>
      </c>
      <c r="M148" s="156">
        <f t="shared" si="13"/>
        <v>74864</v>
      </c>
      <c r="N148" s="93">
        <f t="shared" si="10"/>
        <v>13.703073234125894</v>
      </c>
    </row>
    <row r="149" spans="1:15" x14ac:dyDescent="0.25">
      <c r="A149" s="41">
        <v>44036</v>
      </c>
      <c r="B149" s="45">
        <v>318999</v>
      </c>
      <c r="C149" s="45">
        <v>18520</v>
      </c>
      <c r="D149" s="45">
        <v>337519</v>
      </c>
      <c r="E149" s="105">
        <v>20</v>
      </c>
      <c r="F149" s="45">
        <v>4641</v>
      </c>
      <c r="G149" s="107">
        <v>361424</v>
      </c>
      <c r="H149" s="50">
        <v>11697</v>
      </c>
      <c r="I149" s="52">
        <v>266685</v>
      </c>
      <c r="J149" s="92">
        <f t="shared" ref="J149:J154" si="17">F149+H149</f>
        <v>16338</v>
      </c>
      <c r="K149" s="92">
        <f t="shared" si="15"/>
        <v>22621</v>
      </c>
      <c r="L149" s="92">
        <f t="shared" si="16"/>
        <v>119</v>
      </c>
      <c r="M149" s="156">
        <f t="shared" si="13"/>
        <v>76546</v>
      </c>
      <c r="N149" s="93">
        <f t="shared" si="10"/>
        <v>14.010945765379898</v>
      </c>
    </row>
    <row r="150" spans="1:15" x14ac:dyDescent="0.25">
      <c r="A150" s="41">
        <v>44037</v>
      </c>
      <c r="B150" s="161">
        <v>323004</v>
      </c>
      <c r="C150" s="161">
        <v>18547</v>
      </c>
      <c r="D150" s="162">
        <v>341551</v>
      </c>
      <c r="E150" s="105">
        <v>27</v>
      </c>
      <c r="F150" s="45">
        <v>4308</v>
      </c>
      <c r="G150" s="107">
        <v>365732</v>
      </c>
      <c r="H150" s="76">
        <v>10466</v>
      </c>
      <c r="I150" s="52">
        <v>277151</v>
      </c>
      <c r="J150" s="76">
        <f t="shared" si="17"/>
        <v>14774</v>
      </c>
      <c r="K150" s="92">
        <f t="shared" si="15"/>
        <v>23190</v>
      </c>
      <c r="L150" s="92">
        <f t="shared" si="16"/>
        <v>125</v>
      </c>
      <c r="M150" s="156">
        <f t="shared" si="13"/>
        <v>74773</v>
      </c>
      <c r="N150" s="93">
        <f t="shared" si="10"/>
        <v>13.686416634634744</v>
      </c>
    </row>
    <row r="151" spans="1:15" s="2" customFormat="1" x14ac:dyDescent="0.25">
      <c r="A151" s="41">
        <v>44038</v>
      </c>
      <c r="B151" s="45">
        <v>325436</v>
      </c>
      <c r="C151" s="45">
        <v>18551</v>
      </c>
      <c r="D151" s="45">
        <v>343987</v>
      </c>
      <c r="E151" s="105">
        <v>4</v>
      </c>
      <c r="F151" s="45">
        <v>3505</v>
      </c>
      <c r="G151" s="45">
        <v>369237</v>
      </c>
      <c r="H151" s="77">
        <v>5601</v>
      </c>
      <c r="I151" s="163">
        <v>282752</v>
      </c>
      <c r="J151" s="76">
        <f t="shared" si="17"/>
        <v>9106</v>
      </c>
      <c r="K151" s="92">
        <f t="shared" si="15"/>
        <v>22233</v>
      </c>
      <c r="L151" s="92">
        <f t="shared" si="16"/>
        <v>106</v>
      </c>
      <c r="M151" s="156">
        <f t="shared" si="13"/>
        <v>71742</v>
      </c>
      <c r="N151" s="93">
        <f t="shared" si="10"/>
        <v>13.131623743891055</v>
      </c>
      <c r="O151"/>
    </row>
    <row r="152" spans="1:15" x14ac:dyDescent="0.25">
      <c r="A152" s="41">
        <v>44039</v>
      </c>
      <c r="B152" s="45">
        <v>327701</v>
      </c>
      <c r="C152" s="45">
        <v>18554</v>
      </c>
      <c r="D152" s="45">
        <v>346255</v>
      </c>
      <c r="E152" s="105">
        <v>3</v>
      </c>
      <c r="F152" s="45">
        <v>2708</v>
      </c>
      <c r="G152" s="45">
        <v>371945</v>
      </c>
      <c r="H152" s="77">
        <v>1607</v>
      </c>
      <c r="I152" s="163">
        <v>284359</v>
      </c>
      <c r="J152" s="76">
        <f t="shared" si="17"/>
        <v>4315</v>
      </c>
      <c r="K152" s="92">
        <f t="shared" si="15"/>
        <v>22803</v>
      </c>
      <c r="L152" s="92">
        <f t="shared" si="16"/>
        <v>102</v>
      </c>
      <c r="M152" s="156">
        <f t="shared" si="13"/>
        <v>71951</v>
      </c>
      <c r="N152" s="93">
        <f t="shared" si="10"/>
        <v>13.169879010854245</v>
      </c>
    </row>
    <row r="153" spans="1:15" x14ac:dyDescent="0.25">
      <c r="A153" s="41">
        <v>44040</v>
      </c>
      <c r="B153" s="45">
        <v>330665</v>
      </c>
      <c r="C153" s="45">
        <v>18558</v>
      </c>
      <c r="D153" s="45">
        <v>349223</v>
      </c>
      <c r="E153" s="105">
        <v>4</v>
      </c>
      <c r="F153" s="45">
        <v>3595</v>
      </c>
      <c r="G153" s="45">
        <v>375540</v>
      </c>
      <c r="H153" s="77">
        <v>3095</v>
      </c>
      <c r="I153" s="163">
        <v>287454</v>
      </c>
      <c r="J153" s="76">
        <f t="shared" si="17"/>
        <v>6690</v>
      </c>
      <c r="K153" s="92">
        <f t="shared" si="15"/>
        <v>22856</v>
      </c>
      <c r="L153" s="92">
        <f t="shared" si="16"/>
        <v>84</v>
      </c>
      <c r="M153" s="156">
        <f t="shared" si="13"/>
        <v>72513</v>
      </c>
      <c r="N153" s="93">
        <f t="shared" si="10"/>
        <v>13.27274724067871</v>
      </c>
    </row>
    <row r="154" spans="1:15" x14ac:dyDescent="0.25">
      <c r="A154" s="41">
        <v>44041</v>
      </c>
      <c r="B154" s="45">
        <v>333914</v>
      </c>
      <c r="C154" s="45">
        <v>18580</v>
      </c>
      <c r="D154" s="45">
        <v>352494</v>
      </c>
      <c r="E154" s="105">
        <v>22</v>
      </c>
      <c r="F154" s="45">
        <v>4653</v>
      </c>
      <c r="G154" s="45">
        <v>380193</v>
      </c>
      <c r="H154" s="77">
        <v>4907</v>
      </c>
      <c r="I154" s="163">
        <v>292361</v>
      </c>
      <c r="J154" s="76">
        <f t="shared" si="17"/>
        <v>9560</v>
      </c>
      <c r="K154" s="92">
        <f t="shared" ref="K154" si="18">D154-D147</f>
        <v>22532</v>
      </c>
      <c r="L154" s="92">
        <f t="shared" ref="L154" si="19">SUM(E148:E154)</f>
        <v>96</v>
      </c>
      <c r="M154" s="156">
        <f t="shared" si="13"/>
        <v>72353</v>
      </c>
      <c r="N154" s="93">
        <f t="shared" si="10"/>
        <v>13.243460911903062</v>
      </c>
    </row>
    <row r="155" spans="1:15" x14ac:dyDescent="0.25">
      <c r="A155" s="41">
        <v>44042</v>
      </c>
      <c r="B155" s="45">
        <v>337301</v>
      </c>
      <c r="C155" s="45">
        <v>18597</v>
      </c>
      <c r="D155" s="45">
        <v>355898</v>
      </c>
      <c r="E155" s="105">
        <v>17</v>
      </c>
      <c r="F155" s="45">
        <v>4456</v>
      </c>
      <c r="G155" s="45">
        <v>384649</v>
      </c>
      <c r="H155" s="77">
        <v>8752</v>
      </c>
      <c r="I155" s="163">
        <v>301113</v>
      </c>
      <c r="J155" s="76">
        <f t="shared" ref="J155:J160" si="20">F155+H155</f>
        <v>13208</v>
      </c>
      <c r="K155" s="92">
        <f t="shared" ref="K155:K160" si="21">D155-D148</f>
        <v>22285</v>
      </c>
      <c r="L155" s="92">
        <f t="shared" ref="L155:L160" si="22">SUM(E149:E155)</f>
        <v>97</v>
      </c>
      <c r="M155" s="156">
        <f t="shared" si="13"/>
        <v>73991</v>
      </c>
      <c r="N155" s="93">
        <f t="shared" si="10"/>
        <v>13.543279702743762</v>
      </c>
    </row>
    <row r="156" spans="1:15" x14ac:dyDescent="0.25">
      <c r="A156" s="41">
        <v>44043</v>
      </c>
      <c r="B156" s="45">
        <v>340910</v>
      </c>
      <c r="C156" s="45">
        <v>18627</v>
      </c>
      <c r="D156" s="45">
        <v>359537</v>
      </c>
      <c r="E156" s="105">
        <v>30</v>
      </c>
      <c r="F156" s="45">
        <v>4864</v>
      </c>
      <c r="G156" s="45">
        <v>389513</v>
      </c>
      <c r="H156" s="77">
        <v>10443</v>
      </c>
      <c r="I156" s="163">
        <v>311556</v>
      </c>
      <c r="J156" s="76">
        <f t="shared" si="20"/>
        <v>15307</v>
      </c>
      <c r="K156" s="92">
        <f t="shared" si="21"/>
        <v>22018</v>
      </c>
      <c r="L156" s="92">
        <f t="shared" si="22"/>
        <v>107</v>
      </c>
      <c r="M156" s="156">
        <f t="shared" si="13"/>
        <v>72960</v>
      </c>
      <c r="N156" s="93">
        <f t="shared" si="10"/>
        <v>13.354565921695677</v>
      </c>
    </row>
    <row r="157" spans="1:15" x14ac:dyDescent="0.25">
      <c r="A157" s="41">
        <v>44044</v>
      </c>
      <c r="B157" s="45">
        <v>344594</v>
      </c>
      <c r="C157" s="45">
        <v>18645</v>
      </c>
      <c r="D157" s="45">
        <v>363239</v>
      </c>
      <c r="E157" s="105">
        <v>18</v>
      </c>
      <c r="F157" s="45">
        <v>4310</v>
      </c>
      <c r="G157" s="45">
        <v>393823</v>
      </c>
      <c r="H157" s="77">
        <v>11072</v>
      </c>
      <c r="I157" s="163">
        <v>322628</v>
      </c>
      <c r="J157" s="76">
        <f t="shared" si="20"/>
        <v>15382</v>
      </c>
      <c r="K157" s="92">
        <f t="shared" si="21"/>
        <v>21688</v>
      </c>
      <c r="L157" s="92">
        <f t="shared" si="22"/>
        <v>98</v>
      </c>
      <c r="M157" s="156">
        <f t="shared" si="13"/>
        <v>73568</v>
      </c>
      <c r="N157" s="93">
        <f t="shared" si="10"/>
        <v>13.465853971043142</v>
      </c>
    </row>
    <row r="158" spans="1:15" x14ac:dyDescent="0.25">
      <c r="A158" s="41">
        <v>44045</v>
      </c>
      <c r="B158" s="45">
        <v>347349</v>
      </c>
      <c r="C158" s="45">
        <v>18676</v>
      </c>
      <c r="D158" s="107">
        <v>366025</v>
      </c>
      <c r="E158" s="105">
        <v>31</v>
      </c>
      <c r="F158" s="45">
        <v>2934</v>
      </c>
      <c r="G158" s="45">
        <v>396757</v>
      </c>
      <c r="H158" s="77">
        <v>5309</v>
      </c>
      <c r="I158" s="203">
        <v>327937</v>
      </c>
      <c r="J158" s="76">
        <f t="shared" si="20"/>
        <v>8243</v>
      </c>
      <c r="K158" s="92">
        <f t="shared" si="21"/>
        <v>22038</v>
      </c>
      <c r="L158" s="92">
        <f t="shared" si="22"/>
        <v>125</v>
      </c>
      <c r="M158" s="156">
        <f t="shared" si="13"/>
        <v>72705</v>
      </c>
      <c r="N158" s="93">
        <f t="shared" si="10"/>
        <v>13.307890835209488</v>
      </c>
    </row>
    <row r="159" spans="1:15" x14ac:dyDescent="0.25">
      <c r="A159" s="41">
        <v>44046</v>
      </c>
      <c r="B159" s="45">
        <v>349786</v>
      </c>
      <c r="C159" s="45">
        <v>18694</v>
      </c>
      <c r="D159" s="107">
        <v>368480</v>
      </c>
      <c r="E159" s="105">
        <v>18</v>
      </c>
      <c r="F159" s="45">
        <v>2730</v>
      </c>
      <c r="G159" s="45">
        <v>399487</v>
      </c>
      <c r="H159" s="77">
        <v>3948</v>
      </c>
      <c r="I159" s="203">
        <v>331885</v>
      </c>
      <c r="J159" s="76">
        <f t="shared" si="20"/>
        <v>6678</v>
      </c>
      <c r="K159" s="92">
        <f t="shared" si="21"/>
        <v>22225</v>
      </c>
      <c r="L159" s="92">
        <f t="shared" si="22"/>
        <v>140</v>
      </c>
      <c r="M159" s="156">
        <f t="shared" si="13"/>
        <v>75068</v>
      </c>
      <c r="N159" s="93">
        <f t="shared" si="10"/>
        <v>13.740413303314845</v>
      </c>
    </row>
    <row r="160" spans="1:15" x14ac:dyDescent="0.25">
      <c r="A160" s="41">
        <v>44047</v>
      </c>
      <c r="B160" s="45">
        <v>352348</v>
      </c>
      <c r="C160" s="45">
        <v>18717</v>
      </c>
      <c r="D160" s="107">
        <v>371065</v>
      </c>
      <c r="E160" s="105">
        <v>23</v>
      </c>
      <c r="F160" s="45">
        <v>3971</v>
      </c>
      <c r="G160" s="45">
        <v>403458</v>
      </c>
      <c r="H160" s="77">
        <v>1908</v>
      </c>
      <c r="I160" s="203">
        <v>333793</v>
      </c>
      <c r="J160" s="76">
        <f t="shared" si="20"/>
        <v>5879</v>
      </c>
      <c r="K160" s="92">
        <f t="shared" si="21"/>
        <v>21842</v>
      </c>
      <c r="L160" s="92">
        <f t="shared" si="22"/>
        <v>159</v>
      </c>
      <c r="M160" s="156">
        <f t="shared" si="13"/>
        <v>74257</v>
      </c>
      <c r="N160" s="93">
        <f t="shared" si="10"/>
        <v>13.591968224333279</v>
      </c>
    </row>
    <row r="161" spans="1:14" x14ac:dyDescent="0.25">
      <c r="A161" s="41">
        <v>44048</v>
      </c>
      <c r="B161" s="45">
        <v>357067</v>
      </c>
      <c r="C161" s="45">
        <v>18781</v>
      </c>
      <c r="D161" s="107">
        <v>375848</v>
      </c>
      <c r="E161" s="105">
        <v>64</v>
      </c>
      <c r="F161" s="45">
        <v>4676</v>
      </c>
      <c r="G161" s="45">
        <v>408134</v>
      </c>
      <c r="H161" s="77">
        <v>7104</v>
      </c>
      <c r="I161" s="203">
        <v>340897</v>
      </c>
      <c r="J161" s="76">
        <f t="shared" ref="J161" si="23">F161+H161</f>
        <v>11780</v>
      </c>
      <c r="K161" s="92">
        <f t="shared" ref="K161" si="24">D161-D154</f>
        <v>23354</v>
      </c>
      <c r="L161" s="92">
        <f t="shared" ref="L161" si="25">SUM(E155:E161)</f>
        <v>201</v>
      </c>
      <c r="M161" s="156">
        <f t="shared" si="13"/>
        <v>76477</v>
      </c>
      <c r="N161" s="93">
        <f t="shared" si="10"/>
        <v>13.9983160360954</v>
      </c>
    </row>
    <row r="162" spans="1:14" x14ac:dyDescent="0.25">
      <c r="A162" s="41">
        <v>44049</v>
      </c>
      <c r="B162" s="45">
        <v>362624</v>
      </c>
      <c r="C162" s="45">
        <v>18847</v>
      </c>
      <c r="D162" s="107">
        <v>381471</v>
      </c>
      <c r="E162" s="105">
        <v>66</v>
      </c>
      <c r="F162" s="45">
        <v>5086</v>
      </c>
      <c r="G162" s="45">
        <v>413220</v>
      </c>
      <c r="H162" s="77">
        <v>10832</v>
      </c>
      <c r="I162" s="203">
        <v>351729</v>
      </c>
      <c r="J162" s="76">
        <f t="shared" ref="J162" si="26">F162+H162</f>
        <v>15918</v>
      </c>
      <c r="K162" s="92">
        <f t="shared" ref="K162" si="27">D162-D155</f>
        <v>25573</v>
      </c>
      <c r="L162" s="92">
        <f t="shared" ref="L162" si="28">SUM(E156:E162)</f>
        <v>250</v>
      </c>
      <c r="M162" s="156">
        <f t="shared" si="13"/>
        <v>79187</v>
      </c>
      <c r="N162" s="93">
        <f t="shared" si="10"/>
        <v>14.494353229732944</v>
      </c>
    </row>
    <row r="163" spans="1:14" x14ac:dyDescent="0.25">
      <c r="A163" s="41">
        <v>44050</v>
      </c>
      <c r="B163" s="45">
        <v>367323</v>
      </c>
      <c r="C163" s="45">
        <v>18890</v>
      </c>
      <c r="D163" s="107">
        <v>386213</v>
      </c>
      <c r="E163" s="105">
        <v>43</v>
      </c>
      <c r="F163" s="45">
        <v>4667</v>
      </c>
      <c r="G163" s="45">
        <v>417887</v>
      </c>
      <c r="H163" s="77">
        <v>8590</v>
      </c>
      <c r="I163" s="203">
        <v>360319</v>
      </c>
      <c r="J163" s="76">
        <f t="shared" ref="J163:J164" si="29">F163+H163</f>
        <v>13257</v>
      </c>
      <c r="K163" s="92">
        <f t="shared" ref="K163" si="30">D163-D156</f>
        <v>26676</v>
      </c>
      <c r="L163" s="92">
        <f t="shared" ref="L163" si="31">SUM(E157:E163)</f>
        <v>263</v>
      </c>
      <c r="M163" s="156">
        <f t="shared" si="13"/>
        <v>77137</v>
      </c>
      <c r="N163" s="93">
        <f t="shared" si="10"/>
        <v>14.11912214229495</v>
      </c>
    </row>
    <row r="164" spans="1:14" x14ac:dyDescent="0.25">
      <c r="A164" s="64">
        <v>44051</v>
      </c>
      <c r="B164" s="45">
        <v>371825</v>
      </c>
      <c r="C164" s="45">
        <v>18950</v>
      </c>
      <c r="D164" s="107">
        <v>390775</v>
      </c>
      <c r="E164" s="107">
        <v>60</v>
      </c>
      <c r="F164" s="45">
        <v>3863</v>
      </c>
      <c r="G164" s="45">
        <v>421750</v>
      </c>
      <c r="H164" s="77">
        <v>10774</v>
      </c>
      <c r="I164" s="203">
        <v>371093</v>
      </c>
      <c r="J164" s="76">
        <f t="shared" si="29"/>
        <v>14637</v>
      </c>
      <c r="K164" s="92">
        <f t="shared" ref="K164:K165" si="32">D164-D157</f>
        <v>27536</v>
      </c>
      <c r="L164" s="92">
        <f t="shared" ref="L164:L165" si="33">SUM(E158:E164)</f>
        <v>305</v>
      </c>
      <c r="M164" s="156">
        <f t="shared" si="13"/>
        <v>76392</v>
      </c>
      <c r="N164" s="93">
        <f t="shared" si="10"/>
        <v>13.982757673933337</v>
      </c>
    </row>
    <row r="165" spans="1:14" x14ac:dyDescent="0.25">
      <c r="A165" s="64">
        <v>44052</v>
      </c>
      <c r="B165" s="45">
        <v>375457</v>
      </c>
      <c r="C165" s="45">
        <v>18998</v>
      </c>
      <c r="D165" s="107">
        <v>394455</v>
      </c>
      <c r="E165" s="107">
        <v>48</v>
      </c>
      <c r="F165" s="45">
        <v>3618</v>
      </c>
      <c r="G165" s="107">
        <v>425368</v>
      </c>
      <c r="H165" s="76">
        <v>8673</v>
      </c>
      <c r="I165" s="203">
        <v>379766</v>
      </c>
      <c r="J165" s="76">
        <f t="shared" ref="J165:J170" si="34">F165+H165</f>
        <v>12291</v>
      </c>
      <c r="K165" s="92">
        <f t="shared" si="32"/>
        <v>28430</v>
      </c>
      <c r="L165" s="92">
        <f t="shared" si="33"/>
        <v>322</v>
      </c>
      <c r="M165" s="156">
        <f t="shared" si="13"/>
        <v>80440</v>
      </c>
      <c r="N165" s="93">
        <f t="shared" si="10"/>
        <v>14.723701791957241</v>
      </c>
    </row>
    <row r="166" spans="1:14" x14ac:dyDescent="0.25">
      <c r="A166" s="64">
        <v>44053</v>
      </c>
      <c r="B166" s="45">
        <v>379133</v>
      </c>
      <c r="C166" s="45">
        <v>19027</v>
      </c>
      <c r="D166" s="107">
        <v>398160</v>
      </c>
      <c r="E166" s="107">
        <v>29</v>
      </c>
      <c r="F166" s="45">
        <v>2946</v>
      </c>
      <c r="G166" s="107">
        <v>428314</v>
      </c>
      <c r="H166" s="76">
        <v>7373</v>
      </c>
      <c r="I166" s="203">
        <v>387139</v>
      </c>
      <c r="J166" s="76">
        <f t="shared" si="34"/>
        <v>10319</v>
      </c>
      <c r="K166" s="92">
        <f t="shared" ref="K166" si="35">D166-D159</f>
        <v>29680</v>
      </c>
      <c r="L166" s="92">
        <f t="shared" ref="L166" si="36">SUM(E160:E166)</f>
        <v>333</v>
      </c>
      <c r="M166" s="156">
        <f t="shared" si="13"/>
        <v>84081</v>
      </c>
      <c r="N166" s="93">
        <f t="shared" si="10"/>
        <v>15.39014881115809</v>
      </c>
    </row>
    <row r="167" spans="1:14" x14ac:dyDescent="0.25">
      <c r="A167" s="64">
        <v>44054</v>
      </c>
      <c r="B167" s="45">
        <v>383463</v>
      </c>
      <c r="C167" s="45">
        <v>19079</v>
      </c>
      <c r="D167" s="107">
        <v>402542</v>
      </c>
      <c r="E167" s="107">
        <v>52</v>
      </c>
      <c r="F167" s="45">
        <v>3997</v>
      </c>
      <c r="G167" s="107">
        <v>432311</v>
      </c>
      <c r="H167" s="76">
        <v>5588</v>
      </c>
      <c r="I167" s="203">
        <v>392727</v>
      </c>
      <c r="J167" s="76">
        <f t="shared" si="34"/>
        <v>9585</v>
      </c>
      <c r="K167" s="92">
        <f t="shared" ref="K167" si="37">D167-D160</f>
        <v>31477</v>
      </c>
      <c r="L167" s="92">
        <f t="shared" ref="L167" si="38">SUM(E161:E167)</f>
        <v>362</v>
      </c>
      <c r="M167" s="156">
        <f t="shared" si="13"/>
        <v>87787</v>
      </c>
      <c r="N167" s="93">
        <f t="shared" si="10"/>
        <v>16.068493401424046</v>
      </c>
    </row>
    <row r="168" spans="1:14" x14ac:dyDescent="0.25">
      <c r="A168" s="64">
        <v>44055</v>
      </c>
      <c r="B168" s="45">
        <v>388097</v>
      </c>
      <c r="C168" s="45">
        <v>19126</v>
      </c>
      <c r="D168" s="107">
        <v>407223</v>
      </c>
      <c r="E168" s="107">
        <v>47</v>
      </c>
      <c r="F168" s="45">
        <v>4699</v>
      </c>
      <c r="G168" s="107">
        <v>437010</v>
      </c>
      <c r="H168" s="76">
        <v>7179</v>
      </c>
      <c r="I168" s="203">
        <v>399906</v>
      </c>
      <c r="J168" s="76">
        <f t="shared" si="34"/>
        <v>11878</v>
      </c>
      <c r="K168" s="92">
        <f t="shared" ref="K168:K173" si="39">D168-D161</f>
        <v>31375</v>
      </c>
      <c r="L168" s="92">
        <f t="shared" ref="L168" si="40">SUM(E162:E168)</f>
        <v>345</v>
      </c>
      <c r="M168" s="156">
        <f t="shared" si="13"/>
        <v>87885</v>
      </c>
      <c r="N168" s="93">
        <f t="shared" si="10"/>
        <v>16.086431277799132</v>
      </c>
    </row>
    <row r="169" spans="1:14" x14ac:dyDescent="0.25">
      <c r="A169" s="64">
        <v>44056</v>
      </c>
      <c r="B169" s="45">
        <v>392530</v>
      </c>
      <c r="C169" s="45">
        <v>19173</v>
      </c>
      <c r="D169" s="107">
        <v>411703</v>
      </c>
      <c r="E169" s="107">
        <v>47</v>
      </c>
      <c r="F169" s="45">
        <v>4997</v>
      </c>
      <c r="G169" s="107">
        <v>442007</v>
      </c>
      <c r="H169" s="76">
        <v>7530</v>
      </c>
      <c r="I169" s="203">
        <v>407436</v>
      </c>
      <c r="J169" s="76">
        <f t="shared" si="34"/>
        <v>12527</v>
      </c>
      <c r="K169" s="92">
        <f t="shared" si="39"/>
        <v>30232</v>
      </c>
      <c r="L169" s="92">
        <f t="shared" ref="L169" si="41">SUM(E163:E169)</f>
        <v>326</v>
      </c>
      <c r="M169" s="156">
        <f t="shared" ref="M169" si="42">SUM(J163:J169)</f>
        <v>84494</v>
      </c>
      <c r="N169" s="93">
        <f t="shared" ref="N169:N203" si="43">M169/5463.3</f>
        <v>15.465744147310232</v>
      </c>
    </row>
    <row r="170" spans="1:14" x14ac:dyDescent="0.25">
      <c r="A170" s="64">
        <v>44057</v>
      </c>
      <c r="B170" s="45">
        <v>396630</v>
      </c>
      <c r="C170" s="45">
        <v>19238</v>
      </c>
      <c r="D170" s="107">
        <v>415868</v>
      </c>
      <c r="E170" s="107">
        <v>65</v>
      </c>
      <c r="F170" s="45">
        <v>4487</v>
      </c>
      <c r="G170" s="107">
        <v>446494</v>
      </c>
      <c r="H170" s="76">
        <v>9504</v>
      </c>
      <c r="I170" s="203">
        <v>416940</v>
      </c>
      <c r="J170" s="76">
        <f t="shared" si="34"/>
        <v>13991</v>
      </c>
      <c r="K170" s="92">
        <f t="shared" si="39"/>
        <v>29655</v>
      </c>
      <c r="L170" s="92">
        <f t="shared" ref="L170" si="44">SUM(E164:E170)</f>
        <v>348</v>
      </c>
      <c r="M170" s="156">
        <f t="shared" ref="M170" si="45">SUM(J164:J170)</f>
        <v>85228</v>
      </c>
      <c r="N170" s="93">
        <f t="shared" si="43"/>
        <v>15.60009518056852</v>
      </c>
    </row>
    <row r="171" spans="1:14" x14ac:dyDescent="0.25">
      <c r="A171" s="64">
        <v>44058</v>
      </c>
      <c r="B171" s="45">
        <v>401033</v>
      </c>
      <c r="C171" s="45">
        <v>19289</v>
      </c>
      <c r="D171" s="107">
        <v>420322</v>
      </c>
      <c r="E171" s="107">
        <v>51</v>
      </c>
      <c r="F171" s="45">
        <v>4745</v>
      </c>
      <c r="G171" s="107">
        <v>451239</v>
      </c>
      <c r="H171" s="45">
        <v>10578</v>
      </c>
      <c r="I171" s="203">
        <v>427518</v>
      </c>
      <c r="J171" s="76">
        <f t="shared" ref="J171" si="46">F171+H171</f>
        <v>15323</v>
      </c>
      <c r="K171" s="92">
        <f t="shared" si="39"/>
        <v>29547</v>
      </c>
      <c r="L171" s="92">
        <f t="shared" ref="L171" si="47">SUM(E165:E171)</f>
        <v>339</v>
      </c>
      <c r="M171" s="156">
        <f t="shared" ref="M171" si="48">SUM(J165:J171)</f>
        <v>85914</v>
      </c>
      <c r="N171" s="93">
        <f t="shared" si="43"/>
        <v>15.725660315194112</v>
      </c>
    </row>
    <row r="172" spans="1:14" x14ac:dyDescent="0.25">
      <c r="A172" s="64">
        <v>44059</v>
      </c>
      <c r="B172" s="45">
        <v>405079</v>
      </c>
      <c r="C172" s="45">
        <v>19332</v>
      </c>
      <c r="D172" s="107">
        <v>424411</v>
      </c>
      <c r="E172" s="107">
        <v>43</v>
      </c>
      <c r="F172" s="45">
        <v>3849</v>
      </c>
      <c r="G172" s="107">
        <v>455088</v>
      </c>
      <c r="H172" s="76">
        <v>7516</v>
      </c>
      <c r="I172" s="203">
        <v>435034</v>
      </c>
      <c r="J172" s="76">
        <f t="shared" ref="J172:J178" si="49">F172+H172</f>
        <v>11365</v>
      </c>
      <c r="K172" s="92">
        <f t="shared" si="39"/>
        <v>29956</v>
      </c>
      <c r="L172" s="92">
        <f t="shared" ref="L172:L177" si="50">SUM(E166:E172)</f>
        <v>334</v>
      </c>
      <c r="M172" s="156">
        <f t="shared" ref="M172:M177" si="51">SUM(J166:J172)</f>
        <v>84988</v>
      </c>
      <c r="N172" s="93">
        <f t="shared" si="43"/>
        <v>15.556165687405048</v>
      </c>
    </row>
    <row r="173" spans="1:14" x14ac:dyDescent="0.25">
      <c r="A173" s="64">
        <v>44060</v>
      </c>
      <c r="B173" s="45">
        <v>408770</v>
      </c>
      <c r="C173" s="45">
        <v>19358</v>
      </c>
      <c r="D173" s="107">
        <v>428128</v>
      </c>
      <c r="E173" s="107">
        <v>26</v>
      </c>
      <c r="F173" s="45">
        <v>2860</v>
      </c>
      <c r="G173" s="107">
        <v>457948</v>
      </c>
      <c r="H173" s="76">
        <v>7344</v>
      </c>
      <c r="I173" s="203">
        <v>442378</v>
      </c>
      <c r="J173" s="76">
        <f t="shared" si="49"/>
        <v>10204</v>
      </c>
      <c r="K173" s="92">
        <f t="shared" si="39"/>
        <v>29968</v>
      </c>
      <c r="L173" s="92">
        <f t="shared" si="50"/>
        <v>331</v>
      </c>
      <c r="M173" s="156">
        <f t="shared" si="51"/>
        <v>84873</v>
      </c>
      <c r="N173" s="93">
        <f t="shared" si="43"/>
        <v>15.53511613859755</v>
      </c>
    </row>
    <row r="174" spans="1:14" x14ac:dyDescent="0.25">
      <c r="A174" s="64">
        <v>44061</v>
      </c>
      <c r="B174" s="45">
        <v>413442</v>
      </c>
      <c r="C174" s="45">
        <v>19407</v>
      </c>
      <c r="D174" s="107">
        <v>432849</v>
      </c>
      <c r="E174" s="107">
        <v>49</v>
      </c>
      <c r="F174" s="45">
        <v>4056</v>
      </c>
      <c r="G174" s="107">
        <v>462004</v>
      </c>
      <c r="H174" s="76">
        <v>7493</v>
      </c>
      <c r="I174" s="203">
        <v>449871</v>
      </c>
      <c r="J174" s="76">
        <f t="shared" si="49"/>
        <v>11549</v>
      </c>
      <c r="K174" s="92">
        <f t="shared" ref="K174" si="52">D174-D167</f>
        <v>30307</v>
      </c>
      <c r="L174" s="92">
        <f t="shared" si="50"/>
        <v>328</v>
      </c>
      <c r="M174" s="156">
        <f t="shared" si="51"/>
        <v>86837</v>
      </c>
      <c r="N174" s="93">
        <f t="shared" si="43"/>
        <v>15.894605824318635</v>
      </c>
    </row>
    <row r="175" spans="1:14" x14ac:dyDescent="0.25">
      <c r="A175" s="64">
        <v>44062</v>
      </c>
      <c r="B175" s="45">
        <v>418800</v>
      </c>
      <c r="C175" s="45">
        <v>19457</v>
      </c>
      <c r="D175" s="107">
        <v>438257</v>
      </c>
      <c r="E175" s="107">
        <v>50</v>
      </c>
      <c r="F175" s="45">
        <v>5356</v>
      </c>
      <c r="G175" s="107">
        <v>467360</v>
      </c>
      <c r="H175" s="76">
        <v>5262</v>
      </c>
      <c r="I175" s="203">
        <v>455133</v>
      </c>
      <c r="J175" s="76">
        <f t="shared" si="49"/>
        <v>10618</v>
      </c>
      <c r="K175" s="92">
        <f t="shared" ref="K175" si="53">D175-D168</f>
        <v>31034</v>
      </c>
      <c r="L175" s="92">
        <f t="shared" si="50"/>
        <v>331</v>
      </c>
      <c r="M175" s="156">
        <f t="shared" si="51"/>
        <v>85577</v>
      </c>
      <c r="N175" s="93">
        <f t="shared" si="43"/>
        <v>15.663975985210403</v>
      </c>
    </row>
    <row r="176" spans="1:14" x14ac:dyDescent="0.25">
      <c r="A176" s="64">
        <v>44063</v>
      </c>
      <c r="B176" s="45">
        <v>426744</v>
      </c>
      <c r="C176" s="45">
        <v>19534</v>
      </c>
      <c r="D176" s="107">
        <v>446278</v>
      </c>
      <c r="E176" s="107">
        <v>77</v>
      </c>
      <c r="F176" s="45">
        <v>4785</v>
      </c>
      <c r="G176" s="107">
        <v>472145</v>
      </c>
      <c r="H176" s="76">
        <v>12116</v>
      </c>
      <c r="I176" s="203">
        <v>467249</v>
      </c>
      <c r="J176" s="76">
        <f t="shared" si="49"/>
        <v>16901</v>
      </c>
      <c r="K176" s="92">
        <f t="shared" ref="K176:K177" si="54">D176-D169</f>
        <v>34575</v>
      </c>
      <c r="L176" s="92">
        <f t="shared" si="50"/>
        <v>361</v>
      </c>
      <c r="M176" s="156">
        <f t="shared" si="51"/>
        <v>89951</v>
      </c>
      <c r="N176" s="93">
        <f t="shared" si="43"/>
        <v>16.464590998114691</v>
      </c>
    </row>
    <row r="177" spans="1:14" x14ac:dyDescent="0.25">
      <c r="A177" s="64">
        <v>44064</v>
      </c>
      <c r="B177" s="45">
        <v>433472</v>
      </c>
      <c r="C177" s="45">
        <v>19605</v>
      </c>
      <c r="D177" s="107">
        <v>453077</v>
      </c>
      <c r="E177" s="107">
        <v>71</v>
      </c>
      <c r="F177" s="45">
        <v>5044</v>
      </c>
      <c r="G177" s="107">
        <v>477189</v>
      </c>
      <c r="H177" s="76">
        <v>10275</v>
      </c>
      <c r="I177" s="203">
        <v>477524</v>
      </c>
      <c r="J177" s="76">
        <f t="shared" si="49"/>
        <v>15319</v>
      </c>
      <c r="K177" s="92">
        <f t="shared" si="54"/>
        <v>37209</v>
      </c>
      <c r="L177" s="92">
        <f t="shared" si="50"/>
        <v>367</v>
      </c>
      <c r="M177" s="156">
        <f t="shared" si="51"/>
        <v>91279</v>
      </c>
      <c r="N177" s="93">
        <f t="shared" si="43"/>
        <v>16.707667526952573</v>
      </c>
    </row>
    <row r="178" spans="1:14" x14ac:dyDescent="0.25">
      <c r="A178" s="64">
        <v>44065</v>
      </c>
      <c r="B178" s="45">
        <v>441439</v>
      </c>
      <c r="C178" s="45">
        <v>19728</v>
      </c>
      <c r="D178" s="107">
        <v>461167</v>
      </c>
      <c r="E178" s="107">
        <v>123</v>
      </c>
      <c r="F178" s="45">
        <v>5583</v>
      </c>
      <c r="G178" s="107">
        <v>482772</v>
      </c>
      <c r="H178" s="76">
        <v>9513</v>
      </c>
      <c r="I178" s="203">
        <v>487037</v>
      </c>
      <c r="J178" s="76">
        <f t="shared" si="49"/>
        <v>15096</v>
      </c>
      <c r="K178" s="92">
        <f t="shared" ref="K178:K184" si="55">D178-D171</f>
        <v>40845</v>
      </c>
      <c r="L178" s="92">
        <f t="shared" ref="L178:L184" si="56">SUM(E172:E178)</f>
        <v>439</v>
      </c>
      <c r="M178" s="156">
        <f t="shared" ref="M178:M184" si="57">SUM(J172:J178)</f>
        <v>91052</v>
      </c>
      <c r="N178" s="93">
        <f t="shared" si="43"/>
        <v>16.666117548002124</v>
      </c>
    </row>
    <row r="179" spans="1:14" x14ac:dyDescent="0.25">
      <c r="A179" s="64">
        <v>44066</v>
      </c>
      <c r="B179" s="45">
        <v>450691</v>
      </c>
      <c r="C179" s="45">
        <v>19811</v>
      </c>
      <c r="D179" s="107">
        <v>470502</v>
      </c>
      <c r="E179" s="107">
        <v>83</v>
      </c>
      <c r="F179" s="45">
        <v>3612</v>
      </c>
      <c r="G179" s="107">
        <v>486384</v>
      </c>
      <c r="H179" s="76">
        <v>15182</v>
      </c>
      <c r="I179" s="203">
        <v>502219</v>
      </c>
      <c r="J179" s="76">
        <f t="shared" ref="J179:J184" si="58">F179+H179</f>
        <v>18794</v>
      </c>
      <c r="K179" s="92">
        <f t="shared" si="55"/>
        <v>46091</v>
      </c>
      <c r="L179" s="92">
        <f t="shared" si="56"/>
        <v>479</v>
      </c>
      <c r="M179" s="156">
        <f t="shared" si="57"/>
        <v>98481</v>
      </c>
      <c r="N179" s="93">
        <f t="shared" si="43"/>
        <v>18.025918400966447</v>
      </c>
    </row>
    <row r="180" spans="1:14" x14ac:dyDescent="0.25">
      <c r="A180" s="64">
        <v>44067</v>
      </c>
      <c r="B180" s="45">
        <v>456917</v>
      </c>
      <c r="C180" s="45">
        <v>19877</v>
      </c>
      <c r="D180" s="107">
        <v>476794</v>
      </c>
      <c r="E180" s="107">
        <v>66</v>
      </c>
      <c r="F180" s="45">
        <v>3293</v>
      </c>
      <c r="G180" s="107">
        <v>489677</v>
      </c>
      <c r="H180" s="76">
        <v>9145</v>
      </c>
      <c r="I180" s="203">
        <v>511364</v>
      </c>
      <c r="J180" s="76">
        <f t="shared" si="58"/>
        <v>12438</v>
      </c>
      <c r="K180" s="92">
        <f t="shared" si="55"/>
        <v>48666</v>
      </c>
      <c r="L180" s="92">
        <f t="shared" si="56"/>
        <v>519</v>
      </c>
      <c r="M180" s="156">
        <f t="shared" si="57"/>
        <v>100715</v>
      </c>
      <c r="N180" s="93">
        <f t="shared" si="43"/>
        <v>18.434828766496441</v>
      </c>
    </row>
    <row r="181" spans="1:14" x14ac:dyDescent="0.25">
      <c r="A181" s="64">
        <v>44068</v>
      </c>
      <c r="B181" s="45">
        <v>462273</v>
      </c>
      <c r="C181" s="45">
        <v>19921</v>
      </c>
      <c r="D181" s="107">
        <v>482194</v>
      </c>
      <c r="E181" s="107">
        <v>44</v>
      </c>
      <c r="F181" s="45">
        <v>4331</v>
      </c>
      <c r="G181" s="107">
        <v>494008</v>
      </c>
      <c r="H181" s="76">
        <v>12578</v>
      </c>
      <c r="I181" s="203">
        <v>523942</v>
      </c>
      <c r="J181" s="76">
        <f t="shared" si="58"/>
        <v>16909</v>
      </c>
      <c r="K181" s="92">
        <f t="shared" si="55"/>
        <v>49345</v>
      </c>
      <c r="L181" s="92">
        <f t="shared" si="56"/>
        <v>514</v>
      </c>
      <c r="M181" s="156">
        <f t="shared" si="57"/>
        <v>106075</v>
      </c>
      <c r="N181" s="93">
        <f t="shared" si="43"/>
        <v>19.415920780480661</v>
      </c>
    </row>
    <row r="182" spans="1:14" x14ac:dyDescent="0.25">
      <c r="A182" s="64">
        <v>44069</v>
      </c>
      <c r="B182" s="45">
        <v>474696</v>
      </c>
      <c r="C182" s="45">
        <v>19988</v>
      </c>
      <c r="D182" s="107">
        <v>494684</v>
      </c>
      <c r="E182" s="107">
        <v>67</v>
      </c>
      <c r="F182" s="45">
        <v>6267</v>
      </c>
      <c r="G182" s="107">
        <v>500275</v>
      </c>
      <c r="H182" s="76">
        <v>15873</v>
      </c>
      <c r="I182" s="203">
        <v>539815</v>
      </c>
      <c r="J182" s="76">
        <f t="shared" si="58"/>
        <v>22140</v>
      </c>
      <c r="K182" s="92">
        <f t="shared" si="55"/>
        <v>56427</v>
      </c>
      <c r="L182" s="92">
        <f t="shared" si="56"/>
        <v>531</v>
      </c>
      <c r="M182" s="156">
        <f t="shared" si="57"/>
        <v>117597</v>
      </c>
      <c r="N182" s="93">
        <f t="shared" si="43"/>
        <v>21.524902531437043</v>
      </c>
    </row>
    <row r="183" spans="1:14" x14ac:dyDescent="0.25">
      <c r="A183" s="64">
        <v>44070</v>
      </c>
      <c r="B183" s="45">
        <v>490756</v>
      </c>
      <c r="C183" s="45">
        <v>20056</v>
      </c>
      <c r="D183" s="107">
        <v>510812</v>
      </c>
      <c r="E183" s="107">
        <v>68</v>
      </c>
      <c r="F183" s="45">
        <v>4964</v>
      </c>
      <c r="G183" s="107">
        <v>509784</v>
      </c>
      <c r="H183" s="76">
        <v>19291</v>
      </c>
      <c r="I183" s="203">
        <v>559106</v>
      </c>
      <c r="J183" s="76">
        <f t="shared" si="58"/>
        <v>24255</v>
      </c>
      <c r="K183" s="92">
        <f t="shared" si="55"/>
        <v>64534</v>
      </c>
      <c r="L183" s="92">
        <f t="shared" si="56"/>
        <v>522</v>
      </c>
      <c r="M183" s="156">
        <f t="shared" si="57"/>
        <v>124951</v>
      </c>
      <c r="N183" s="93">
        <f t="shared" si="43"/>
        <v>22.870975417787783</v>
      </c>
    </row>
    <row r="184" spans="1:14" x14ac:dyDescent="0.25">
      <c r="A184" s="64">
        <v>44071</v>
      </c>
      <c r="B184" s="45">
        <v>499655</v>
      </c>
      <c r="C184" s="45">
        <v>20107</v>
      </c>
      <c r="D184" s="107">
        <v>519762</v>
      </c>
      <c r="E184" s="107">
        <v>51</v>
      </c>
      <c r="F184" s="45">
        <v>6401</v>
      </c>
      <c r="G184" s="107">
        <v>511640</v>
      </c>
      <c r="H184" s="76">
        <v>9253</v>
      </c>
      <c r="I184" s="203">
        <v>568359</v>
      </c>
      <c r="J184" s="76">
        <f t="shared" si="58"/>
        <v>15654</v>
      </c>
      <c r="K184" s="92">
        <f t="shared" si="55"/>
        <v>66685</v>
      </c>
      <c r="L184" s="92">
        <f t="shared" si="56"/>
        <v>502</v>
      </c>
      <c r="M184" s="156">
        <f t="shared" si="57"/>
        <v>125286</v>
      </c>
      <c r="N184" s="93">
        <f t="shared" si="43"/>
        <v>22.932293668661796</v>
      </c>
    </row>
    <row r="185" spans="1:14" x14ac:dyDescent="0.25">
      <c r="A185" s="64">
        <v>44072</v>
      </c>
      <c r="B185" s="45">
        <v>511940</v>
      </c>
      <c r="C185" s="45">
        <v>20195</v>
      </c>
      <c r="D185" s="107">
        <v>532135</v>
      </c>
      <c r="E185" s="107">
        <v>88</v>
      </c>
      <c r="F185" s="45">
        <v>5448</v>
      </c>
      <c r="G185" s="107">
        <v>517088</v>
      </c>
      <c r="H185" s="76">
        <v>15664</v>
      </c>
      <c r="I185" s="203">
        <v>584023</v>
      </c>
      <c r="J185" s="76">
        <f t="shared" ref="J185" si="59">F185+H185</f>
        <v>21112</v>
      </c>
      <c r="K185" s="92">
        <f t="shared" ref="K185" si="60">D185-D178</f>
        <v>70968</v>
      </c>
      <c r="L185" s="92">
        <f t="shared" ref="L185" si="61">SUM(E179:E185)</f>
        <v>467</v>
      </c>
      <c r="M185" s="156">
        <f t="shared" ref="M185" si="62">SUM(J179:J185)</f>
        <v>131302</v>
      </c>
      <c r="N185" s="93">
        <f t="shared" si="43"/>
        <v>24.033459630626176</v>
      </c>
    </row>
    <row r="186" spans="1:14" x14ac:dyDescent="0.25">
      <c r="A186" s="64">
        <v>44073</v>
      </c>
      <c r="B186" s="45">
        <v>527972</v>
      </c>
      <c r="C186" s="45">
        <v>20318</v>
      </c>
      <c r="D186" s="107">
        <v>548290</v>
      </c>
      <c r="E186" s="107">
        <v>123</v>
      </c>
      <c r="F186" s="45">
        <v>4093</v>
      </c>
      <c r="G186" s="107">
        <v>521181</v>
      </c>
      <c r="H186" s="76">
        <v>22693</v>
      </c>
      <c r="I186" s="203">
        <v>606716</v>
      </c>
      <c r="J186" s="76">
        <f t="shared" ref="J186" si="63">F186+H186</f>
        <v>26786</v>
      </c>
      <c r="K186" s="92">
        <f t="shared" ref="K186" si="64">D186-D179</f>
        <v>77788</v>
      </c>
      <c r="L186" s="92">
        <f t="shared" ref="L186" si="65">SUM(E180:E186)</f>
        <v>507</v>
      </c>
      <c r="M186" s="156">
        <f t="shared" ref="M186" si="66">SUM(J180:J186)</f>
        <v>139294</v>
      </c>
      <c r="N186" s="93">
        <f t="shared" si="43"/>
        <v>25.496311752969817</v>
      </c>
    </row>
    <row r="187" spans="1:14" x14ac:dyDescent="0.25">
      <c r="A187" s="64">
        <v>44074</v>
      </c>
      <c r="B187" s="45">
        <v>544807</v>
      </c>
      <c r="C187" s="45">
        <v>20478</v>
      </c>
      <c r="D187" s="107">
        <v>565285</v>
      </c>
      <c r="E187" s="107">
        <v>160</v>
      </c>
      <c r="F187" s="45">
        <v>3372</v>
      </c>
      <c r="G187" s="107">
        <v>524553</v>
      </c>
      <c r="H187" s="76">
        <v>22946</v>
      </c>
      <c r="I187" s="203">
        <v>629662</v>
      </c>
      <c r="J187" s="76">
        <f t="shared" ref="J187" si="67">F187+H187</f>
        <v>26318</v>
      </c>
      <c r="K187" s="92">
        <f t="shared" ref="K187" si="68">D187-D180</f>
        <v>88491</v>
      </c>
      <c r="L187" s="92">
        <f t="shared" ref="L187" si="69">SUM(E181:E187)</f>
        <v>601</v>
      </c>
      <c r="M187" s="156">
        <f t="shared" ref="M187" si="70">SUM(J181:J187)</f>
        <v>153174</v>
      </c>
      <c r="N187" s="93">
        <f t="shared" si="43"/>
        <v>28.036900774257315</v>
      </c>
    </row>
    <row r="188" spans="1:14" x14ac:dyDescent="0.25">
      <c r="A188" s="64">
        <v>44075</v>
      </c>
      <c r="B188" s="45">
        <v>557342</v>
      </c>
      <c r="C188" s="45">
        <v>20632</v>
      </c>
      <c r="D188" s="107">
        <v>577974</v>
      </c>
      <c r="E188" s="107">
        <v>154</v>
      </c>
      <c r="F188" s="45">
        <v>4620</v>
      </c>
      <c r="G188" s="107">
        <v>529173</v>
      </c>
      <c r="H188" s="76">
        <v>17178</v>
      </c>
      <c r="I188" s="203">
        <v>646840</v>
      </c>
      <c r="J188" s="76">
        <f t="shared" ref="J188" si="71">F188+H188</f>
        <v>21798</v>
      </c>
      <c r="K188" s="92">
        <f t="shared" ref="K188:K193" si="72">D188-D181</f>
        <v>95780</v>
      </c>
      <c r="L188" s="92">
        <f t="shared" ref="L188:L193" si="73">SUM(E182:E188)</f>
        <v>711</v>
      </c>
      <c r="M188" s="156">
        <f t="shared" ref="M188:M193" si="74">SUM(J182:J188)</f>
        <v>158063</v>
      </c>
      <c r="N188" s="93">
        <f t="shared" si="43"/>
        <v>28.931781157908222</v>
      </c>
    </row>
    <row r="189" spans="1:14" x14ac:dyDescent="0.25">
      <c r="A189" s="64">
        <v>44076</v>
      </c>
      <c r="B189" s="45">
        <v>573067</v>
      </c>
      <c r="C189" s="45">
        <v>20788</v>
      </c>
      <c r="D189" s="107">
        <v>593855</v>
      </c>
      <c r="E189" s="107">
        <v>156</v>
      </c>
      <c r="F189" s="45">
        <v>5955</v>
      </c>
      <c r="G189" s="107">
        <v>535128</v>
      </c>
      <c r="H189" s="76">
        <v>21291</v>
      </c>
      <c r="I189" s="203">
        <v>668131</v>
      </c>
      <c r="J189" s="76">
        <f t="shared" ref="J189" si="75">F189+H189</f>
        <v>27246</v>
      </c>
      <c r="K189" s="92">
        <f t="shared" si="72"/>
        <v>99171</v>
      </c>
      <c r="L189" s="92">
        <f t="shared" si="73"/>
        <v>800</v>
      </c>
      <c r="M189" s="156">
        <f t="shared" si="74"/>
        <v>163169</v>
      </c>
      <c r="N189" s="93">
        <f t="shared" si="43"/>
        <v>29.866381124961102</v>
      </c>
    </row>
    <row r="190" spans="1:14" x14ac:dyDescent="0.25">
      <c r="A190" s="64">
        <v>44077</v>
      </c>
      <c r="B190" s="45">
        <v>581906</v>
      </c>
      <c r="C190" s="45">
        <v>20889</v>
      </c>
      <c r="D190" s="107">
        <v>602795</v>
      </c>
      <c r="E190" s="107">
        <v>101</v>
      </c>
      <c r="F190" s="45">
        <v>6217</v>
      </c>
      <c r="G190" s="107">
        <v>541345</v>
      </c>
      <c r="H190" s="76">
        <v>14341</v>
      </c>
      <c r="I190" s="203">
        <v>682472</v>
      </c>
      <c r="J190" s="76">
        <f t="shared" ref="J190:J193" si="76">F190+H190</f>
        <v>20558</v>
      </c>
      <c r="K190" s="92">
        <f t="shared" si="72"/>
        <v>91983</v>
      </c>
      <c r="L190" s="92">
        <f t="shared" si="73"/>
        <v>833</v>
      </c>
      <c r="M190" s="156">
        <f t="shared" si="74"/>
        <v>159472</v>
      </c>
      <c r="N190" s="93">
        <f t="shared" si="43"/>
        <v>29.189683890688777</v>
      </c>
    </row>
    <row r="191" spans="1:14" x14ac:dyDescent="0.25">
      <c r="A191" s="64">
        <v>44078</v>
      </c>
      <c r="B191" s="45">
        <v>591942</v>
      </c>
      <c r="C191" s="45">
        <v>21048</v>
      </c>
      <c r="D191" s="107">
        <v>612990</v>
      </c>
      <c r="E191" s="107">
        <v>159</v>
      </c>
      <c r="F191" s="45">
        <v>4943</v>
      </c>
      <c r="G191" s="107">
        <v>546288</v>
      </c>
      <c r="H191" s="76">
        <v>13323</v>
      </c>
      <c r="I191" s="203">
        <v>695795</v>
      </c>
      <c r="J191" s="76">
        <f t="shared" si="76"/>
        <v>18266</v>
      </c>
      <c r="K191" s="92">
        <f t="shared" si="72"/>
        <v>93228</v>
      </c>
      <c r="L191" s="92">
        <f t="shared" si="73"/>
        <v>941</v>
      </c>
      <c r="M191" s="156">
        <f t="shared" si="74"/>
        <v>162084</v>
      </c>
      <c r="N191" s="93">
        <f t="shared" si="43"/>
        <v>29.667783207951238</v>
      </c>
    </row>
    <row r="192" spans="1:14" x14ac:dyDescent="0.25">
      <c r="A192" s="64">
        <v>44079</v>
      </c>
      <c r="B192" s="45">
        <v>600929</v>
      </c>
      <c r="C192" s="45">
        <v>21189</v>
      </c>
      <c r="D192" s="107">
        <v>622118</v>
      </c>
      <c r="E192" s="107">
        <v>141</v>
      </c>
      <c r="F192" s="45">
        <v>5725</v>
      </c>
      <c r="G192" s="107">
        <v>552013</v>
      </c>
      <c r="H192" s="76">
        <v>9893</v>
      </c>
      <c r="I192" s="203">
        <v>705688</v>
      </c>
      <c r="J192" s="76">
        <f t="shared" si="76"/>
        <v>15618</v>
      </c>
      <c r="K192" s="92">
        <f t="shared" si="72"/>
        <v>89983</v>
      </c>
      <c r="L192" s="92">
        <f t="shared" si="73"/>
        <v>994</v>
      </c>
      <c r="M192" s="156">
        <f t="shared" si="74"/>
        <v>156590</v>
      </c>
      <c r="N192" s="93">
        <f t="shared" si="43"/>
        <v>28.662163893617411</v>
      </c>
    </row>
    <row r="193" spans="1:16" x14ac:dyDescent="0.25">
      <c r="A193" s="64">
        <v>44080</v>
      </c>
      <c r="B193" s="45">
        <v>609956</v>
      </c>
      <c r="C193" s="45">
        <v>21397</v>
      </c>
      <c r="D193" s="107">
        <v>631353</v>
      </c>
      <c r="E193" s="107">
        <v>208</v>
      </c>
      <c r="F193" s="45">
        <v>4248</v>
      </c>
      <c r="G193" s="107">
        <v>556261</v>
      </c>
      <c r="H193" s="76">
        <v>14170</v>
      </c>
      <c r="I193" s="203">
        <v>719858</v>
      </c>
      <c r="J193" s="76">
        <f t="shared" si="76"/>
        <v>18418</v>
      </c>
      <c r="K193" s="92">
        <f t="shared" si="72"/>
        <v>83063</v>
      </c>
      <c r="L193" s="92">
        <f t="shared" si="73"/>
        <v>1079</v>
      </c>
      <c r="M193" s="156">
        <f t="shared" si="74"/>
        <v>148222</v>
      </c>
      <c r="N193" s="93">
        <f t="shared" si="43"/>
        <v>27.130488898650999</v>
      </c>
    </row>
    <row r="194" spans="1:16" x14ac:dyDescent="0.25">
      <c r="A194" s="64">
        <v>44081</v>
      </c>
      <c r="B194" s="45">
        <v>615918</v>
      </c>
      <c r="C194" s="45">
        <v>21543</v>
      </c>
      <c r="D194" s="107">
        <v>637461</v>
      </c>
      <c r="E194" s="107">
        <v>146</v>
      </c>
      <c r="F194" s="45">
        <v>2878</v>
      </c>
      <c r="G194" s="107">
        <v>559139</v>
      </c>
      <c r="H194" s="76">
        <v>9325</v>
      </c>
      <c r="I194" s="203">
        <v>729183</v>
      </c>
      <c r="J194" s="76">
        <f t="shared" ref="J194" si="77">F194+H194</f>
        <v>12203</v>
      </c>
      <c r="K194" s="92">
        <f t="shared" ref="K194" si="78">D194-D187</f>
        <v>72176</v>
      </c>
      <c r="L194" s="92">
        <f t="shared" ref="L194" si="79">SUM(E188:E194)</f>
        <v>1065</v>
      </c>
      <c r="M194" s="156">
        <f t="shared" ref="M194" si="80">SUM(J188:J194)</f>
        <v>134107</v>
      </c>
      <c r="N194" s="93">
        <f t="shared" si="43"/>
        <v>24.546885581974262</v>
      </c>
    </row>
    <row r="195" spans="1:16" x14ac:dyDescent="0.25">
      <c r="A195" s="64">
        <v>44082</v>
      </c>
      <c r="B195" s="45">
        <v>623464</v>
      </c>
      <c r="C195" s="45">
        <v>21719</v>
      </c>
      <c r="D195" s="107">
        <v>645183</v>
      </c>
      <c r="E195" s="107">
        <v>176</v>
      </c>
      <c r="F195" s="45">
        <v>3870</v>
      </c>
      <c r="G195" s="107">
        <v>563009</v>
      </c>
      <c r="H195" s="76">
        <v>15760</v>
      </c>
      <c r="I195" s="203">
        <v>744943</v>
      </c>
      <c r="J195" s="76">
        <f t="shared" ref="J195" si="81">F195+H195</f>
        <v>19630</v>
      </c>
      <c r="K195" s="92">
        <f t="shared" ref="K195" si="82">D195-D188</f>
        <v>67209</v>
      </c>
      <c r="L195" s="92">
        <f t="shared" ref="L195" si="83">SUM(E189:E195)</f>
        <v>1087</v>
      </c>
      <c r="M195" s="156">
        <f t="shared" ref="M195" si="84">SUM(J189:J195)</f>
        <v>131939</v>
      </c>
      <c r="N195" s="93">
        <f t="shared" si="43"/>
        <v>24.150055827064229</v>
      </c>
    </row>
    <row r="196" spans="1:16" x14ac:dyDescent="0.25">
      <c r="A196" s="64">
        <v>44083</v>
      </c>
      <c r="B196" s="45">
        <v>631562</v>
      </c>
      <c r="C196" s="45">
        <v>21878</v>
      </c>
      <c r="D196" s="107">
        <v>653440</v>
      </c>
      <c r="E196" s="107">
        <v>159</v>
      </c>
      <c r="F196" s="45">
        <v>6205</v>
      </c>
      <c r="G196" s="107">
        <v>569214</v>
      </c>
      <c r="H196" s="76">
        <v>8136</v>
      </c>
      <c r="I196" s="203">
        <v>753079</v>
      </c>
      <c r="J196" s="76">
        <f t="shared" ref="J196" si="85">F196+H196</f>
        <v>14341</v>
      </c>
      <c r="K196" s="92">
        <f t="shared" ref="K196" si="86">D196-D189</f>
        <v>59585</v>
      </c>
      <c r="L196" s="92">
        <f t="shared" ref="L196" si="87">SUM(E190:E196)</f>
        <v>1090</v>
      </c>
      <c r="M196" s="156">
        <f t="shared" ref="M196" si="88">SUM(J190:J196)</f>
        <v>119034</v>
      </c>
      <c r="N196" s="93">
        <f t="shared" si="43"/>
        <v>21.787930371753337</v>
      </c>
      <c r="P196" s="311" t="s">
        <v>188</v>
      </c>
    </row>
    <row r="197" spans="1:16" x14ac:dyDescent="0.25">
      <c r="A197" s="64">
        <v>44084</v>
      </c>
      <c r="B197" s="45">
        <v>640094</v>
      </c>
      <c r="C197" s="45">
        <v>22039</v>
      </c>
      <c r="D197" s="107">
        <v>662133</v>
      </c>
      <c r="E197" s="107">
        <v>161</v>
      </c>
      <c r="F197" s="45">
        <v>5745</v>
      </c>
      <c r="G197" s="107">
        <v>574959</v>
      </c>
      <c r="H197" s="76">
        <v>11267</v>
      </c>
      <c r="I197" s="203">
        <v>764346</v>
      </c>
      <c r="J197" s="76">
        <f t="shared" ref="J197:J198" si="89">F197+H197</f>
        <v>17012</v>
      </c>
      <c r="K197" s="92">
        <f t="shared" ref="K197:K198" si="90">D197-D190</f>
        <v>59338</v>
      </c>
      <c r="L197" s="92">
        <f t="shared" ref="L197:L198" si="91">SUM(E191:E197)</f>
        <v>1150</v>
      </c>
      <c r="M197" s="156">
        <f t="shared" ref="M197:M198" si="92">SUM(J191:J197)</f>
        <v>115488</v>
      </c>
      <c r="N197" s="93">
        <f t="shared" si="43"/>
        <v>21.138872110263026</v>
      </c>
    </row>
    <row r="198" spans="1:16" x14ac:dyDescent="0.25">
      <c r="A198" s="64">
        <v>44085</v>
      </c>
      <c r="B198" s="45">
        <v>646376</v>
      </c>
      <c r="C198" s="45">
        <v>22214</v>
      </c>
      <c r="D198" s="107">
        <v>668590</v>
      </c>
      <c r="E198" s="107">
        <v>175</v>
      </c>
      <c r="F198" s="45">
        <v>5710</v>
      </c>
      <c r="G198" s="107">
        <v>580669</v>
      </c>
      <c r="H198" s="76">
        <v>6993</v>
      </c>
      <c r="I198" s="203">
        <v>771339</v>
      </c>
      <c r="J198" s="76">
        <f t="shared" si="89"/>
        <v>12703</v>
      </c>
      <c r="K198" s="92">
        <f t="shared" si="90"/>
        <v>55600</v>
      </c>
      <c r="L198" s="92">
        <f t="shared" si="91"/>
        <v>1166</v>
      </c>
      <c r="M198" s="156">
        <f t="shared" si="92"/>
        <v>109925</v>
      </c>
      <c r="N198" s="93">
        <f t="shared" si="43"/>
        <v>20.120623066644701</v>
      </c>
    </row>
    <row r="199" spans="1:16" x14ac:dyDescent="0.25">
      <c r="A199" s="64">
        <v>44086</v>
      </c>
      <c r="B199" s="45">
        <v>654042</v>
      </c>
      <c r="C199" s="45">
        <v>22435</v>
      </c>
      <c r="D199" s="107">
        <v>676477</v>
      </c>
      <c r="E199" s="107">
        <v>221</v>
      </c>
      <c r="F199" s="45">
        <v>5823</v>
      </c>
      <c r="G199" s="107">
        <v>586492</v>
      </c>
      <c r="H199" s="76">
        <v>12417</v>
      </c>
      <c r="I199" s="203">
        <v>783756</v>
      </c>
      <c r="J199" s="76">
        <f t="shared" ref="J199" si="93">F199+H199</f>
        <v>18240</v>
      </c>
      <c r="K199" s="92">
        <f t="shared" ref="K199:K200" si="94">D199-D192</f>
        <v>54359</v>
      </c>
      <c r="L199" s="92">
        <f t="shared" ref="L199:L200" si="95">SUM(E193:E199)</f>
        <v>1246</v>
      </c>
      <c r="M199" s="156">
        <f t="shared" ref="M199" si="96">SUM(J193:J199)</f>
        <v>112547</v>
      </c>
      <c r="N199" s="93">
        <f t="shared" si="43"/>
        <v>20.60055277945564</v>
      </c>
    </row>
    <row r="200" spans="1:16" x14ac:dyDescent="0.25">
      <c r="A200" s="64">
        <v>44087</v>
      </c>
      <c r="B200" s="45">
        <v>660325</v>
      </c>
      <c r="C200" s="45">
        <v>22679</v>
      </c>
      <c r="D200" s="107">
        <v>683004</v>
      </c>
      <c r="E200" s="107">
        <v>244</v>
      </c>
      <c r="F200" s="45">
        <v>4319</v>
      </c>
      <c r="G200" s="107">
        <v>590811</v>
      </c>
      <c r="H200" s="76">
        <v>13984</v>
      </c>
      <c r="I200" s="203">
        <v>797740</v>
      </c>
      <c r="J200" s="76">
        <f t="shared" ref="J200:J204" si="97">F200+H200</f>
        <v>18303</v>
      </c>
      <c r="K200" s="92">
        <f t="shared" si="94"/>
        <v>51651</v>
      </c>
      <c r="L200" s="92">
        <f t="shared" si="95"/>
        <v>1282</v>
      </c>
      <c r="M200" s="156">
        <f t="shared" ref="M200:M204" si="98">SUM(J194:J200)</f>
        <v>112432</v>
      </c>
      <c r="N200" s="93">
        <f t="shared" si="43"/>
        <v>20.579503230648143</v>
      </c>
    </row>
    <row r="201" spans="1:16" x14ac:dyDescent="0.25">
      <c r="A201" s="64">
        <v>44088</v>
      </c>
      <c r="B201" s="45">
        <v>662877</v>
      </c>
      <c r="C201" s="45">
        <v>22749</v>
      </c>
      <c r="D201" s="107">
        <v>685626</v>
      </c>
      <c r="E201" s="107">
        <v>70</v>
      </c>
      <c r="F201" s="45">
        <v>3467</v>
      </c>
      <c r="G201" s="107">
        <v>594278</v>
      </c>
      <c r="H201" s="76">
        <v>8935</v>
      </c>
      <c r="I201" s="203">
        <v>806675</v>
      </c>
      <c r="J201" s="76">
        <f t="shared" si="97"/>
        <v>12402</v>
      </c>
      <c r="K201" s="92">
        <f t="shared" ref="K201" si="99">D201-D194</f>
        <v>48165</v>
      </c>
      <c r="L201" s="92">
        <f t="shared" ref="L201" si="100">SUM(E195:E201)</f>
        <v>1206</v>
      </c>
      <c r="M201" s="156">
        <f t="shared" si="98"/>
        <v>112631</v>
      </c>
      <c r="N201" s="93">
        <f t="shared" si="43"/>
        <v>20.615928102062856</v>
      </c>
    </row>
    <row r="202" spans="1:16" x14ac:dyDescent="0.25">
      <c r="A202" s="64">
        <v>44089</v>
      </c>
      <c r="B202" s="45">
        <v>670022</v>
      </c>
      <c r="C202" s="45">
        <v>23016</v>
      </c>
      <c r="D202" s="107">
        <v>693038</v>
      </c>
      <c r="E202" s="107">
        <v>267</v>
      </c>
      <c r="F202" s="45">
        <v>4228</v>
      </c>
      <c r="G202" s="107">
        <v>598506</v>
      </c>
      <c r="H202" s="76">
        <v>12846</v>
      </c>
      <c r="I202" s="203">
        <v>819521</v>
      </c>
      <c r="J202" s="76">
        <f t="shared" si="97"/>
        <v>17074</v>
      </c>
      <c r="K202" s="92">
        <f t="shared" ref="K202" si="101">D202-D195</f>
        <v>47855</v>
      </c>
      <c r="L202" s="92">
        <f t="shared" ref="L202" si="102">SUM(E196:E202)</f>
        <v>1297</v>
      </c>
      <c r="M202" s="156">
        <f t="shared" si="98"/>
        <v>110075</v>
      </c>
      <c r="N202" s="93">
        <f t="shared" si="43"/>
        <v>20.148078999871871</v>
      </c>
    </row>
    <row r="203" spans="1:16" x14ac:dyDescent="0.25">
      <c r="A203" s="64">
        <v>44090</v>
      </c>
      <c r="B203" s="45">
        <v>677104</v>
      </c>
      <c r="C203" s="45">
        <v>23283</v>
      </c>
      <c r="D203" s="107">
        <v>700387</v>
      </c>
      <c r="E203" s="107">
        <v>267</v>
      </c>
      <c r="F203" s="45">
        <v>5797</v>
      </c>
      <c r="G203" s="107">
        <v>604303</v>
      </c>
      <c r="H203" s="76">
        <v>6899</v>
      </c>
      <c r="I203" s="203">
        <v>826420</v>
      </c>
      <c r="J203" s="76">
        <f t="shared" si="97"/>
        <v>12696</v>
      </c>
      <c r="K203" s="92">
        <f t="shared" ref="K203" si="103">D203-D196</f>
        <v>46947</v>
      </c>
      <c r="L203" s="92">
        <f t="shared" ref="L203:L208" si="104">SUM(E197:E203)</f>
        <v>1405</v>
      </c>
      <c r="M203" s="156">
        <f t="shared" si="98"/>
        <v>108430</v>
      </c>
      <c r="N203" s="93">
        <f t="shared" si="43"/>
        <v>19.846978932147238</v>
      </c>
      <c r="P203" s="397" t="s">
        <v>201</v>
      </c>
    </row>
    <row r="204" spans="1:16" x14ac:dyDescent="0.25">
      <c r="A204" s="64">
        <v>44091</v>
      </c>
      <c r="B204" s="45">
        <v>684109</v>
      </c>
      <c r="C204" s="45">
        <v>23573</v>
      </c>
      <c r="D204" s="107">
        <v>707682</v>
      </c>
      <c r="E204" s="107">
        <v>290</v>
      </c>
      <c r="F204" s="45">
        <v>6214</v>
      </c>
      <c r="G204" s="107">
        <v>610517</v>
      </c>
      <c r="H204" s="76">
        <v>12369</v>
      </c>
      <c r="I204" s="203">
        <v>838789</v>
      </c>
      <c r="J204" s="76">
        <f t="shared" si="97"/>
        <v>18583</v>
      </c>
      <c r="K204" s="92">
        <f t="shared" ref="K204:K205" si="105">D204-D197</f>
        <v>45549</v>
      </c>
      <c r="L204" s="92">
        <f t="shared" si="104"/>
        <v>1534</v>
      </c>
      <c r="M204" s="156">
        <f t="shared" si="98"/>
        <v>110001</v>
      </c>
      <c r="N204" s="93">
        <f t="shared" ref="N204:N206" si="106">M204/5463.3</f>
        <v>20.134534072813135</v>
      </c>
    </row>
    <row r="205" spans="1:16" x14ac:dyDescent="0.25">
      <c r="A205" s="64">
        <v>44092</v>
      </c>
      <c r="B205" s="45">
        <v>688545</v>
      </c>
      <c r="C205" s="45">
        <v>23776</v>
      </c>
      <c r="D205" s="107">
        <v>712321</v>
      </c>
      <c r="E205" s="107">
        <v>203</v>
      </c>
      <c r="F205" s="45">
        <v>6015</v>
      </c>
      <c r="G205" s="107">
        <v>616532</v>
      </c>
      <c r="H205" s="76">
        <v>11274</v>
      </c>
      <c r="I205" s="203">
        <v>850063</v>
      </c>
      <c r="J205" s="76">
        <f t="shared" ref="J205:J210" si="107">F205+H205</f>
        <v>17289</v>
      </c>
      <c r="K205" s="92">
        <f t="shared" si="105"/>
        <v>43731</v>
      </c>
      <c r="L205" s="92">
        <f t="shared" si="104"/>
        <v>1562</v>
      </c>
      <c r="M205" s="156">
        <f t="shared" ref="M205:M210" si="108">SUM(J199:J205)</f>
        <v>114587</v>
      </c>
      <c r="N205" s="93">
        <f t="shared" si="106"/>
        <v>20.973953471345158</v>
      </c>
    </row>
    <row r="206" spans="1:16" x14ac:dyDescent="0.25">
      <c r="A206" s="64">
        <v>44093</v>
      </c>
      <c r="B206" s="45">
        <v>694828</v>
      </c>
      <c r="C206" s="45">
        <v>24126</v>
      </c>
      <c r="D206" s="107">
        <v>718954</v>
      </c>
      <c r="E206" s="107">
        <v>350</v>
      </c>
      <c r="F206" s="45">
        <v>7411</v>
      </c>
      <c r="G206" s="107">
        <v>623943</v>
      </c>
      <c r="H206" s="76">
        <v>16669</v>
      </c>
      <c r="I206" s="203">
        <v>866732</v>
      </c>
      <c r="J206" s="76">
        <f t="shared" si="107"/>
        <v>24080</v>
      </c>
      <c r="K206" s="92">
        <f t="shared" ref="K206:K212" si="109">D206-D199</f>
        <v>42477</v>
      </c>
      <c r="L206" s="92">
        <f t="shared" si="104"/>
        <v>1691</v>
      </c>
      <c r="M206" s="156">
        <f t="shared" si="108"/>
        <v>120427</v>
      </c>
      <c r="N206" s="93">
        <f t="shared" si="106"/>
        <v>22.042904471656325</v>
      </c>
    </row>
    <row r="207" spans="1:16" x14ac:dyDescent="0.25">
      <c r="A207" s="64">
        <v>44094</v>
      </c>
      <c r="B207" s="45">
        <v>699085</v>
      </c>
      <c r="C207" s="45">
        <v>24371</v>
      </c>
      <c r="D207" s="107">
        <v>723456</v>
      </c>
      <c r="E207" s="107">
        <v>245</v>
      </c>
      <c r="F207" s="45">
        <v>4851</v>
      </c>
      <c r="G207" s="107">
        <v>628794</v>
      </c>
      <c r="H207" s="76">
        <v>10042</v>
      </c>
      <c r="I207" s="203">
        <v>876774</v>
      </c>
      <c r="J207" s="76">
        <f t="shared" si="107"/>
        <v>14893</v>
      </c>
      <c r="K207" s="92">
        <f t="shared" si="109"/>
        <v>40452</v>
      </c>
      <c r="L207" s="92">
        <f t="shared" si="104"/>
        <v>1692</v>
      </c>
      <c r="M207" s="156">
        <f t="shared" si="108"/>
        <v>117017</v>
      </c>
      <c r="N207" s="93">
        <f t="shared" ref="N207" si="110">M207/5463.3</f>
        <v>21.418739589625318</v>
      </c>
    </row>
    <row r="208" spans="1:16" x14ac:dyDescent="0.25">
      <c r="A208" s="64">
        <v>44095</v>
      </c>
      <c r="B208" s="45">
        <v>702850</v>
      </c>
      <c r="C208" s="45">
        <v>24626</v>
      </c>
      <c r="D208" s="107">
        <v>727476</v>
      </c>
      <c r="E208" s="107">
        <v>255</v>
      </c>
      <c r="F208" s="45">
        <v>3330</v>
      </c>
      <c r="G208" s="107">
        <v>632124</v>
      </c>
      <c r="H208" s="76">
        <v>8963</v>
      </c>
      <c r="I208" s="203">
        <v>885737</v>
      </c>
      <c r="J208" s="76">
        <f t="shared" si="107"/>
        <v>12293</v>
      </c>
      <c r="K208" s="92">
        <f t="shared" si="109"/>
        <v>41850</v>
      </c>
      <c r="L208" s="92">
        <f t="shared" si="104"/>
        <v>1877</v>
      </c>
      <c r="M208" s="156">
        <f t="shared" si="108"/>
        <v>116908</v>
      </c>
      <c r="N208" s="93">
        <f t="shared" ref="N208" si="111">M208/5463.3</f>
        <v>21.398788278146906</v>
      </c>
    </row>
    <row r="209" spans="1:14" x14ac:dyDescent="0.25">
      <c r="A209" s="64">
        <v>44096</v>
      </c>
      <c r="B209" s="45">
        <v>707491</v>
      </c>
      <c r="C209" s="45">
        <v>25009</v>
      </c>
      <c r="D209" s="107">
        <v>732500</v>
      </c>
      <c r="E209" s="107">
        <v>383</v>
      </c>
      <c r="F209" s="45">
        <v>4492</v>
      </c>
      <c r="G209" s="107">
        <v>636616</v>
      </c>
      <c r="H209" s="76">
        <v>8005</v>
      </c>
      <c r="I209" s="203">
        <v>893742</v>
      </c>
      <c r="J209" s="76">
        <f t="shared" si="107"/>
        <v>12497</v>
      </c>
      <c r="K209" s="92">
        <f t="shared" si="109"/>
        <v>39462</v>
      </c>
      <c r="L209" s="92">
        <f t="shared" ref="L209" si="112">SUM(E203:E209)</f>
        <v>1993</v>
      </c>
      <c r="M209" s="156">
        <f t="shared" si="108"/>
        <v>112331</v>
      </c>
      <c r="N209" s="93">
        <f t="shared" ref="N209" si="113">M209/5463.3</f>
        <v>20.561016235608513</v>
      </c>
    </row>
    <row r="210" spans="1:14" x14ac:dyDescent="0.25">
      <c r="A210" s="64">
        <v>44097</v>
      </c>
      <c r="B210" s="45">
        <v>713238</v>
      </c>
      <c r="C210" s="45">
        <v>25495</v>
      </c>
      <c r="D210" s="107">
        <v>738733</v>
      </c>
      <c r="E210" s="107">
        <v>486</v>
      </c>
      <c r="F210" s="45">
        <v>5900</v>
      </c>
      <c r="G210" s="107">
        <v>642516</v>
      </c>
      <c r="H210" s="76">
        <v>6056</v>
      </c>
      <c r="I210" s="203">
        <v>899798</v>
      </c>
      <c r="J210" s="76">
        <f t="shared" si="107"/>
        <v>11956</v>
      </c>
      <c r="K210" s="92">
        <f t="shared" si="109"/>
        <v>38346</v>
      </c>
      <c r="L210" s="92">
        <f t="shared" ref="L210" si="114">SUM(E204:E210)</f>
        <v>2212</v>
      </c>
      <c r="M210" s="156">
        <f t="shared" si="108"/>
        <v>111591</v>
      </c>
      <c r="N210" s="93">
        <f t="shared" ref="N210:N212" si="115">M210/5463.3</f>
        <v>20.42556696502114</v>
      </c>
    </row>
    <row r="211" spans="1:14" x14ac:dyDescent="0.25">
      <c r="A211" s="64">
        <v>44098</v>
      </c>
      <c r="B211" s="45">
        <v>718693</v>
      </c>
      <c r="C211" s="45">
        <v>25960</v>
      </c>
      <c r="D211" s="107">
        <v>744653</v>
      </c>
      <c r="E211" s="107">
        <v>465</v>
      </c>
      <c r="F211" s="45">
        <v>5896</v>
      </c>
      <c r="G211" s="107">
        <v>648412</v>
      </c>
      <c r="H211" s="76">
        <v>9466</v>
      </c>
      <c r="I211" s="203">
        <v>909264</v>
      </c>
      <c r="J211" s="76">
        <f t="shared" ref="J211:J212" si="116">F211+H211</f>
        <v>15362</v>
      </c>
      <c r="K211" s="92">
        <f t="shared" si="109"/>
        <v>36971</v>
      </c>
      <c r="L211" s="92">
        <f t="shared" ref="L211:L212" si="117">SUM(E205:E211)</f>
        <v>2387</v>
      </c>
      <c r="M211" s="156">
        <f t="shared" ref="M211:M212" si="118">SUM(J205:J211)</f>
        <v>108370</v>
      </c>
      <c r="N211" s="93">
        <f t="shared" si="115"/>
        <v>19.835996558856369</v>
      </c>
    </row>
    <row r="212" spans="1:14" x14ac:dyDescent="0.25">
      <c r="A212" s="64">
        <v>44099</v>
      </c>
      <c r="B212" s="45">
        <v>724011</v>
      </c>
      <c r="C212" s="45">
        <v>26518</v>
      </c>
      <c r="D212" s="107">
        <v>750529</v>
      </c>
      <c r="E212" s="107">
        <v>558</v>
      </c>
      <c r="F212" s="45">
        <v>5834</v>
      </c>
      <c r="G212" s="107">
        <v>654246</v>
      </c>
      <c r="H212" s="76">
        <v>10890</v>
      </c>
      <c r="I212" s="203">
        <v>920154</v>
      </c>
      <c r="J212" s="76">
        <f t="shared" si="116"/>
        <v>16724</v>
      </c>
      <c r="K212" s="92">
        <f t="shared" si="109"/>
        <v>38208</v>
      </c>
      <c r="L212" s="92">
        <f t="shared" si="117"/>
        <v>2742</v>
      </c>
      <c r="M212" s="156">
        <f t="shared" si="118"/>
        <v>107805</v>
      </c>
      <c r="N212" s="93">
        <f t="shared" si="115"/>
        <v>19.732579210367359</v>
      </c>
    </row>
    <row r="213" spans="1:14" x14ac:dyDescent="0.25">
      <c r="A213" s="64">
        <v>44100</v>
      </c>
      <c r="B213" s="45">
        <v>729518</v>
      </c>
      <c r="C213" s="45">
        <v>27232</v>
      </c>
      <c r="D213" s="107">
        <v>756750</v>
      </c>
      <c r="E213" s="107">
        <v>714</v>
      </c>
      <c r="F213" s="45">
        <v>5668</v>
      </c>
      <c r="G213" s="107">
        <v>659914</v>
      </c>
      <c r="H213" s="76">
        <v>11850</v>
      </c>
      <c r="I213" s="203">
        <v>932004</v>
      </c>
      <c r="J213" s="76">
        <f t="shared" ref="J213" si="119">F213+H213</f>
        <v>17518</v>
      </c>
      <c r="K213" s="92">
        <f t="shared" ref="K213" si="120">D213-D206</f>
        <v>37796</v>
      </c>
      <c r="L213" s="92">
        <f t="shared" ref="L213" si="121">SUM(E207:E213)</f>
        <v>3106</v>
      </c>
      <c r="M213" s="156">
        <f t="shared" ref="M213" si="122">SUM(J207:J213)</f>
        <v>101243</v>
      </c>
      <c r="N213" s="93">
        <f t="shared" ref="N213" si="123">M213/5463.3</f>
        <v>18.531473651456078</v>
      </c>
    </row>
    <row r="214" spans="1:14" x14ac:dyDescent="0.25">
      <c r="A214" s="64">
        <v>44101</v>
      </c>
      <c r="B214" s="45">
        <v>732944</v>
      </c>
      <c r="C214" s="45">
        <v>27576</v>
      </c>
      <c r="D214" s="107">
        <v>760520</v>
      </c>
      <c r="E214" s="107">
        <v>344</v>
      </c>
      <c r="F214" s="45">
        <v>3992</v>
      </c>
      <c r="G214" s="107">
        <v>663906</v>
      </c>
      <c r="H214" s="76">
        <v>13767</v>
      </c>
      <c r="I214" s="203">
        <v>945771</v>
      </c>
      <c r="J214" s="76">
        <f t="shared" ref="J214" si="124">F214+H214</f>
        <v>17759</v>
      </c>
      <c r="K214" s="92">
        <f t="shared" ref="K214" si="125">D214-D207</f>
        <v>37064</v>
      </c>
      <c r="L214" s="92">
        <f t="shared" ref="L214" si="126">SUM(E208:E214)</f>
        <v>3205</v>
      </c>
      <c r="M214" s="156">
        <f t="shared" ref="M214" si="127">SUM(J208:J214)</f>
        <v>104109</v>
      </c>
      <c r="N214" s="93">
        <f t="shared" ref="N214" si="128">M214/5463.3</f>
        <v>19.056065015649882</v>
      </c>
    </row>
    <row r="215" spans="1:14" x14ac:dyDescent="0.25">
      <c r="A215" s="64">
        <v>44102</v>
      </c>
      <c r="B215" s="45">
        <v>735937</v>
      </c>
      <c r="C215" s="45">
        <v>27798</v>
      </c>
      <c r="D215" s="107">
        <v>763735</v>
      </c>
      <c r="E215" s="107">
        <v>222</v>
      </c>
      <c r="F215" s="45">
        <v>3753</v>
      </c>
      <c r="G215" s="107">
        <v>667659</v>
      </c>
      <c r="H215" s="76">
        <v>9212</v>
      </c>
      <c r="I215" s="203">
        <v>954983</v>
      </c>
      <c r="J215" s="76">
        <f t="shared" ref="J215" si="129">F215+H215</f>
        <v>12965</v>
      </c>
      <c r="K215" s="92">
        <f t="shared" ref="K215" si="130">D215-D208</f>
        <v>36259</v>
      </c>
      <c r="L215" s="92">
        <f t="shared" ref="L215" si="131">SUM(E209:E215)</f>
        <v>3172</v>
      </c>
      <c r="M215" s="156">
        <f t="shared" ref="M215" si="132">SUM(J209:J215)</f>
        <v>104781</v>
      </c>
      <c r="N215" s="93">
        <f t="shared" ref="N215" si="133">M215/5463.3</f>
        <v>19.179067596507604</v>
      </c>
    </row>
    <row r="216" spans="1:14" x14ac:dyDescent="0.25">
      <c r="A216" s="64">
        <v>44103</v>
      </c>
      <c r="B216" s="45">
        <v>742125</v>
      </c>
      <c r="C216" s="45">
        <v>28604</v>
      </c>
      <c r="D216" s="107">
        <v>770729</v>
      </c>
      <c r="E216" s="107">
        <v>806</v>
      </c>
      <c r="F216" s="45">
        <v>3607</v>
      </c>
      <c r="G216" s="107">
        <v>671266</v>
      </c>
      <c r="H216" s="76">
        <v>9504</v>
      </c>
      <c r="I216" s="203">
        <v>964487</v>
      </c>
      <c r="J216" s="76">
        <f t="shared" ref="J216" si="134">F216+H216</f>
        <v>13111</v>
      </c>
      <c r="K216" s="92">
        <f t="shared" ref="K216" si="135">D216-D209</f>
        <v>38229</v>
      </c>
      <c r="L216" s="92">
        <f t="shared" ref="L216" si="136">SUM(E210:E216)</f>
        <v>3595</v>
      </c>
      <c r="M216" s="156">
        <f t="shared" ref="M216" si="137">SUM(J210:J216)</f>
        <v>105395</v>
      </c>
      <c r="N216" s="93">
        <f t="shared" ref="N216" si="138">M216/5463.3</f>
        <v>19.291453883184154</v>
      </c>
    </row>
    <row r="217" spans="1:14" x14ac:dyDescent="0.25">
      <c r="A217" s="64">
        <v>44104</v>
      </c>
      <c r="B217" s="45">
        <v>747715</v>
      </c>
      <c r="C217" s="45">
        <v>29244</v>
      </c>
      <c r="D217" s="107">
        <v>776959</v>
      </c>
      <c r="E217" s="107">
        <v>640</v>
      </c>
      <c r="F217" s="45">
        <v>5349</v>
      </c>
      <c r="G217" s="107">
        <v>676615</v>
      </c>
      <c r="H217" s="76">
        <v>10280</v>
      </c>
      <c r="I217" s="203">
        <v>974767</v>
      </c>
      <c r="J217" s="76">
        <f t="shared" ref="J217" si="139">F217+H217</f>
        <v>15629</v>
      </c>
      <c r="K217" s="92">
        <f t="shared" ref="K217" si="140">D217-D210</f>
        <v>38226</v>
      </c>
      <c r="L217" s="92">
        <f t="shared" ref="L217" si="141">SUM(E211:E217)</f>
        <v>3749</v>
      </c>
      <c r="M217" s="156">
        <f t="shared" ref="M217" si="142">SUM(J211:J217)</f>
        <v>109068</v>
      </c>
      <c r="N217" s="93">
        <f t="shared" ref="N217" si="143">M217/5463.3</f>
        <v>19.963758168140135</v>
      </c>
    </row>
    <row r="218" spans="1:14" x14ac:dyDescent="0.25">
      <c r="A218" s="64">
        <v>44105</v>
      </c>
      <c r="B218" s="45">
        <v>753239</v>
      </c>
      <c r="C218" s="45">
        <v>29912</v>
      </c>
      <c r="D218" s="107">
        <v>783151</v>
      </c>
      <c r="E218" s="107">
        <v>668</v>
      </c>
      <c r="F218" s="45">
        <v>7321</v>
      </c>
      <c r="G218" s="107">
        <v>683936</v>
      </c>
      <c r="H218" s="76">
        <v>6995</v>
      </c>
      <c r="I218" s="203">
        <v>981762</v>
      </c>
      <c r="J218" s="76">
        <f t="shared" ref="J218:J219" si="144">F218+H218</f>
        <v>14316</v>
      </c>
      <c r="K218" s="92">
        <f t="shared" ref="K218:K219" si="145">D218-D211</f>
        <v>38498</v>
      </c>
      <c r="L218" s="92">
        <f t="shared" ref="L218:L219" si="146">SUM(E212:E218)</f>
        <v>3952</v>
      </c>
      <c r="M218" s="156">
        <f t="shared" ref="M218:M219" si="147">SUM(J212:J218)</f>
        <v>108022</v>
      </c>
      <c r="N218" s="93">
        <f t="shared" ref="N218:N219" si="148">M218/5463.3</f>
        <v>19.772298793769334</v>
      </c>
    </row>
    <row r="219" spans="1:14" x14ac:dyDescent="0.25">
      <c r="A219" s="64">
        <v>44106</v>
      </c>
      <c r="B219" s="45">
        <v>758614</v>
      </c>
      <c r="C219" s="45">
        <v>30687</v>
      </c>
      <c r="D219" s="107">
        <v>789301</v>
      </c>
      <c r="E219" s="107">
        <v>775</v>
      </c>
      <c r="F219" s="45">
        <v>5867</v>
      </c>
      <c r="G219" s="107">
        <v>689803</v>
      </c>
      <c r="H219" s="76">
        <v>11918</v>
      </c>
      <c r="I219" s="203">
        <v>993680</v>
      </c>
      <c r="J219" s="76">
        <f t="shared" si="144"/>
        <v>17785</v>
      </c>
      <c r="K219" s="92">
        <f t="shared" si="145"/>
        <v>38772</v>
      </c>
      <c r="L219" s="92">
        <f t="shared" si="146"/>
        <v>4169</v>
      </c>
      <c r="M219" s="156">
        <f t="shared" si="147"/>
        <v>109083</v>
      </c>
      <c r="N219" s="93">
        <f t="shared" si="148"/>
        <v>19.966503761462853</v>
      </c>
    </row>
    <row r="220" spans="1:14" x14ac:dyDescent="0.25">
      <c r="A220" s="64">
        <v>44107</v>
      </c>
      <c r="B220" s="45">
        <v>764178</v>
      </c>
      <c r="C220" s="45">
        <v>31451</v>
      </c>
      <c r="D220" s="107">
        <v>795629</v>
      </c>
      <c r="E220" s="212">
        <v>764</v>
      </c>
      <c r="F220" s="45">
        <v>6112</v>
      </c>
      <c r="G220" s="114">
        <v>695915</v>
      </c>
      <c r="H220" s="76">
        <v>16032</v>
      </c>
      <c r="I220" s="203">
        <v>1009712</v>
      </c>
      <c r="J220" s="76">
        <f t="shared" ref="J220:J223" si="149">F220+H220</f>
        <v>22144</v>
      </c>
      <c r="K220" s="92">
        <f t="shared" ref="K220:K223" si="150">D220-D213</f>
        <v>38879</v>
      </c>
      <c r="L220" s="92">
        <f t="shared" ref="L220:L223" si="151">SUM(E214:E220)</f>
        <v>4219</v>
      </c>
      <c r="M220" s="156">
        <f t="shared" ref="M220:M223" si="152">SUM(J214:J220)</f>
        <v>113709</v>
      </c>
      <c r="N220" s="93">
        <f t="shared" ref="N220:N223" si="153">M220/5463.3</f>
        <v>20.813244742188786</v>
      </c>
    </row>
    <row r="221" spans="1:14" x14ac:dyDescent="0.25">
      <c r="A221" s="64">
        <v>44108</v>
      </c>
      <c r="B221" s="45">
        <v>769110</v>
      </c>
      <c r="C221" s="45">
        <v>32209</v>
      </c>
      <c r="D221" s="107">
        <v>801319</v>
      </c>
      <c r="E221" s="212">
        <v>758</v>
      </c>
      <c r="F221" s="45">
        <v>5094</v>
      </c>
      <c r="G221" s="114">
        <v>701009</v>
      </c>
      <c r="H221" s="76">
        <v>9000</v>
      </c>
      <c r="I221" s="203">
        <v>1018712</v>
      </c>
      <c r="J221" s="76">
        <f t="shared" si="149"/>
        <v>14094</v>
      </c>
      <c r="K221" s="92">
        <f t="shared" si="150"/>
        <v>40799</v>
      </c>
      <c r="L221" s="92">
        <f t="shared" si="151"/>
        <v>4633</v>
      </c>
      <c r="M221" s="156">
        <f t="shared" si="152"/>
        <v>110044</v>
      </c>
      <c r="N221" s="93">
        <f t="shared" si="153"/>
        <v>20.14240477367159</v>
      </c>
    </row>
    <row r="222" spans="1:14" x14ac:dyDescent="0.25">
      <c r="A222" s="64">
        <v>44109</v>
      </c>
      <c r="B222" s="45">
        <v>773873</v>
      </c>
      <c r="C222" s="45">
        <v>32906</v>
      </c>
      <c r="D222" s="107">
        <v>806779</v>
      </c>
      <c r="E222" s="212">
        <v>697</v>
      </c>
      <c r="F222" s="45">
        <v>3429</v>
      </c>
      <c r="G222" s="114">
        <v>704438</v>
      </c>
      <c r="H222" s="76">
        <v>11711</v>
      </c>
      <c r="I222" s="203">
        <v>1030423</v>
      </c>
      <c r="J222" s="76">
        <f t="shared" si="149"/>
        <v>15140</v>
      </c>
      <c r="K222" s="92">
        <f t="shared" si="150"/>
        <v>43044</v>
      </c>
      <c r="L222" s="92">
        <f t="shared" si="151"/>
        <v>5108</v>
      </c>
      <c r="M222" s="156">
        <f t="shared" si="152"/>
        <v>112219</v>
      </c>
      <c r="N222" s="93">
        <f t="shared" si="153"/>
        <v>20.54051580546556</v>
      </c>
    </row>
    <row r="223" spans="1:14" x14ac:dyDescent="0.25">
      <c r="A223" s="64">
        <v>44110</v>
      </c>
      <c r="B223" s="45">
        <v>779156</v>
      </c>
      <c r="C223" s="45">
        <v>33706</v>
      </c>
      <c r="D223" s="107">
        <v>812862</v>
      </c>
      <c r="E223" s="212">
        <v>800</v>
      </c>
      <c r="F223" s="45">
        <v>4436</v>
      </c>
      <c r="G223" s="114">
        <v>708874</v>
      </c>
      <c r="H223" s="76">
        <v>9556</v>
      </c>
      <c r="I223" s="203">
        <v>1039979</v>
      </c>
      <c r="J223" s="76">
        <f t="shared" si="149"/>
        <v>13992</v>
      </c>
      <c r="K223" s="92">
        <f t="shared" si="150"/>
        <v>42133</v>
      </c>
      <c r="L223" s="92">
        <f t="shared" si="151"/>
        <v>5102</v>
      </c>
      <c r="M223" s="156">
        <f t="shared" si="152"/>
        <v>113100</v>
      </c>
      <c r="N223" s="93">
        <f t="shared" si="153"/>
        <v>20.701773653286473</v>
      </c>
    </row>
    <row r="224" spans="1:14" x14ac:dyDescent="0.25">
      <c r="A224" s="64">
        <v>44111</v>
      </c>
      <c r="B224" s="45">
        <v>786226</v>
      </c>
      <c r="C224" s="45">
        <v>34760</v>
      </c>
      <c r="D224" s="107">
        <v>820986</v>
      </c>
      <c r="E224" s="105">
        <v>1054</v>
      </c>
      <c r="F224" s="45">
        <v>6828</v>
      </c>
      <c r="G224" s="114">
        <v>715702</v>
      </c>
      <c r="H224" s="76">
        <v>10516</v>
      </c>
      <c r="I224" s="203">
        <v>1050495</v>
      </c>
      <c r="J224" s="76">
        <f t="shared" ref="J224" si="154">F224+H224</f>
        <v>17344</v>
      </c>
      <c r="K224" s="92">
        <f t="shared" ref="K224" si="155">D224-D217</f>
        <v>44027</v>
      </c>
      <c r="L224" s="92">
        <f t="shared" ref="L224" si="156">SUM(E218:E224)</f>
        <v>5516</v>
      </c>
      <c r="M224" s="156">
        <f t="shared" ref="M224" si="157">SUM(J218:J224)</f>
        <v>114815</v>
      </c>
      <c r="N224" s="93">
        <f t="shared" ref="N224" si="158">M224/5463.3</f>
        <v>21.015686489850456</v>
      </c>
    </row>
    <row r="225" spans="1:14" x14ac:dyDescent="0.25">
      <c r="A225" s="64">
        <v>44112</v>
      </c>
      <c r="B225" s="45">
        <v>792809</v>
      </c>
      <c r="C225" s="45">
        <v>35787</v>
      </c>
      <c r="D225" s="107">
        <v>828596</v>
      </c>
      <c r="E225" s="105">
        <v>1027</v>
      </c>
      <c r="F225" s="45">
        <v>8027</v>
      </c>
      <c r="G225" s="114">
        <v>723729</v>
      </c>
      <c r="H225" s="76">
        <v>10769</v>
      </c>
      <c r="I225" s="203">
        <v>1061264</v>
      </c>
      <c r="J225" s="76">
        <f t="shared" ref="J225:J228" si="159">F225+H225</f>
        <v>18796</v>
      </c>
      <c r="K225" s="92">
        <f t="shared" ref="K225:K226" si="160">D225-D218</f>
        <v>45445</v>
      </c>
      <c r="L225" s="92">
        <f t="shared" ref="L225:L226" si="161">SUM(E219:E225)</f>
        <v>5875</v>
      </c>
      <c r="M225" s="156">
        <f t="shared" ref="M225:M226" si="162">SUM(J219:J225)</f>
        <v>119295</v>
      </c>
      <c r="N225" s="93">
        <f t="shared" ref="N225:N226" si="163">M225/5463.3</f>
        <v>21.835703695568611</v>
      </c>
    </row>
    <row r="226" spans="1:14" x14ac:dyDescent="0.25">
      <c r="A226" s="64">
        <v>44113</v>
      </c>
      <c r="B226" s="45">
        <v>799277</v>
      </c>
      <c r="C226" s="45">
        <v>37033</v>
      </c>
      <c r="D226" s="107">
        <v>836310</v>
      </c>
      <c r="E226" s="105">
        <v>1246</v>
      </c>
      <c r="F226" s="45">
        <v>7080</v>
      </c>
      <c r="G226" s="114">
        <v>730809</v>
      </c>
      <c r="H226" s="76">
        <v>11810</v>
      </c>
      <c r="I226" s="203">
        <v>1073074</v>
      </c>
      <c r="J226" s="76">
        <f t="shared" si="159"/>
        <v>18890</v>
      </c>
      <c r="K226" s="92">
        <f t="shared" si="160"/>
        <v>47009</v>
      </c>
      <c r="L226" s="92">
        <f t="shared" si="161"/>
        <v>6346</v>
      </c>
      <c r="M226" s="156">
        <f t="shared" si="162"/>
        <v>120400</v>
      </c>
      <c r="N226" s="93">
        <f t="shared" si="163"/>
        <v>22.037962403675433</v>
      </c>
    </row>
    <row r="227" spans="1:14" x14ac:dyDescent="0.25">
      <c r="A227" s="64">
        <v>44114</v>
      </c>
      <c r="B227" s="45">
        <v>805407</v>
      </c>
      <c r="C227" s="45">
        <v>38042</v>
      </c>
      <c r="D227" s="45">
        <v>843449</v>
      </c>
      <c r="E227" s="105">
        <v>1009</v>
      </c>
      <c r="F227" s="45">
        <v>6384</v>
      </c>
      <c r="G227" s="114">
        <v>737193</v>
      </c>
      <c r="H227" s="76">
        <v>13280</v>
      </c>
      <c r="I227" s="203">
        <v>1086354</v>
      </c>
      <c r="J227" s="76">
        <f t="shared" si="159"/>
        <v>19664</v>
      </c>
      <c r="K227" s="92">
        <f t="shared" ref="K227:K228" si="164">D227-D220</f>
        <v>47820</v>
      </c>
      <c r="L227" s="92">
        <f t="shared" ref="L227:L228" si="165">SUM(E221:E227)</f>
        <v>6591</v>
      </c>
      <c r="M227" s="156">
        <f t="shared" ref="M227:M228" si="166">SUM(J221:J227)</f>
        <v>117920</v>
      </c>
      <c r="N227" s="93">
        <f t="shared" ref="N227:N228" si="167">M227/5463.3</f>
        <v>21.584024307652882</v>
      </c>
    </row>
    <row r="228" spans="1:14" x14ac:dyDescent="0.25">
      <c r="A228" s="64">
        <v>44115</v>
      </c>
      <c r="B228" s="45">
        <v>810852</v>
      </c>
      <c r="C228" s="45">
        <v>38998</v>
      </c>
      <c r="D228" s="45">
        <v>849850</v>
      </c>
      <c r="E228" s="105">
        <v>956</v>
      </c>
      <c r="F228" s="45">
        <v>4644</v>
      </c>
      <c r="G228" s="114">
        <v>741837</v>
      </c>
      <c r="H228" s="76">
        <v>13378</v>
      </c>
      <c r="I228" s="203">
        <v>1099732</v>
      </c>
      <c r="J228" s="76">
        <f t="shared" si="159"/>
        <v>18022</v>
      </c>
      <c r="K228" s="92">
        <f t="shared" si="164"/>
        <v>48531</v>
      </c>
      <c r="L228" s="92">
        <f t="shared" si="165"/>
        <v>6789</v>
      </c>
      <c r="M228" s="156">
        <f t="shared" si="166"/>
        <v>121848</v>
      </c>
      <c r="N228" s="93">
        <f t="shared" si="167"/>
        <v>22.303003679095053</v>
      </c>
    </row>
    <row r="229" spans="1:14" x14ac:dyDescent="0.25">
      <c r="A229" s="64">
        <v>44116</v>
      </c>
      <c r="B229" s="45">
        <v>815499</v>
      </c>
      <c r="C229" s="45">
        <v>39959</v>
      </c>
      <c r="D229" s="45">
        <v>855458</v>
      </c>
      <c r="E229" s="105">
        <v>961</v>
      </c>
      <c r="F229" s="45">
        <v>3845</v>
      </c>
      <c r="G229" s="114">
        <v>745682</v>
      </c>
      <c r="H229" s="76">
        <v>9149</v>
      </c>
      <c r="I229" s="203">
        <v>1108881</v>
      </c>
      <c r="J229" s="76">
        <f t="shared" ref="J229" si="168">F229+H229</f>
        <v>12994</v>
      </c>
      <c r="K229" s="92">
        <f t="shared" ref="K229" si="169">D229-D222</f>
        <v>48679</v>
      </c>
      <c r="L229" s="92">
        <f t="shared" ref="L229" si="170">SUM(E223:E229)</f>
        <v>7053</v>
      </c>
      <c r="M229" s="156">
        <f t="shared" ref="M229" si="171">SUM(J223:J229)</f>
        <v>119702</v>
      </c>
      <c r="N229" s="93">
        <f t="shared" ref="N229" si="172">M229/5463.3</f>
        <v>21.910200794391667</v>
      </c>
    </row>
    <row r="230" spans="1:14" x14ac:dyDescent="0.25">
      <c r="A230" s="64">
        <v>44117</v>
      </c>
      <c r="B230" s="45">
        <v>821737</v>
      </c>
      <c r="C230" s="45">
        <v>41256</v>
      </c>
      <c r="D230" s="45">
        <v>862993</v>
      </c>
      <c r="E230" s="105">
        <v>1297</v>
      </c>
      <c r="F230" s="45">
        <v>4407</v>
      </c>
      <c r="G230" s="114">
        <v>750089</v>
      </c>
      <c r="H230" s="76">
        <v>15166</v>
      </c>
      <c r="I230" s="203">
        <v>1124047</v>
      </c>
      <c r="J230" s="76">
        <f t="shared" ref="J230" si="173">F230+H230</f>
        <v>19573</v>
      </c>
      <c r="K230" s="92">
        <f t="shared" ref="K230" si="174">D230-D223</f>
        <v>50131</v>
      </c>
      <c r="L230" s="92">
        <f t="shared" ref="L230" si="175">SUM(E224:E230)</f>
        <v>7550</v>
      </c>
      <c r="M230" s="156">
        <f t="shared" ref="M230" si="176">SUM(J224:J230)</f>
        <v>125283</v>
      </c>
      <c r="N230" s="93">
        <f t="shared" ref="N230" si="177">M230/5463.3</f>
        <v>22.931744549997255</v>
      </c>
    </row>
    <row r="231" spans="1:14" x14ac:dyDescent="0.25">
      <c r="A231" s="64">
        <v>44118</v>
      </c>
      <c r="B231" s="45">
        <v>829000</v>
      </c>
      <c r="C231" s="45">
        <v>42685</v>
      </c>
      <c r="D231" s="45">
        <v>871685</v>
      </c>
      <c r="E231" s="105">
        <v>1429</v>
      </c>
      <c r="F231" s="45">
        <v>5134</v>
      </c>
      <c r="G231" s="114">
        <v>755223</v>
      </c>
      <c r="H231" s="76">
        <v>17018</v>
      </c>
      <c r="I231" s="203">
        <v>1141065</v>
      </c>
      <c r="J231" s="76">
        <f t="shared" ref="J231" si="178">F231+H231</f>
        <v>22152</v>
      </c>
      <c r="K231" s="92">
        <f t="shared" ref="K231" si="179">D231-D224</f>
        <v>50699</v>
      </c>
      <c r="L231" s="92">
        <f t="shared" ref="L231" si="180">SUM(E225:E231)</f>
        <v>7925</v>
      </c>
      <c r="M231" s="156">
        <f t="shared" ref="M231" si="181">SUM(J225:J231)</f>
        <v>130091</v>
      </c>
      <c r="N231" s="93">
        <f t="shared" ref="N231" si="182">M231/5463.3</f>
        <v>23.81179872970549</v>
      </c>
    </row>
    <row r="232" spans="1:14" x14ac:dyDescent="0.25">
      <c r="A232" s="64">
        <v>44119</v>
      </c>
      <c r="B232" s="45">
        <v>835312</v>
      </c>
      <c r="C232" s="45">
        <v>44036</v>
      </c>
      <c r="D232" s="45">
        <v>879348</v>
      </c>
      <c r="E232" s="105">
        <v>1351</v>
      </c>
      <c r="F232" s="45">
        <v>8113</v>
      </c>
      <c r="G232" s="114">
        <v>763336</v>
      </c>
      <c r="H232" s="76">
        <v>9972</v>
      </c>
      <c r="I232" s="203">
        <v>1151037</v>
      </c>
      <c r="J232" s="76">
        <f t="shared" ref="J232:J233" si="183">F232+H232</f>
        <v>18085</v>
      </c>
      <c r="K232" s="92">
        <f t="shared" ref="K232:K233" si="184">D232-D225</f>
        <v>50752</v>
      </c>
      <c r="L232" s="92">
        <f t="shared" ref="L232:L233" si="185">SUM(E226:E232)</f>
        <v>8249</v>
      </c>
      <c r="M232" s="156">
        <f t="shared" ref="M232:M233" si="186">SUM(J226:J232)</f>
        <v>129380</v>
      </c>
      <c r="N232" s="93">
        <f t="shared" ref="N232:N233" si="187">M232/5463.3</f>
        <v>23.681657606208702</v>
      </c>
    </row>
    <row r="233" spans="1:14" x14ac:dyDescent="0.25">
      <c r="A233" s="64">
        <v>44120</v>
      </c>
      <c r="B233" s="45">
        <v>841175</v>
      </c>
      <c r="C233" s="45">
        <v>45232</v>
      </c>
      <c r="D233" s="45">
        <v>886407</v>
      </c>
      <c r="E233" s="105">
        <v>1196</v>
      </c>
      <c r="F233" s="45">
        <v>6472</v>
      </c>
      <c r="G233" s="114">
        <v>769808</v>
      </c>
      <c r="H233" s="76">
        <v>14585</v>
      </c>
      <c r="I233" s="203">
        <v>1165622</v>
      </c>
      <c r="J233" s="76">
        <f t="shared" si="183"/>
        <v>21057</v>
      </c>
      <c r="K233" s="92">
        <f t="shared" si="184"/>
        <v>50097</v>
      </c>
      <c r="L233" s="92">
        <f t="shared" si="185"/>
        <v>8199</v>
      </c>
      <c r="M233" s="156">
        <f t="shared" si="186"/>
        <v>131547</v>
      </c>
      <c r="N233" s="93">
        <f t="shared" si="187"/>
        <v>24.078304321563888</v>
      </c>
    </row>
  </sheetData>
  <mergeCells count="10">
    <mergeCell ref="N3:N4"/>
    <mergeCell ref="K3:K4"/>
    <mergeCell ref="H2:I3"/>
    <mergeCell ref="J3:J4"/>
    <mergeCell ref="A3:A4"/>
    <mergeCell ref="B3:D3"/>
    <mergeCell ref="F3:G3"/>
    <mergeCell ref="J2:M2"/>
    <mergeCell ref="L3:L4"/>
    <mergeCell ref="M3:M4"/>
  </mergeCells>
  <hyperlinks>
    <hyperlink ref="R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K1" zoomScale="110" zoomScaleNormal="110" workbookViewId="0">
      <selection activeCell="Y8" sqref="Y8"/>
    </sheetView>
  </sheetViews>
  <sheetFormatPr defaultColWidth="8.42578125" defaultRowHeight="15" x14ac:dyDescent="0.25"/>
  <cols>
    <col min="1" max="16384" width="8.42578125" style="3"/>
  </cols>
  <sheetData>
    <row r="1" spans="1:24" ht="15.75" x14ac:dyDescent="0.25">
      <c r="A1" s="29"/>
    </row>
    <row r="2" spans="1:24" x14ac:dyDescent="0.25">
      <c r="Q2" s="73"/>
      <c r="R2" s="73"/>
      <c r="S2" s="73"/>
      <c r="T2" s="73"/>
      <c r="U2" s="73"/>
      <c r="V2" s="73"/>
      <c r="W2" s="73"/>
      <c r="X2" s="73"/>
    </row>
    <row r="3" spans="1:24" x14ac:dyDescent="0.25">
      <c r="Q3" s="73"/>
      <c r="R3" s="73"/>
      <c r="S3" s="73"/>
      <c r="T3" s="73"/>
      <c r="U3" s="73"/>
      <c r="V3" s="73"/>
      <c r="W3" s="73"/>
      <c r="X3" s="73"/>
    </row>
    <row r="4" spans="1:24" x14ac:dyDescent="0.25">
      <c r="Q4" s="73"/>
      <c r="R4" s="73"/>
      <c r="S4" s="73"/>
      <c r="T4" s="73"/>
      <c r="U4" s="73"/>
      <c r="V4" s="73"/>
      <c r="W4" s="73"/>
      <c r="X4" s="73"/>
    </row>
    <row r="5" spans="1:24" x14ac:dyDescent="0.25">
      <c r="Q5" s="73"/>
      <c r="R5" s="73"/>
      <c r="S5" s="73"/>
      <c r="T5" s="73"/>
      <c r="U5" s="73"/>
      <c r="V5" s="73"/>
      <c r="W5" s="73"/>
      <c r="X5" s="73"/>
    </row>
    <row r="6" spans="1:24" x14ac:dyDescent="0.25">
      <c r="Q6" s="73"/>
      <c r="R6" s="73"/>
      <c r="S6" s="73"/>
      <c r="T6" s="73"/>
      <c r="U6" s="73"/>
      <c r="V6" s="73"/>
      <c r="W6" s="73"/>
      <c r="X6" s="73"/>
    </row>
    <row r="7" spans="1:24" x14ac:dyDescent="0.25">
      <c r="Q7" s="73"/>
      <c r="R7" s="73"/>
      <c r="S7" s="73"/>
      <c r="T7" s="73"/>
      <c r="U7" s="73"/>
      <c r="V7" s="73"/>
      <c r="W7" s="73"/>
      <c r="X7" s="73"/>
    </row>
    <row r="8" spans="1:24" x14ac:dyDescent="0.25">
      <c r="Q8" s="73"/>
      <c r="R8" s="73"/>
      <c r="S8" s="73"/>
      <c r="T8" s="73"/>
      <c r="U8" s="73"/>
      <c r="V8" s="73"/>
      <c r="W8" s="73"/>
      <c r="X8" s="73"/>
    </row>
    <row r="9" spans="1:24" x14ac:dyDescent="0.25">
      <c r="Q9" s="73"/>
      <c r="R9" s="73"/>
      <c r="S9" s="73"/>
      <c r="T9" s="73"/>
      <c r="U9" s="73"/>
      <c r="V9" s="73"/>
      <c r="W9" s="73"/>
      <c r="X9" s="73"/>
    </row>
    <row r="10" spans="1:24" x14ac:dyDescent="0.25">
      <c r="Q10" s="73"/>
      <c r="R10" s="73"/>
      <c r="S10" s="73"/>
      <c r="T10" s="73"/>
      <c r="U10" s="73"/>
      <c r="V10" s="73"/>
      <c r="W10" s="73"/>
      <c r="X10" s="73"/>
    </row>
    <row r="11" spans="1:24" x14ac:dyDescent="0.25">
      <c r="Q11" s="73"/>
      <c r="R11" s="73"/>
      <c r="S11" s="73"/>
      <c r="T11" s="73"/>
      <c r="U11" s="73"/>
      <c r="V11" s="73"/>
      <c r="W11" s="73"/>
      <c r="X11" s="73"/>
    </row>
    <row r="12" spans="1:24" x14ac:dyDescent="0.25">
      <c r="Q12" s="73"/>
      <c r="R12" s="73"/>
      <c r="S12" s="73"/>
      <c r="T12" s="73"/>
      <c r="U12" s="73"/>
      <c r="V12" s="73"/>
      <c r="W12" s="73"/>
      <c r="X12" s="73"/>
    </row>
    <row r="13" spans="1:24" x14ac:dyDescent="0.25">
      <c r="Q13" s="73"/>
      <c r="R13" s="73"/>
      <c r="S13" s="73"/>
      <c r="T13" s="73"/>
      <c r="U13" s="73"/>
      <c r="V13" s="73"/>
      <c r="W13" s="73"/>
      <c r="X13" s="73"/>
    </row>
    <row r="14" spans="1:24" x14ac:dyDescent="0.25">
      <c r="Q14" s="73"/>
      <c r="R14" s="73"/>
      <c r="S14" s="73"/>
      <c r="T14" s="73"/>
      <c r="U14" s="73"/>
      <c r="V14" s="73"/>
      <c r="W14" s="73"/>
      <c r="X14" s="73"/>
    </row>
    <row r="15" spans="1:24" x14ac:dyDescent="0.25">
      <c r="Q15" s="73"/>
      <c r="R15" s="73"/>
      <c r="S15" s="73"/>
      <c r="T15" s="73"/>
      <c r="U15" s="73"/>
      <c r="V15" s="73"/>
      <c r="W15" s="73"/>
      <c r="X15" s="73"/>
    </row>
    <row r="16" spans="1:24" x14ac:dyDescent="0.25">
      <c r="Q16" s="73"/>
      <c r="R16" s="73"/>
      <c r="S16" s="73"/>
      <c r="T16" s="73"/>
      <c r="U16" s="73"/>
      <c r="V16" s="73"/>
      <c r="W16" s="73"/>
      <c r="X16" s="73"/>
    </row>
    <row r="17" spans="17:24" x14ac:dyDescent="0.25">
      <c r="Q17" s="73"/>
      <c r="R17" s="73"/>
      <c r="S17" s="73"/>
      <c r="T17" s="73"/>
      <c r="U17" s="73"/>
      <c r="V17" s="73"/>
      <c r="W17" s="73"/>
      <c r="X17" s="73"/>
    </row>
    <row r="18" spans="17:24" x14ac:dyDescent="0.25">
      <c r="Q18" s="73"/>
      <c r="R18" s="73"/>
      <c r="S18" s="73"/>
      <c r="T18" s="73"/>
      <c r="U18" s="73"/>
      <c r="V18" s="73"/>
      <c r="W18" s="73"/>
      <c r="X18" s="73"/>
    </row>
    <row r="19" spans="17:24" x14ac:dyDescent="0.25">
      <c r="Q19" s="73"/>
      <c r="R19" s="73"/>
      <c r="S19" s="73"/>
      <c r="T19" s="73"/>
      <c r="U19" s="73"/>
      <c r="V19" s="73"/>
      <c r="W19" s="73"/>
      <c r="X19" s="73"/>
    </row>
    <row r="20" spans="17:24" x14ac:dyDescent="0.25">
      <c r="Q20" s="73"/>
      <c r="R20" s="73"/>
      <c r="S20" s="73"/>
      <c r="T20" s="73"/>
      <c r="U20" s="73"/>
      <c r="V20" s="73"/>
      <c r="W20" s="73"/>
      <c r="X20" s="73"/>
    </row>
    <row r="21" spans="17:24" x14ac:dyDescent="0.25">
      <c r="Q21" s="73"/>
      <c r="R21" s="73"/>
      <c r="S21" s="73"/>
      <c r="T21" s="73"/>
      <c r="U21" s="73"/>
      <c r="V21" s="73"/>
      <c r="W21" s="73"/>
      <c r="X21" s="73"/>
    </row>
    <row r="22" spans="17:24" x14ac:dyDescent="0.25">
      <c r="Q22" s="73"/>
      <c r="R22" s="73"/>
      <c r="S22" s="73"/>
      <c r="T22" s="73"/>
      <c r="U22" s="73"/>
      <c r="V22" s="73"/>
      <c r="W22" s="73"/>
      <c r="X22" s="73"/>
    </row>
    <row r="23" spans="17:24" x14ac:dyDescent="0.25">
      <c r="Q23" s="73"/>
      <c r="R23" s="73"/>
      <c r="S23" s="73"/>
      <c r="T23" s="73"/>
      <c r="U23" s="73"/>
      <c r="V23" s="73"/>
      <c r="W23" s="73"/>
      <c r="X23" s="73"/>
    </row>
    <row r="24" spans="17:24" x14ac:dyDescent="0.25">
      <c r="Q24" s="73"/>
      <c r="R24" s="73"/>
      <c r="S24" s="73"/>
      <c r="T24" s="73"/>
      <c r="U24" s="73"/>
      <c r="V24" s="73"/>
      <c r="W24" s="73"/>
      <c r="X24" s="73"/>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- 22 JULY 2020 - ONWARDS</value>
    </field>
    <field name="Objective-Description">
      <value order="0"/>
    </field>
    <field name="Objective-CreationStamp">
      <value order="0">2020-07-21T10:41:35Z</value>
    </field>
    <field name="Objective-IsApproved">
      <value order="0">false</value>
    </field>
    <field name="Objective-IsPublished">
      <value order="0">true</value>
    </field>
    <field name="Objective-DatePublished">
      <value order="0">2020-10-16T12:31:51Z</value>
    </field>
    <field name="Objective-ModificationStamp">
      <value order="0">2020-10-16T12:31:52Z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vA44293642</value>
    </field>
    <field name="Objective-Version">
      <value order="0">73.0</value>
    </field>
    <field name="Objective-VersionNumber">
      <value order="0">426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u207826</cp:lastModifiedBy>
  <dcterms:created xsi:type="dcterms:W3CDTF">2020-04-08T13:34:50Z</dcterms:created>
  <dcterms:modified xsi:type="dcterms:W3CDTF">2020-10-16T12:31:40Z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- 22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2020-10-16T12:31:51Z</vt:filetime>
  </property>
  <property fmtid="{D5CDD505-2E9C-101B-9397-08002B2CF9AE}" pid="10" name="Objective-ModificationStamp">
    <vt:filetime>2020-10-16T12:31:52Z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vA44293642</vt:lpwstr>
  </property>
  <property fmtid="{D5CDD505-2E9C-101B-9397-08002B2CF9AE}" pid="16" name="Objective-Version">
    <vt:lpwstr>73.0</vt:lpwstr>
  </property>
  <property fmtid="{D5CDD505-2E9C-101B-9397-08002B2CF9AE}" pid="17" name="Objective-VersionNumber">
    <vt:r8>426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